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13_ncr:1_{A619DC20-F5CB-4813-89CA-970B77DCD7F7}" xr6:coauthVersionLast="46" xr6:coauthVersionMax="46" xr10:uidLastSave="{00000000-0000-0000-0000-000000000000}"/>
  <bookViews>
    <workbookView xWindow="33765" yWindow="6285" windowWidth="19185" windowHeight="10200" tabRatio="932" activeTab="2" xr2:uid="{00000000-000D-0000-FFFF-FFFF00000000}"/>
  </bookViews>
  <sheets>
    <sheet name="Program Design" sheetId="1" r:id="rId1"/>
    <sheet name="FAIR Assessment" sheetId="16" r:id="rId2"/>
    <sheet name="Master_crosswalk" sheetId="31" r:id="rId3"/>
    <sheet name="Archive Master_crosswalk" sheetId="22" r:id="rId4"/>
    <sheet name="OtherTables" sheetId="30" r:id="rId5"/>
    <sheet name="DCS" sheetId="24" r:id="rId6"/>
    <sheet name="ControlledVocabandCrossWalk" sheetId="23" r:id="rId7"/>
    <sheet name="Master_crosswalk_Metadata" sheetId="17" r:id="rId8"/>
    <sheet name="FullControlledVocab&amp;Crosswalk" sheetId="29" r:id="rId9"/>
    <sheet name="AREMP" sheetId="5" r:id="rId10"/>
    <sheet name="BLM" sheetId="6" r:id="rId11"/>
    <sheet name="PIBO" sheetId="8" r:id="rId12"/>
    <sheet name="PIBO_Invert" sheetId="9" r:id="rId13"/>
    <sheet name="PIBO_Temp" sheetId="18" r:id="rId14"/>
    <sheet name="EPA 20014-10 04-05 physical hab" sheetId="7" r:id="rId15"/>
    <sheet name="EPA 2015-09 08-09 physical ha" sheetId="14" r:id="rId16"/>
    <sheet name="EPA_04 Chem" sheetId="20" r:id="rId17"/>
    <sheet name="EPA_08 Chem" sheetId="19" r:id="rId18"/>
    <sheet name="EPA 2008 Macroinvertbrate" sheetId="15" r:id="rId19"/>
    <sheet name="BLM Benchmarks" sheetId="10" r:id="rId20"/>
    <sheet name="Covairates" sheetId="12" r:id="rId21"/>
    <sheet name="Archive_Master_crosswalk" sheetId="11" r:id="rId22"/>
  </sheets>
  <externalReferences>
    <externalReference r:id="rId23"/>
  </externalReferences>
  <definedNames>
    <definedName name="_xlnm._FilterDatabase" localSheetId="3" hidden="1">'Archive Master_crosswalk'!#REF!</definedName>
    <definedName name="_xlnm._FilterDatabase" localSheetId="21" hidden="1">Archive_Master_crosswalk!$A$1:$BK$345</definedName>
    <definedName name="_xlnm._FilterDatabase" localSheetId="9" hidden="1">AREMP!$A$1:$Z$162</definedName>
    <definedName name="_xlnm._FilterDatabase" localSheetId="10" hidden="1">BLM!$A$1:$Z$96</definedName>
    <definedName name="_xlnm._FilterDatabase" localSheetId="20" hidden="1">Covairates!$A$2:$AN$28</definedName>
    <definedName name="_xlnm._FilterDatabase" localSheetId="14" hidden="1">'EPA 20014-10 04-05 physical hab'!$A$1:$Y$199</definedName>
    <definedName name="_xlnm._FilterDatabase" localSheetId="2" hidden="1">Master_crosswalk!$A$1:$CC$421</definedName>
    <definedName name="_xlnm._FilterDatabase" localSheetId="7" hidden="1">Master_crosswalk_Metadata!$A$1:$C$55</definedName>
    <definedName name="_xlnm._FilterDatabase" localSheetId="11" hidden="1">PIBO!$A$1:$F$51</definedName>
    <definedName name="ExternalData_1" localSheetId="6" hidden="1">ControlledVocabandCrossWalk!$A$1:$AA$61</definedName>
    <definedName name="ExternalData_1" localSheetId="8" hidden="1">'FullControlledVocab&amp;Crosswalk'!$A$1:$W$88</definedName>
    <definedName name="ExternalData_2" localSheetId="5" hidden="1">DCS!$A$1:$M$94</definedName>
    <definedName name="Z_F8A80BD0_400C_4134_83E8_E47FF7FF017B_.wvu.FilterData" localSheetId="14" hidden="1">'EPA 20014-10 04-05 physical hab'!$A$1:$Y$199</definedName>
  </definedNames>
  <calcPr calcId="191029"/>
  <customWorkbookViews>
    <customWorkbookView name="Filter 1" guid="{F8A80BD0-400C-4134-83E8-E47FF7FF017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417" i="22" l="1"/>
  <c r="P416" i="22"/>
  <c r="P415" i="22"/>
  <c r="P414" i="22"/>
  <c r="P413" i="22"/>
  <c r="P412" i="22"/>
  <c r="P411" i="22"/>
  <c r="P410" i="22"/>
  <c r="P409" i="22"/>
  <c r="P408" i="22"/>
  <c r="P407" i="22"/>
  <c r="P406" i="22"/>
  <c r="P405" i="22"/>
  <c r="P404" i="22"/>
  <c r="P403" i="22"/>
  <c r="P402" i="22"/>
  <c r="P401" i="22"/>
  <c r="P400" i="22"/>
  <c r="P399" i="22"/>
  <c r="P398" i="22"/>
  <c r="P397" i="22"/>
  <c r="P396" i="22"/>
  <c r="P395" i="22"/>
  <c r="P394" i="22"/>
  <c r="P393" i="22"/>
  <c r="P392" i="22"/>
  <c r="P391" i="22"/>
  <c r="P390" i="22"/>
  <c r="P389" i="22"/>
  <c r="P388" i="22"/>
  <c r="P387" i="22"/>
  <c r="P386" i="22"/>
  <c r="P385" i="22"/>
  <c r="P384" i="22"/>
  <c r="P383" i="22"/>
  <c r="P382" i="22"/>
  <c r="P381" i="22"/>
  <c r="P380" i="22"/>
  <c r="P379" i="22"/>
  <c r="P378" i="22"/>
  <c r="P377" i="22"/>
  <c r="P376" i="22"/>
  <c r="P375" i="22"/>
  <c r="P374" i="22"/>
  <c r="P373" i="22"/>
  <c r="P372" i="22"/>
  <c r="P371" i="22"/>
  <c r="P370" i="22"/>
  <c r="P363" i="22"/>
  <c r="P352" i="22"/>
  <c r="P338" i="22"/>
  <c r="P331" i="22"/>
  <c r="P329" i="22"/>
  <c r="P326" i="22"/>
  <c r="P320" i="22"/>
  <c r="P313" i="22"/>
  <c r="P223" i="22"/>
  <c r="P218" i="22"/>
  <c r="P199" i="22"/>
  <c r="P168" i="22"/>
  <c r="P157" i="22"/>
  <c r="P151" i="22"/>
  <c r="P137" i="22"/>
  <c r="P134" i="22"/>
  <c r="P91" i="22"/>
  <c r="BZ12" i="22"/>
  <c r="U86" i="22" l="1"/>
  <c r="V86" i="22"/>
  <c r="BZ86" i="22"/>
  <c r="BZ27" i="22"/>
  <c r="BZ26" i="22"/>
  <c r="BZ35" i="22" l="1"/>
  <c r="BZ33" i="22"/>
  <c r="BZ34" i="22"/>
  <c r="BZ5" i="22"/>
  <c r="BZ78" i="22"/>
  <c r="BZ67" i="22"/>
  <c r="BZ79" i="22" l="1"/>
  <c r="U18" i="22" l="1"/>
  <c r="V18" i="22"/>
  <c r="BZ18" i="22"/>
  <c r="U20" i="22"/>
  <c r="V20" i="22"/>
  <c r="BZ20" i="22"/>
  <c r="U19" i="22"/>
  <c r="V19" i="22"/>
  <c r="BZ19" i="22"/>
  <c r="U14" i="22"/>
  <c r="V14" i="22"/>
  <c r="BZ14" i="22"/>
  <c r="U15" i="22"/>
  <c r="V15" i="22"/>
  <c r="BZ15" i="22"/>
  <c r="U16" i="22"/>
  <c r="V16" i="22"/>
  <c r="BZ16" i="22"/>
  <c r="U17" i="22"/>
  <c r="V17" i="22"/>
  <c r="BZ17" i="22"/>
  <c r="BZ11" i="22"/>
  <c r="F52" i="8" l="1"/>
  <c r="F53" i="8"/>
  <c r="F54" i="8"/>
  <c r="F55" i="8"/>
  <c r="F56" i="8"/>
  <c r="F57" i="8"/>
  <c r="F58" i="8"/>
  <c r="F59" i="8"/>
  <c r="F60" i="8"/>
  <c r="F61" i="8"/>
  <c r="F62" i="8"/>
  <c r="F63" i="8"/>
  <c r="F64" i="8"/>
  <c r="F65" i="8"/>
  <c r="F66" i="8"/>
  <c r="F67" i="8"/>
  <c r="F68" i="8"/>
  <c r="F69" i="8"/>
  <c r="F70" i="8"/>
  <c r="V2" i="22" l="1"/>
  <c r="V3" i="22"/>
  <c r="V7" i="22"/>
  <c r="V13" i="22"/>
  <c r="V6" i="22"/>
  <c r="V8" i="22"/>
  <c r="V10" i="22"/>
  <c r="V4" i="22"/>
  <c r="V9" i="22"/>
  <c r="V21" i="22"/>
  <c r="V22" i="22"/>
  <c r="V23" i="22"/>
  <c r="V24" i="22"/>
  <c r="V29" i="22"/>
  <c r="V31" i="22"/>
  <c r="V25" i="22"/>
  <c r="V32" i="22"/>
  <c r="V30" i="22"/>
  <c r="V49" i="22"/>
  <c r="V48" i="22"/>
  <c r="V26" i="22"/>
  <c r="V27" i="22"/>
  <c r="V36" i="22"/>
  <c r="V37" i="22"/>
  <c r="V38" i="22"/>
  <c r="V39" i="22"/>
  <c r="V40" i="22"/>
  <c r="V41" i="22"/>
  <c r="V42" i="22"/>
  <c r="V43" i="22"/>
  <c r="V44" i="22"/>
  <c r="V45" i="22"/>
  <c r="V46" i="22"/>
  <c r="V47" i="22"/>
  <c r="V50" i="22"/>
  <c r="V51" i="22"/>
  <c r="V52" i="22"/>
  <c r="V53" i="22"/>
  <c r="V54" i="22"/>
  <c r="V55" i="22"/>
  <c r="V56" i="22"/>
  <c r="V57" i="22"/>
  <c r="V58" i="22"/>
  <c r="V59" i="22"/>
  <c r="V60" i="22"/>
  <c r="V61" i="22"/>
  <c r="V62" i="22"/>
  <c r="V63" i="22"/>
  <c r="V64" i="22"/>
  <c r="V66" i="22"/>
  <c r="V65" i="22"/>
  <c r="V69" i="22"/>
  <c r="V68" i="22"/>
  <c r="V71" i="22"/>
  <c r="V419" i="22"/>
  <c r="V72" i="22"/>
  <c r="V73" i="22"/>
  <c r="V74" i="22"/>
  <c r="V77" i="22"/>
  <c r="V75" i="22"/>
  <c r="V87" i="22"/>
  <c r="V84" i="22"/>
  <c r="V88" i="22"/>
  <c r="V89" i="22"/>
  <c r="V90" i="22"/>
  <c r="V91" i="22"/>
  <c r="V134" i="22"/>
  <c r="V151" i="22"/>
  <c r="V157" i="22"/>
  <c r="V168" i="22"/>
  <c r="V199" i="22"/>
  <c r="V92" i="22"/>
  <c r="V93" i="22"/>
  <c r="V94" i="22"/>
  <c r="V95" i="22"/>
  <c r="V96" i="22"/>
  <c r="V97" i="22"/>
  <c r="V98" i="22"/>
  <c r="V99" i="22"/>
  <c r="V100" i="22"/>
  <c r="V101" i="22"/>
  <c r="V102" i="22"/>
  <c r="V103" i="22"/>
  <c r="V104" i="22"/>
  <c r="V105" i="22"/>
  <c r="V106" i="22"/>
  <c r="V107" i="22"/>
  <c r="V108" i="22"/>
  <c r="V109" i="22"/>
  <c r="V218" i="22"/>
  <c r="V244" i="22"/>
  <c r="V313" i="22"/>
  <c r="V320" i="22"/>
  <c r="V110" i="22"/>
  <c r="V111" i="22"/>
  <c r="V112" i="22"/>
  <c r="V113" i="22"/>
  <c r="V114" i="22"/>
  <c r="V115" i="22"/>
  <c r="V116" i="22"/>
  <c r="V117" i="22"/>
  <c r="V118" i="22"/>
  <c r="V119" i="22"/>
  <c r="V120" i="22"/>
  <c r="V121" i="22"/>
  <c r="V122" i="22"/>
  <c r="V125" i="22"/>
  <c r="V126" i="22"/>
  <c r="V127" i="22"/>
  <c r="V128" i="22"/>
  <c r="V132" i="22"/>
  <c r="V133" i="22"/>
  <c r="V135" i="22"/>
  <c r="V136" i="22"/>
  <c r="V138" i="22"/>
  <c r="V139" i="22"/>
  <c r="V140" i="22"/>
  <c r="V141" i="22"/>
  <c r="V142" i="22"/>
  <c r="V143" i="22"/>
  <c r="V144" i="22"/>
  <c r="V145" i="22"/>
  <c r="V146" i="22"/>
  <c r="V147" i="22"/>
  <c r="V148" i="22"/>
  <c r="V331" i="22"/>
  <c r="V149" i="22"/>
  <c r="V150" i="22"/>
  <c r="V338" i="22"/>
  <c r="V152" i="22"/>
  <c r="V153" i="22"/>
  <c r="V154" i="22"/>
  <c r="V155" i="22"/>
  <c r="V418" i="22"/>
  <c r="V352" i="22"/>
  <c r="V420" i="22"/>
  <c r="V363" i="22"/>
  <c r="V156" i="22"/>
  <c r="V158" i="22"/>
  <c r="V159" i="22"/>
  <c r="V160" i="22"/>
  <c r="V161" i="22"/>
  <c r="V162" i="22"/>
  <c r="V163" i="22"/>
  <c r="V164" i="22"/>
  <c r="V165" i="22"/>
  <c r="V166" i="22"/>
  <c r="V167" i="22"/>
  <c r="V370" i="22"/>
  <c r="V371" i="22"/>
  <c r="V192" i="22"/>
  <c r="V372" i="22"/>
  <c r="V373" i="22"/>
  <c r="V374" i="22"/>
  <c r="V169" i="22"/>
  <c r="V170" i="22"/>
  <c r="V171" i="22"/>
  <c r="V172" i="22"/>
  <c r="V173" i="22"/>
  <c r="V375" i="22"/>
  <c r="V174" i="22"/>
  <c r="V175" i="22"/>
  <c r="V176" i="22"/>
  <c r="V177" i="22"/>
  <c r="V178" i="22"/>
  <c r="V179" i="22"/>
  <c r="V180" i="22"/>
  <c r="V181" i="22"/>
  <c r="V182" i="22"/>
  <c r="V183" i="22"/>
  <c r="V184" i="22"/>
  <c r="V185" i="22"/>
  <c r="V186" i="22"/>
  <c r="V187" i="22"/>
  <c r="V188" i="22"/>
  <c r="V189" i="22"/>
  <c r="V190" i="22"/>
  <c r="V376" i="22"/>
  <c r="V377" i="22"/>
  <c r="V191" i="22"/>
  <c r="V193" i="22"/>
  <c r="V194" i="22"/>
  <c r="V195" i="22"/>
  <c r="V196" i="22"/>
  <c r="V197" i="22"/>
  <c r="V198" i="22"/>
  <c r="V201" i="22"/>
  <c r="V202" i="22"/>
  <c r="V203" i="22"/>
  <c r="V204" i="22"/>
  <c r="V205" i="22"/>
  <c r="V207" i="22"/>
  <c r="V208" i="22"/>
  <c r="V209" i="22"/>
  <c r="V211" i="22"/>
  <c r="V212" i="22"/>
  <c r="V213" i="22"/>
  <c r="V214" i="22"/>
  <c r="V215" i="22"/>
  <c r="V216" i="22"/>
  <c r="V217" i="22"/>
  <c r="V200" i="22"/>
  <c r="V206" i="22"/>
  <c r="V210" i="22"/>
  <c r="V378" i="22"/>
  <c r="V379" i="22"/>
  <c r="V380" i="22"/>
  <c r="V381" i="22"/>
  <c r="V382" i="22"/>
  <c r="V383" i="22"/>
  <c r="V384" i="22"/>
  <c r="V385" i="22"/>
  <c r="V386" i="22"/>
  <c r="V387" i="22"/>
  <c r="V388" i="22"/>
  <c r="V389" i="22"/>
  <c r="V390" i="22"/>
  <c r="V391" i="22"/>
  <c r="V392" i="22"/>
  <c r="V393" i="22"/>
  <c r="V394" i="22"/>
  <c r="V395" i="22"/>
  <c r="V396" i="22"/>
  <c r="V397" i="22"/>
  <c r="V398" i="22"/>
  <c r="V399" i="22"/>
  <c r="V400" i="22"/>
  <c r="V401" i="22"/>
  <c r="V402" i="22"/>
  <c r="V403" i="22"/>
  <c r="V404" i="22"/>
  <c r="V405" i="22"/>
  <c r="V406" i="22"/>
  <c r="V407" i="22"/>
  <c r="V408" i="22"/>
  <c r="V409" i="22"/>
  <c r="V410" i="22"/>
  <c r="V411" i="22"/>
  <c r="V219" i="22"/>
  <c r="V220" i="22"/>
  <c r="V221" i="22"/>
  <c r="V222" i="22"/>
  <c r="V223" i="22"/>
  <c r="V225" i="22"/>
  <c r="V226" i="22"/>
  <c r="V227" i="22"/>
  <c r="V228" i="22"/>
  <c r="V229" i="22"/>
  <c r="V231" i="22"/>
  <c r="V232" i="22"/>
  <c r="V234" i="22"/>
  <c r="V235" i="22"/>
  <c r="V236" i="22"/>
  <c r="V237" i="22"/>
  <c r="V238" i="22"/>
  <c r="V239" i="22"/>
  <c r="V240" i="22"/>
  <c r="V241" i="22"/>
  <c r="V242" i="22"/>
  <c r="V243" i="22"/>
  <c r="V245" i="22"/>
  <c r="V246" i="22"/>
  <c r="V247" i="22"/>
  <c r="V248" i="22"/>
  <c r="V249" i="22"/>
  <c r="V250" i="22"/>
  <c r="V251" i="22"/>
  <c r="V252" i="22"/>
  <c r="V253" i="22"/>
  <c r="V254" i="22"/>
  <c r="V255" i="22"/>
  <c r="V256" i="22"/>
  <c r="V257" i="22"/>
  <c r="V258" i="22"/>
  <c r="V259" i="22"/>
  <c r="V260" i="22"/>
  <c r="V261" i="22"/>
  <c r="V262" i="22"/>
  <c r="V263" i="22"/>
  <c r="V264" i="22"/>
  <c r="V265" i="22"/>
  <c r="V266" i="22"/>
  <c r="V267" i="22"/>
  <c r="V268" i="22"/>
  <c r="V269" i="22"/>
  <c r="V270" i="22"/>
  <c r="V271" i="22"/>
  <c r="V233" i="22"/>
  <c r="V272" i="22"/>
  <c r="V277" i="22"/>
  <c r="V275" i="22"/>
  <c r="V273" i="22"/>
  <c r="V274" i="22"/>
  <c r="V276" i="22"/>
  <c r="V278" i="22"/>
  <c r="V279" i="22"/>
  <c r="V280" i="22"/>
  <c r="V281" i="22"/>
  <c r="V282" i="22"/>
  <c r="V283" i="22"/>
  <c r="V284" i="22"/>
  <c r="V285" i="22"/>
  <c r="V286" i="22"/>
  <c r="V287" i="22"/>
  <c r="V288" i="22"/>
  <c r="V289" i="22"/>
  <c r="V290" i="22"/>
  <c r="V291" i="22"/>
  <c r="V292" i="22"/>
  <c r="V293" i="22"/>
  <c r="V294" i="22"/>
  <c r="V295" i="22"/>
  <c r="V296" i="22"/>
  <c r="V297" i="22"/>
  <c r="V298" i="22"/>
  <c r="V299" i="22"/>
  <c r="V300" i="22"/>
  <c r="V301" i="22"/>
  <c r="V302" i="22"/>
  <c r="V303" i="22"/>
  <c r="V304" i="22"/>
  <c r="V305" i="22"/>
  <c r="V306" i="22"/>
  <c r="V307" i="22"/>
  <c r="V308" i="22"/>
  <c r="V309" i="22"/>
  <c r="V310" i="22"/>
  <c r="V311" i="22"/>
  <c r="V312" i="22"/>
  <c r="V314" i="22"/>
  <c r="V412" i="22"/>
  <c r="V413" i="22"/>
  <c r="V315" i="22"/>
  <c r="V414" i="22"/>
  <c r="V316" i="22"/>
  <c r="V415" i="22"/>
  <c r="V317" i="22"/>
  <c r="V416" i="22"/>
  <c r="V318" i="22"/>
  <c r="V417" i="22"/>
  <c r="V319" i="22"/>
  <c r="V321" i="22"/>
  <c r="V322" i="22"/>
  <c r="V323" i="22"/>
  <c r="V324" i="22"/>
  <c r="V325" i="22"/>
  <c r="V327" i="22"/>
  <c r="V328" i="22"/>
  <c r="V330" i="22"/>
  <c r="V332" i="22"/>
  <c r="V333" i="22"/>
  <c r="V334" i="22"/>
  <c r="V335" i="22"/>
  <c r="V336" i="22"/>
  <c r="V337" i="22"/>
  <c r="V339" i="22"/>
  <c r="V340" i="22"/>
  <c r="V341" i="22"/>
  <c r="V342" i="22"/>
  <c r="V343" i="22"/>
  <c r="V344" i="22"/>
  <c r="V345" i="22"/>
  <c r="V346" i="22"/>
  <c r="V347" i="22"/>
  <c r="V348" i="22"/>
  <c r="V349" i="22"/>
  <c r="V350" i="22"/>
  <c r="V351" i="22"/>
  <c r="V353" i="22"/>
  <c r="V354" i="22"/>
  <c r="V355" i="22"/>
  <c r="V356" i="22"/>
  <c r="V357" i="22"/>
  <c r="V358" i="22"/>
  <c r="V359" i="22"/>
  <c r="V360" i="22"/>
  <c r="V361" i="22"/>
  <c r="V362" i="22"/>
  <c r="V364" i="22"/>
  <c r="V365" i="22"/>
  <c r="V366" i="22"/>
  <c r="V367" i="22"/>
  <c r="V368" i="22"/>
  <c r="V369" i="22"/>
  <c r="V421" i="22"/>
  <c r="V422" i="22"/>
  <c r="U2" i="22"/>
  <c r="U3" i="22"/>
  <c r="U7" i="22"/>
  <c r="U13" i="22"/>
  <c r="U6" i="22"/>
  <c r="U8" i="22"/>
  <c r="U10" i="22"/>
  <c r="U4" i="22"/>
  <c r="U9" i="22"/>
  <c r="U21" i="22"/>
  <c r="U22" i="22"/>
  <c r="U23" i="22"/>
  <c r="U24" i="22"/>
  <c r="U29" i="22"/>
  <c r="U31" i="22"/>
  <c r="U25" i="22"/>
  <c r="U32" i="22"/>
  <c r="U30" i="22"/>
  <c r="U49" i="22"/>
  <c r="U48" i="22"/>
  <c r="U26" i="22"/>
  <c r="U27" i="22"/>
  <c r="U36" i="22"/>
  <c r="U37" i="22"/>
  <c r="U38" i="22"/>
  <c r="U39" i="22"/>
  <c r="U40" i="22"/>
  <c r="U41" i="22"/>
  <c r="U42" i="22"/>
  <c r="U43" i="22"/>
  <c r="U44" i="22"/>
  <c r="U45" i="22"/>
  <c r="U46" i="22"/>
  <c r="U47" i="22"/>
  <c r="U50" i="22"/>
  <c r="U51" i="22"/>
  <c r="U52" i="22"/>
  <c r="U53" i="22"/>
  <c r="U54" i="22"/>
  <c r="U55" i="22"/>
  <c r="U56" i="22"/>
  <c r="U57" i="22"/>
  <c r="U58" i="22"/>
  <c r="U59" i="22"/>
  <c r="U60" i="22"/>
  <c r="U61" i="22"/>
  <c r="U62" i="22"/>
  <c r="U63" i="22"/>
  <c r="U64" i="22"/>
  <c r="U66" i="22"/>
  <c r="U65" i="22"/>
  <c r="U69" i="22"/>
  <c r="U68" i="22"/>
  <c r="U71" i="22"/>
  <c r="U419" i="22"/>
  <c r="U72" i="22"/>
  <c r="U73" i="22"/>
  <c r="U74" i="22"/>
  <c r="U77" i="22"/>
  <c r="U75" i="22"/>
  <c r="U87" i="22"/>
  <c r="U84" i="22"/>
  <c r="U88" i="22"/>
  <c r="U89" i="22"/>
  <c r="U90" i="22"/>
  <c r="U91" i="22"/>
  <c r="U134" i="22"/>
  <c r="U137" i="22"/>
  <c r="U151" i="22"/>
  <c r="U157" i="22"/>
  <c r="U168" i="22"/>
  <c r="U199" i="22"/>
  <c r="U92" i="22"/>
  <c r="U93" i="22"/>
  <c r="U94" i="22"/>
  <c r="U95" i="22"/>
  <c r="U96" i="22"/>
  <c r="U97" i="22"/>
  <c r="U98" i="22"/>
  <c r="U99" i="22"/>
  <c r="U100" i="22"/>
  <c r="U101" i="22"/>
  <c r="U102" i="22"/>
  <c r="U103" i="22"/>
  <c r="U104" i="22"/>
  <c r="U105" i="22"/>
  <c r="U106" i="22"/>
  <c r="U107" i="22"/>
  <c r="U108" i="22"/>
  <c r="U109" i="22"/>
  <c r="U218" i="22"/>
  <c r="U244" i="22"/>
  <c r="U313" i="22"/>
  <c r="U320" i="22"/>
  <c r="U329" i="22"/>
  <c r="U110" i="22"/>
  <c r="U111" i="22"/>
  <c r="U112" i="22"/>
  <c r="U113" i="22"/>
  <c r="U114" i="22"/>
  <c r="U115" i="22"/>
  <c r="U116" i="22"/>
  <c r="U117" i="22"/>
  <c r="U118" i="22"/>
  <c r="U119" i="22"/>
  <c r="U120" i="22"/>
  <c r="U121" i="22"/>
  <c r="U122" i="22"/>
  <c r="U123" i="22"/>
  <c r="U125" i="22"/>
  <c r="U126" i="22"/>
  <c r="U127" i="22"/>
  <c r="U128" i="22"/>
  <c r="U132" i="22"/>
  <c r="U133" i="22"/>
  <c r="U135" i="22"/>
  <c r="U136" i="22"/>
  <c r="U138" i="22"/>
  <c r="U139" i="22"/>
  <c r="U140" i="22"/>
  <c r="U141" i="22"/>
  <c r="U142" i="22"/>
  <c r="U143" i="22"/>
  <c r="U144" i="22"/>
  <c r="U145" i="22"/>
  <c r="U146" i="22"/>
  <c r="U147" i="22"/>
  <c r="U148" i="22"/>
  <c r="U331" i="22"/>
  <c r="U149" i="22"/>
  <c r="U150" i="22"/>
  <c r="U338" i="22"/>
  <c r="U152" i="22"/>
  <c r="U153" i="22"/>
  <c r="U154" i="22"/>
  <c r="U155" i="22"/>
  <c r="U418" i="22"/>
  <c r="U352" i="22"/>
  <c r="U420" i="22"/>
  <c r="U363" i="22"/>
  <c r="U156" i="22"/>
  <c r="U158" i="22"/>
  <c r="U159" i="22"/>
  <c r="U160" i="22"/>
  <c r="U161" i="22"/>
  <c r="U162" i="22"/>
  <c r="U163" i="22"/>
  <c r="U164" i="22"/>
  <c r="U165" i="22"/>
  <c r="U166" i="22"/>
  <c r="U167" i="22"/>
  <c r="U370" i="22"/>
  <c r="U371" i="22"/>
  <c r="U192" i="22"/>
  <c r="U372" i="22"/>
  <c r="U373" i="22"/>
  <c r="U374" i="22"/>
  <c r="U169" i="22"/>
  <c r="U170" i="22"/>
  <c r="U171" i="22"/>
  <c r="U172" i="22"/>
  <c r="U173" i="22"/>
  <c r="U375" i="22"/>
  <c r="U174" i="22"/>
  <c r="U175" i="22"/>
  <c r="U176" i="22"/>
  <c r="U177" i="22"/>
  <c r="U178" i="22"/>
  <c r="U179" i="22"/>
  <c r="U180" i="22"/>
  <c r="U181" i="22"/>
  <c r="U182" i="22"/>
  <c r="U183" i="22"/>
  <c r="U184" i="22"/>
  <c r="U185" i="22"/>
  <c r="U186" i="22"/>
  <c r="U187" i="22"/>
  <c r="U188" i="22"/>
  <c r="U189" i="22"/>
  <c r="U190" i="22"/>
  <c r="U376" i="22"/>
  <c r="U377" i="22"/>
  <c r="U191" i="22"/>
  <c r="U193" i="22"/>
  <c r="U194" i="22"/>
  <c r="U195" i="22"/>
  <c r="U196" i="22"/>
  <c r="U197" i="22"/>
  <c r="U198" i="22"/>
  <c r="U201" i="22"/>
  <c r="U202" i="22"/>
  <c r="U203" i="22"/>
  <c r="U204" i="22"/>
  <c r="U205" i="22"/>
  <c r="U207" i="22"/>
  <c r="U208" i="22"/>
  <c r="U209" i="22"/>
  <c r="U211" i="22"/>
  <c r="U212" i="22"/>
  <c r="U213" i="22"/>
  <c r="U214" i="22"/>
  <c r="U215" i="22"/>
  <c r="U216" i="22"/>
  <c r="U217" i="22"/>
  <c r="U200" i="22"/>
  <c r="U206" i="22"/>
  <c r="U210" i="22"/>
  <c r="U378" i="22"/>
  <c r="U379" i="22"/>
  <c r="U380" i="22"/>
  <c r="U381" i="22"/>
  <c r="U382" i="22"/>
  <c r="U383" i="22"/>
  <c r="U384" i="22"/>
  <c r="U385" i="22"/>
  <c r="U386" i="22"/>
  <c r="U387" i="22"/>
  <c r="U388" i="22"/>
  <c r="U389" i="22"/>
  <c r="U390" i="22"/>
  <c r="U391" i="22"/>
  <c r="U392" i="22"/>
  <c r="U393" i="22"/>
  <c r="U394" i="22"/>
  <c r="U395" i="22"/>
  <c r="U396" i="22"/>
  <c r="U397" i="22"/>
  <c r="U398" i="22"/>
  <c r="U399" i="22"/>
  <c r="U400" i="22"/>
  <c r="U401" i="22"/>
  <c r="U402" i="22"/>
  <c r="U403" i="22"/>
  <c r="U404" i="22"/>
  <c r="U405" i="22"/>
  <c r="U406" i="22"/>
  <c r="U407" i="22"/>
  <c r="U408" i="22"/>
  <c r="U409" i="22"/>
  <c r="U410" i="22"/>
  <c r="U411" i="22"/>
  <c r="U219" i="22"/>
  <c r="U220" i="22"/>
  <c r="U221" i="22"/>
  <c r="U222" i="22"/>
  <c r="U223" i="22"/>
  <c r="U225" i="22"/>
  <c r="U226" i="22"/>
  <c r="U227" i="22"/>
  <c r="U228" i="22"/>
  <c r="U229" i="22"/>
  <c r="U231" i="22"/>
  <c r="U232" i="22"/>
  <c r="U234" i="22"/>
  <c r="U235" i="22"/>
  <c r="U236" i="22"/>
  <c r="U237" i="22"/>
  <c r="U238" i="22"/>
  <c r="U239" i="22"/>
  <c r="U240" i="22"/>
  <c r="U241" i="22"/>
  <c r="U242" i="22"/>
  <c r="U243" i="22"/>
  <c r="U245" i="22"/>
  <c r="U246" i="22"/>
  <c r="U247" i="22"/>
  <c r="U248" i="22"/>
  <c r="U249" i="22"/>
  <c r="U250" i="22"/>
  <c r="U251" i="22"/>
  <c r="U252" i="22"/>
  <c r="U253" i="22"/>
  <c r="U254" i="22"/>
  <c r="U255" i="22"/>
  <c r="U256" i="22"/>
  <c r="U257" i="22"/>
  <c r="U258" i="22"/>
  <c r="U259" i="22"/>
  <c r="U260" i="22"/>
  <c r="U261" i="22"/>
  <c r="U262" i="22"/>
  <c r="U263" i="22"/>
  <c r="U264" i="22"/>
  <c r="U265" i="22"/>
  <c r="U266" i="22"/>
  <c r="U267" i="22"/>
  <c r="U268" i="22"/>
  <c r="U269" i="22"/>
  <c r="U270" i="22"/>
  <c r="U271" i="22"/>
  <c r="U233" i="22"/>
  <c r="U272" i="22"/>
  <c r="U277" i="22"/>
  <c r="U275" i="22"/>
  <c r="U273" i="22"/>
  <c r="U274" i="22"/>
  <c r="U276" i="22"/>
  <c r="U278" i="22"/>
  <c r="U279" i="22"/>
  <c r="U280" i="22"/>
  <c r="U281" i="22"/>
  <c r="U282" i="22"/>
  <c r="U283" i="22"/>
  <c r="U284" i="22"/>
  <c r="U285" i="22"/>
  <c r="U286" i="22"/>
  <c r="U287" i="22"/>
  <c r="U288" i="22"/>
  <c r="U289" i="22"/>
  <c r="U290" i="22"/>
  <c r="U291" i="22"/>
  <c r="U292" i="22"/>
  <c r="U293" i="22"/>
  <c r="U294" i="22"/>
  <c r="U295" i="22"/>
  <c r="U296" i="22"/>
  <c r="U297" i="22"/>
  <c r="U298" i="22"/>
  <c r="U299" i="22"/>
  <c r="U300" i="22"/>
  <c r="U301" i="22"/>
  <c r="U302" i="22"/>
  <c r="U303" i="22"/>
  <c r="U304" i="22"/>
  <c r="U305" i="22"/>
  <c r="U306" i="22"/>
  <c r="U307" i="22"/>
  <c r="U308" i="22"/>
  <c r="U309" i="22"/>
  <c r="U310" i="22"/>
  <c r="U311" i="22"/>
  <c r="U312" i="22"/>
  <c r="U314" i="22"/>
  <c r="U412" i="22"/>
  <c r="U413" i="22"/>
  <c r="U315" i="22"/>
  <c r="U414" i="22"/>
  <c r="U316" i="22"/>
  <c r="U415" i="22"/>
  <c r="U317" i="22"/>
  <c r="U416" i="22"/>
  <c r="U318" i="22"/>
  <c r="U417" i="22"/>
  <c r="U319" i="22"/>
  <c r="U321" i="22"/>
  <c r="U322" i="22"/>
  <c r="U323" i="22"/>
  <c r="U324" i="22"/>
  <c r="U325" i="22"/>
  <c r="U327" i="22"/>
  <c r="U328" i="22"/>
  <c r="U330" i="22"/>
  <c r="U332" i="22"/>
  <c r="U333" i="22"/>
  <c r="U334" i="22"/>
  <c r="U335" i="22"/>
  <c r="U336" i="22"/>
  <c r="U337" i="22"/>
  <c r="U339" i="22"/>
  <c r="U340" i="22"/>
  <c r="U341" i="22"/>
  <c r="U342" i="22"/>
  <c r="U343" i="22"/>
  <c r="U344" i="22"/>
  <c r="U345" i="22"/>
  <c r="U346" i="22"/>
  <c r="U347" i="22"/>
  <c r="U348" i="22"/>
  <c r="U349" i="22"/>
  <c r="U350" i="22"/>
  <c r="U351" i="22"/>
  <c r="U353" i="22"/>
  <c r="U354" i="22"/>
  <c r="U355" i="22"/>
  <c r="U356" i="22"/>
  <c r="U357" i="22"/>
  <c r="U358" i="22"/>
  <c r="U359" i="22"/>
  <c r="U360" i="22"/>
  <c r="U361" i="22"/>
  <c r="U362" i="22"/>
  <c r="U364" i="22"/>
  <c r="U365" i="22"/>
  <c r="U366" i="22"/>
  <c r="U367" i="22"/>
  <c r="U368" i="22"/>
  <c r="U369" i="22"/>
  <c r="U421" i="22"/>
  <c r="U422" i="22"/>
  <c r="BZ419" i="22" l="1"/>
  <c r="BZ87" i="22" l="1"/>
  <c r="J91" i="22" l="1"/>
  <c r="BZ91" i="22"/>
  <c r="BZ48" i="22" l="1"/>
  <c r="BZ32" i="22" l="1"/>
  <c r="BZ192" i="22"/>
  <c r="BZ418" i="22" l="1"/>
  <c r="BZ134" i="22"/>
  <c r="BZ420" i="22" l="1"/>
  <c r="BZ82" i="22" l="1"/>
  <c r="BZ81" i="22"/>
  <c r="BZ80" i="22"/>
  <c r="BZ85" i="22"/>
  <c r="BZ84" i="22"/>
  <c r="BZ88" i="22"/>
  <c r="BZ89" i="22"/>
  <c r="BZ90" i="22"/>
  <c r="BZ83" i="22"/>
  <c r="BZ422" i="22" l="1"/>
  <c r="BZ75" i="22"/>
  <c r="BZ74" i="22"/>
  <c r="BZ72" i="22" l="1"/>
  <c r="BZ68" i="22"/>
  <c r="BZ22" i="22"/>
  <c r="BZ21" i="22"/>
  <c r="BZ411" i="22" l="1"/>
  <c r="BZ401" i="22"/>
  <c r="BZ421" i="22"/>
  <c r="BZ410" i="22"/>
  <c r="BZ409" i="22"/>
  <c r="BZ408" i="22"/>
  <c r="BZ407" i="22"/>
  <c r="BZ406" i="22"/>
  <c r="BZ405" i="22"/>
  <c r="BZ404" i="22"/>
  <c r="BZ403" i="22"/>
  <c r="BZ402" i="22"/>
  <c r="BZ400" i="22"/>
  <c r="BZ399" i="22"/>
  <c r="BZ398" i="22"/>
  <c r="BZ397" i="22"/>
  <c r="BZ396" i="22"/>
  <c r="BZ395" i="22"/>
  <c r="BZ394" i="22"/>
  <c r="BZ393" i="22"/>
  <c r="BZ392" i="22"/>
  <c r="BZ391" i="22"/>
  <c r="BZ390" i="22"/>
  <c r="BZ389" i="22"/>
  <c r="BZ388" i="22"/>
  <c r="BZ387" i="22"/>
  <c r="BZ386" i="22"/>
  <c r="BZ385" i="22"/>
  <c r="BZ384" i="22"/>
  <c r="BZ383" i="22"/>
  <c r="BZ382" i="22"/>
  <c r="BZ381" i="22"/>
  <c r="BZ380" i="22"/>
  <c r="BZ379" i="22"/>
  <c r="BZ378" i="22"/>
  <c r="J417" i="22" l="1"/>
  <c r="J416" i="22"/>
  <c r="J415" i="22"/>
  <c r="J414" i="22"/>
  <c r="J413" i="22"/>
  <c r="J412" i="22"/>
  <c r="J373" i="22"/>
  <c r="J374" i="22"/>
  <c r="J375" i="22"/>
  <c r="J363" i="22"/>
  <c r="J352" i="22"/>
  <c r="BZ325" i="22"/>
  <c r="BZ324" i="22"/>
  <c r="BZ328" i="22"/>
  <c r="BZ327" i="22"/>
  <c r="BZ369" i="22"/>
  <c r="BZ368" i="22"/>
  <c r="BZ367" i="22"/>
  <c r="BZ366" i="22"/>
  <c r="BZ365" i="22"/>
  <c r="BZ364" i="22"/>
  <c r="BZ362" i="22"/>
  <c r="BZ361" i="22"/>
  <c r="BZ360" i="22"/>
  <c r="BZ359" i="22"/>
  <c r="BZ358" i="22"/>
  <c r="BZ357" i="22"/>
  <c r="BZ356" i="22"/>
  <c r="BZ355" i="22"/>
  <c r="BZ323" i="22"/>
  <c r="BZ322" i="22"/>
  <c r="BZ321" i="22"/>
  <c r="BZ319" i="22"/>
  <c r="BZ312" i="22"/>
  <c r="BZ311" i="22"/>
  <c r="BZ310" i="22"/>
  <c r="BZ309" i="22"/>
  <c r="BZ308" i="22"/>
  <c r="BZ307" i="22"/>
  <c r="BZ306" i="22"/>
  <c r="BZ305" i="22"/>
  <c r="BZ304" i="22"/>
  <c r="BZ303" i="22"/>
  <c r="BZ302" i="22"/>
  <c r="BZ301" i="22"/>
  <c r="BZ300" i="22"/>
  <c r="BZ299" i="22"/>
  <c r="BZ298" i="22"/>
  <c r="BZ297" i="22"/>
  <c r="BZ296" i="22"/>
  <c r="BZ295" i="22"/>
  <c r="BZ294" i="22"/>
  <c r="BZ293" i="22"/>
  <c r="BZ292" i="22"/>
  <c r="BZ291" i="22"/>
  <c r="BZ290" i="22"/>
  <c r="BZ289" i="22"/>
  <c r="BZ288" i="22"/>
  <c r="BZ287" i="22"/>
  <c r="BZ286" i="22"/>
  <c r="BZ285" i="22"/>
  <c r="BZ284" i="22"/>
  <c r="BZ283" i="22"/>
  <c r="BZ282" i="22"/>
  <c r="BZ281" i="22"/>
  <c r="BZ280" i="22"/>
  <c r="BZ279" i="22"/>
  <c r="BZ278" i="22"/>
  <c r="BZ276" i="22"/>
  <c r="BZ274" i="22"/>
  <c r="BZ273" i="22"/>
  <c r="BZ275" i="22"/>
  <c r="BZ277" i="22"/>
  <c r="BZ272" i="22"/>
  <c r="BZ233" i="22"/>
  <c r="BZ271" i="22"/>
  <c r="BZ270" i="22"/>
  <c r="BZ269" i="22"/>
  <c r="BZ268" i="22"/>
  <c r="BZ267" i="22"/>
  <c r="BZ266" i="22"/>
  <c r="BZ265" i="22"/>
  <c r="BZ264" i="22"/>
  <c r="BZ263" i="22"/>
  <c r="BZ262" i="22"/>
  <c r="BZ261" i="22"/>
  <c r="BZ260" i="22"/>
  <c r="BZ259" i="22"/>
  <c r="BZ258" i="22"/>
  <c r="BZ257" i="22"/>
  <c r="BZ256" i="22"/>
  <c r="BZ255" i="22"/>
  <c r="BZ254" i="22"/>
  <c r="BZ253" i="22"/>
  <c r="BZ252" i="22"/>
  <c r="BZ251" i="22"/>
  <c r="BZ250" i="22"/>
  <c r="BZ249" i="22"/>
  <c r="BZ248" i="22"/>
  <c r="BZ247" i="22"/>
  <c r="BZ246" i="22"/>
  <c r="BZ245" i="22"/>
  <c r="BZ243" i="22"/>
  <c r="BZ242" i="22"/>
  <c r="BZ241" i="22"/>
  <c r="BZ240" i="22"/>
  <c r="BZ239" i="22"/>
  <c r="BZ238" i="22"/>
  <c r="BZ237" i="22"/>
  <c r="BZ236" i="22"/>
  <c r="BZ235" i="22"/>
  <c r="BZ234" i="22"/>
  <c r="BZ232" i="22"/>
  <c r="BZ231" i="22"/>
  <c r="BZ230" i="22"/>
  <c r="BZ229" i="22"/>
  <c r="BZ228" i="22"/>
  <c r="BZ227" i="22"/>
  <c r="BZ226" i="22"/>
  <c r="BZ225" i="22"/>
  <c r="J225" i="22"/>
  <c r="BZ224" i="22"/>
  <c r="BZ223" i="22"/>
  <c r="BZ222" i="22"/>
  <c r="J222" i="22"/>
  <c r="BZ221" i="22"/>
  <c r="BZ220" i="22"/>
  <c r="A220" i="22"/>
  <c r="A221" i="22" s="1"/>
  <c r="A222" i="22" s="1"/>
  <c r="A223" i="22" s="1"/>
  <c r="A224" i="22" s="1"/>
  <c r="A225" i="22" s="1"/>
  <c r="A226" i="22" s="1"/>
  <c r="A227" i="22" s="1"/>
  <c r="A228" i="22" s="1"/>
  <c r="A229" i="22" s="1"/>
  <c r="A230" i="22" s="1"/>
  <c r="A231" i="22" s="1"/>
  <c r="A232" i="22" s="1"/>
  <c r="BZ219" i="22"/>
  <c r="BZ330" i="22"/>
  <c r="BZ417" i="22"/>
  <c r="BZ318" i="22"/>
  <c r="BZ416" i="22"/>
  <c r="BZ317" i="22"/>
  <c r="BZ415" i="22"/>
  <c r="BZ316" i="22"/>
  <c r="BZ414" i="22"/>
  <c r="BZ315" i="22"/>
  <c r="BZ413" i="22"/>
  <c r="BZ412" i="22"/>
  <c r="BZ314" i="22"/>
  <c r="BZ344" i="22"/>
  <c r="BZ343" i="22"/>
  <c r="BZ342" i="22"/>
  <c r="BZ341" i="22"/>
  <c r="BZ340" i="22"/>
  <c r="BZ339" i="22"/>
  <c r="BZ337" i="22"/>
  <c r="BZ336" i="22"/>
  <c r="BZ335" i="22"/>
  <c r="BZ334" i="22"/>
  <c r="BZ333" i="22"/>
  <c r="BZ332" i="22"/>
  <c r="BZ217" i="22"/>
  <c r="BZ216" i="22"/>
  <c r="BZ215" i="22"/>
  <c r="BZ214" i="22"/>
  <c r="BZ213" i="22"/>
  <c r="BZ212" i="22"/>
  <c r="BZ211" i="22"/>
  <c r="BZ210" i="22"/>
  <c r="BZ209" i="22"/>
  <c r="BZ208" i="22"/>
  <c r="BZ207" i="22"/>
  <c r="BZ206" i="22"/>
  <c r="BZ205" i="22"/>
  <c r="BZ204" i="22"/>
  <c r="BZ203" i="22"/>
  <c r="BZ202" i="22"/>
  <c r="BZ201" i="22"/>
  <c r="BZ200" i="22"/>
  <c r="BZ198" i="22"/>
  <c r="BZ197" i="22"/>
  <c r="BZ196" i="22"/>
  <c r="BZ195" i="22"/>
  <c r="BZ194" i="22"/>
  <c r="J194" i="22"/>
  <c r="BZ193" i="22"/>
  <c r="J193" i="22"/>
  <c r="BZ148" i="22"/>
  <c r="BZ147" i="22"/>
  <c r="BZ146" i="22"/>
  <c r="BZ145" i="22"/>
  <c r="BZ144" i="22"/>
  <c r="BZ143" i="22"/>
  <c r="BZ142" i="22"/>
  <c r="BZ141" i="22"/>
  <c r="BZ140" i="22"/>
  <c r="BZ139" i="22"/>
  <c r="BZ138" i="22"/>
  <c r="BZ136" i="22"/>
  <c r="BZ135" i="22"/>
  <c r="BZ189" i="22"/>
  <c r="BZ188" i="22"/>
  <c r="BZ187" i="22"/>
  <c r="BZ186" i="22"/>
  <c r="BZ185" i="22"/>
  <c r="BZ184" i="22"/>
  <c r="BZ183" i="22"/>
  <c r="BZ182" i="22"/>
  <c r="BZ181" i="22"/>
  <c r="BZ180" i="22"/>
  <c r="BZ179" i="22"/>
  <c r="BZ178" i="22"/>
  <c r="BZ177" i="22"/>
  <c r="BZ176" i="22"/>
  <c r="BZ175" i="22"/>
  <c r="BZ174" i="22"/>
  <c r="BZ173" i="22"/>
  <c r="BZ172" i="22"/>
  <c r="BZ171" i="22"/>
  <c r="BZ170" i="22"/>
  <c r="BZ169" i="22"/>
  <c r="BZ375" i="22"/>
  <c r="BZ374" i="22"/>
  <c r="BZ373" i="22"/>
  <c r="BZ377" i="22"/>
  <c r="J377" i="22"/>
  <c r="BZ376" i="22"/>
  <c r="J376" i="22"/>
  <c r="BZ372" i="22"/>
  <c r="J372" i="22"/>
  <c r="BZ371" i="22"/>
  <c r="J371" i="22"/>
  <c r="BZ370" i="22"/>
  <c r="J370" i="22"/>
  <c r="BZ167" i="22"/>
  <c r="BZ166" i="22"/>
  <c r="BZ165" i="22"/>
  <c r="BZ164" i="22"/>
  <c r="BZ163" i="22"/>
  <c r="BZ162" i="22"/>
  <c r="BZ161" i="22"/>
  <c r="BZ160" i="22"/>
  <c r="BZ159" i="22"/>
  <c r="BZ158" i="22"/>
  <c r="BZ156" i="22"/>
  <c r="BZ363" i="22"/>
  <c r="BZ352" i="22"/>
  <c r="J133" i="22"/>
  <c r="BZ132" i="22"/>
  <c r="BZ131" i="22"/>
  <c r="BZ130" i="22"/>
  <c r="BZ129" i="22"/>
  <c r="BZ128" i="22"/>
  <c r="BZ127" i="22"/>
  <c r="BZ126" i="22"/>
  <c r="BZ125" i="22"/>
  <c r="BZ124" i="22"/>
  <c r="BZ123" i="22"/>
  <c r="BZ122" i="22"/>
  <c r="BZ121" i="22"/>
  <c r="BZ120" i="22"/>
  <c r="BZ119" i="22"/>
  <c r="BZ118" i="22"/>
  <c r="BZ117" i="22"/>
  <c r="BZ116" i="22"/>
  <c r="BZ115" i="22"/>
  <c r="BZ114" i="22"/>
  <c r="BZ113" i="22"/>
  <c r="BZ112" i="22"/>
  <c r="BZ111" i="22"/>
  <c r="BZ110" i="22"/>
  <c r="BZ329" i="22"/>
  <c r="J329" i="22"/>
  <c r="BZ326" i="22"/>
  <c r="J326" i="22"/>
  <c r="BZ320" i="22"/>
  <c r="J320" i="22"/>
  <c r="BZ313" i="22"/>
  <c r="J313" i="22"/>
  <c r="BZ154" i="22"/>
  <c r="BZ153" i="22"/>
  <c r="BZ152" i="22"/>
  <c r="BZ338" i="22"/>
  <c r="J338" i="22"/>
  <c r="BZ150" i="22"/>
  <c r="BZ149" i="22"/>
  <c r="BZ331" i="22"/>
  <c r="J331" i="22"/>
  <c r="BZ218" i="22"/>
  <c r="BZ109" i="22"/>
  <c r="BZ108" i="22"/>
  <c r="BZ107" i="22"/>
  <c r="BZ106" i="22"/>
  <c r="BZ105" i="22"/>
  <c r="BZ104" i="22"/>
  <c r="BZ103" i="22"/>
  <c r="BZ102" i="22"/>
  <c r="BZ101" i="22"/>
  <c r="BZ100" i="22"/>
  <c r="BZ99" i="22"/>
  <c r="BZ98" i="22"/>
  <c r="BZ97" i="22"/>
  <c r="BZ96" i="22"/>
  <c r="BZ95" i="22"/>
  <c r="BZ92" i="22"/>
  <c r="J92" i="22"/>
  <c r="BZ199" i="22"/>
  <c r="J199" i="22"/>
  <c r="BZ168" i="22"/>
  <c r="J168" i="22"/>
  <c r="BZ157" i="22"/>
  <c r="J157" i="22"/>
  <c r="BZ151" i="22"/>
  <c r="J151" i="22"/>
  <c r="BZ137" i="22"/>
  <c r="J137" i="22"/>
  <c r="BZ354" i="22"/>
  <c r="BZ353" i="22"/>
  <c r="BZ351" i="22"/>
  <c r="BZ350" i="22"/>
  <c r="BZ349" i="22"/>
  <c r="BZ348" i="22"/>
  <c r="BZ347" i="22"/>
  <c r="BZ346" i="22"/>
  <c r="BZ345" i="22"/>
  <c r="BZ77" i="22"/>
  <c r="BZ70" i="22"/>
  <c r="BZ69" i="22"/>
  <c r="J69" i="22"/>
  <c r="BZ76" i="22"/>
  <c r="J76" i="22"/>
  <c r="BZ24" i="22"/>
  <c r="J24" i="22"/>
  <c r="J65" i="22"/>
  <c r="BZ46" i="22"/>
  <c r="BZ45" i="22"/>
  <c r="BZ44" i="22"/>
  <c r="BZ43" i="22"/>
  <c r="BZ41" i="22"/>
  <c r="BZ40" i="22"/>
  <c r="BZ39" i="22"/>
  <c r="BZ38" i="22"/>
  <c r="BZ37" i="22"/>
  <c r="BZ36" i="22"/>
  <c r="BZ49" i="22"/>
  <c r="J49" i="22"/>
  <c r="BZ25" i="22"/>
  <c r="J25" i="22"/>
  <c r="BZ31" i="22"/>
  <c r="BZ29" i="22"/>
  <c r="BZ66" i="22"/>
  <c r="J66" i="22"/>
  <c r="BZ42" i="22"/>
  <c r="BZ64" i="22"/>
  <c r="BZ63" i="22"/>
  <c r="BZ62" i="22"/>
  <c r="BZ61" i="22"/>
  <c r="BZ60" i="22"/>
  <c r="BZ59" i="22"/>
  <c r="BZ58" i="22"/>
  <c r="BZ57" i="22"/>
  <c r="BZ56" i="22"/>
  <c r="BZ55" i="22"/>
  <c r="BZ54" i="22"/>
  <c r="BZ53" i="22"/>
  <c r="BZ52" i="22"/>
  <c r="BZ51" i="22"/>
  <c r="BZ50" i="22"/>
  <c r="J9" i="22"/>
  <c r="J2" i="22"/>
  <c r="J10" i="22"/>
  <c r="J6" i="22"/>
  <c r="J7" i="22"/>
  <c r="J3" i="22"/>
  <c r="B232" i="11" l="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292" i="11" s="1"/>
  <c r="B293" i="11" s="1"/>
  <c r="B294" i="11" s="1"/>
  <c r="B295" i="11" s="1"/>
  <c r="B296" i="11" s="1"/>
  <c r="B297" i="11" s="1"/>
  <c r="B298" i="11" s="1"/>
  <c r="B299" i="11" s="1"/>
  <c r="B300" i="11" s="1"/>
  <c r="B301" i="11" s="1"/>
  <c r="B302" i="11" s="1"/>
  <c r="B303" i="11" s="1"/>
  <c r="B304" i="11" s="1"/>
  <c r="B305" i="11" s="1"/>
  <c r="B306" i="11" s="1"/>
  <c r="B307" i="11" s="1"/>
  <c r="B308" i="11" s="1"/>
  <c r="B309" i="11" s="1"/>
  <c r="B310" i="11" s="1"/>
  <c r="B311" i="11" s="1"/>
  <c r="B312" i="11" s="1"/>
  <c r="B313" i="11" s="1"/>
  <c r="B314" i="11" s="1"/>
  <c r="B315" i="11" s="1"/>
  <c r="B316" i="11" s="1"/>
  <c r="B317" i="11" s="1"/>
  <c r="B318" i="11" s="1"/>
  <c r="B319" i="11" s="1"/>
  <c r="B320" i="11" s="1"/>
  <c r="B321" i="11" s="1"/>
  <c r="B322" i="11" s="1"/>
  <c r="B323" i="11" s="1"/>
  <c r="BJ232" i="11"/>
  <c r="BJ233" i="11"/>
  <c r="BJ234" i="11"/>
  <c r="BJ235" i="11"/>
  <c r="BJ236" i="11"/>
  <c r="BJ237" i="11"/>
  <c r="BJ238" i="11"/>
  <c r="BJ239" i="11"/>
  <c r="BJ240" i="11"/>
  <c r="BJ241" i="11"/>
  <c r="BJ242" i="11"/>
  <c r="BJ243" i="11"/>
  <c r="BJ244" i="11"/>
  <c r="BJ245" i="11"/>
  <c r="BJ246" i="11"/>
  <c r="BJ247" i="11"/>
  <c r="BJ248" i="11"/>
  <c r="BJ249" i="11"/>
  <c r="BJ250" i="11"/>
  <c r="BJ251" i="11"/>
  <c r="BJ252" i="11"/>
  <c r="BJ253" i="11"/>
  <c r="BJ254" i="11"/>
  <c r="BJ255" i="11"/>
  <c r="BJ256" i="11"/>
  <c r="BJ257" i="11"/>
  <c r="BJ258" i="11"/>
  <c r="BJ259" i="11"/>
  <c r="BJ260" i="11"/>
  <c r="BJ261" i="11"/>
  <c r="BJ262" i="11"/>
  <c r="BJ263" i="11"/>
  <c r="BJ264" i="11"/>
  <c r="BJ265" i="11"/>
  <c r="BJ266" i="11"/>
  <c r="BJ267" i="11"/>
  <c r="BJ268" i="11"/>
  <c r="BJ269" i="11"/>
  <c r="BJ270" i="11"/>
  <c r="BJ271" i="11"/>
  <c r="BJ272" i="11"/>
  <c r="BJ273" i="11"/>
  <c r="BJ274" i="11"/>
  <c r="BJ275" i="11"/>
  <c r="BJ276" i="11"/>
  <c r="BJ277" i="11"/>
  <c r="BJ278" i="11"/>
  <c r="BJ279" i="11"/>
  <c r="BJ280" i="11"/>
  <c r="BJ281" i="11"/>
  <c r="BJ282" i="11"/>
  <c r="BJ283" i="11"/>
  <c r="BJ284" i="11"/>
  <c r="BJ285" i="11"/>
  <c r="BJ286" i="11"/>
  <c r="BJ287" i="11"/>
  <c r="BJ288" i="11"/>
  <c r="BJ289" i="11"/>
  <c r="BJ290" i="11"/>
  <c r="BJ291" i="11"/>
  <c r="BJ292" i="11"/>
  <c r="BJ293" i="11"/>
  <c r="BJ294" i="11"/>
  <c r="BJ295" i="11"/>
  <c r="BJ296" i="11"/>
  <c r="BJ297" i="11"/>
  <c r="BJ298" i="11"/>
  <c r="BJ299" i="11"/>
  <c r="BJ300" i="11"/>
  <c r="BJ301" i="11"/>
  <c r="BJ302" i="11"/>
  <c r="BJ303" i="11"/>
  <c r="BJ304" i="11"/>
  <c r="BJ305" i="11"/>
  <c r="BJ306" i="11"/>
  <c r="BJ307" i="11"/>
  <c r="BJ308" i="11"/>
  <c r="BJ309" i="11"/>
  <c r="BJ310" i="11"/>
  <c r="BJ311" i="11"/>
  <c r="BJ312" i="11"/>
  <c r="BJ313" i="11"/>
  <c r="BJ314" i="11"/>
  <c r="BJ315" i="11"/>
  <c r="BJ316" i="11"/>
  <c r="BJ317" i="11"/>
  <c r="BJ318" i="11"/>
  <c r="BJ319" i="11"/>
  <c r="BJ320" i="11"/>
  <c r="BJ321" i="11"/>
  <c r="BJ322" i="11"/>
  <c r="BJ323" i="11"/>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2" i="15"/>
  <c r="F4" i="7"/>
  <c r="F3" i="7"/>
  <c r="H125" i="11" l="1"/>
  <c r="H237" i="11"/>
  <c r="H234" i="11"/>
  <c r="H184" i="11"/>
  <c r="H183" i="11"/>
  <c r="H143" i="11"/>
  <c r="H142" i="11"/>
  <c r="H141" i="11"/>
  <c r="H140" i="11"/>
  <c r="H139" i="11"/>
  <c r="H101" i="11"/>
  <c r="H100" i="11"/>
  <c r="H99" i="11"/>
  <c r="H98" i="11"/>
  <c r="H93" i="11"/>
  <c r="H90" i="11"/>
  <c r="H71" i="11"/>
  <c r="H70" i="11"/>
  <c r="H69" i="11"/>
  <c r="H68" i="11"/>
  <c r="H67" i="11"/>
  <c r="H66" i="11"/>
  <c r="H65" i="11"/>
  <c r="H52" i="11"/>
  <c r="H50" i="11"/>
  <c r="H49" i="11"/>
  <c r="H48" i="11"/>
  <c r="H33" i="11"/>
  <c r="H31" i="11"/>
  <c r="H30" i="11"/>
  <c r="H29" i="11"/>
  <c r="H27" i="11"/>
  <c r="H10" i="11"/>
  <c r="H8" i="11"/>
  <c r="H7" i="11"/>
  <c r="H5" i="11"/>
  <c r="H3" i="11"/>
  <c r="H2" i="11"/>
  <c r="I2" i="6" l="1"/>
  <c r="I3" i="6"/>
  <c r="I3" i="5" l="1"/>
  <c r="I4" i="5"/>
  <c r="I5" i="5"/>
  <c r="I6" i="5"/>
  <c r="I7" i="5"/>
  <c r="I8" i="5"/>
  <c r="I9" i="5"/>
  <c r="BJ230" i="11" l="1"/>
  <c r="BJ197" i="11"/>
  <c r="BJ198" i="11"/>
  <c r="BJ199" i="11"/>
  <c r="BJ200" i="11"/>
  <c r="BJ201" i="11"/>
  <c r="BJ202" i="11"/>
  <c r="BJ203" i="11"/>
  <c r="BJ204" i="11"/>
  <c r="BJ205" i="11"/>
  <c r="BJ206" i="11"/>
  <c r="BJ207" i="11"/>
  <c r="BJ208" i="1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2" i="9"/>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2" i="8"/>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 i="7"/>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0" i="5"/>
  <c r="I11" i="5"/>
  <c r="I12" i="5"/>
  <c r="I13" i="5"/>
  <c r="I14" i="5"/>
  <c r="I15" i="5"/>
  <c r="I16" i="5"/>
  <c r="I17" i="5"/>
  <c r="I18" i="5"/>
  <c r="I19" i="5"/>
  <c r="I20" i="5"/>
  <c r="I21" i="5"/>
  <c r="I22" i="5"/>
  <c r="I23" i="5"/>
  <c r="I24" i="5"/>
  <c r="I25" i="5"/>
  <c r="I26" i="5"/>
  <c r="I2" i="5"/>
  <c r="I8"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4" i="6"/>
  <c r="I5" i="6"/>
  <c r="I6" i="6"/>
  <c r="I7" i="6"/>
  <c r="I9" i="6"/>
  <c r="I10" i="6"/>
  <c r="I11" i="6"/>
  <c r="I12" i="6"/>
  <c r="I13" i="6"/>
  <c r="I14" i="6"/>
  <c r="I15" i="6"/>
  <c r="BJ345" i="11" l="1"/>
  <c r="BJ344" i="11"/>
  <c r="BJ343" i="11"/>
  <c r="BJ342" i="11"/>
  <c r="BJ341" i="11"/>
  <c r="BJ340" i="11"/>
  <c r="BJ339" i="11"/>
  <c r="BJ338" i="11"/>
  <c r="BJ337" i="11"/>
  <c r="BJ336" i="11"/>
  <c r="BJ335" i="11"/>
  <c r="BJ334" i="11"/>
  <c r="BJ333" i="11"/>
  <c r="BJ332" i="11"/>
  <c r="BJ331" i="11"/>
  <c r="BJ330" i="11"/>
  <c r="BJ329" i="11"/>
  <c r="BJ328" i="11"/>
  <c r="BJ327" i="11"/>
  <c r="BJ326" i="11"/>
  <c r="BJ325" i="11"/>
  <c r="BJ324" i="11"/>
  <c r="BJ231" i="11"/>
  <c r="BJ229" i="11"/>
  <c r="BJ228" i="11"/>
  <c r="BJ227" i="11"/>
  <c r="BJ226" i="11"/>
  <c r="BJ225" i="11"/>
  <c r="BJ224" i="11"/>
  <c r="BJ223" i="11"/>
  <c r="BJ222" i="11"/>
  <c r="BJ221" i="11"/>
  <c r="BJ220" i="11"/>
  <c r="BJ219" i="11"/>
  <c r="BJ218" i="11"/>
  <c r="BJ217" i="11"/>
  <c r="BJ216" i="11"/>
  <c r="BJ215" i="11"/>
  <c r="BJ214" i="11"/>
  <c r="BJ213" i="11"/>
  <c r="BJ212" i="11"/>
  <c r="BJ211" i="11"/>
  <c r="BJ210" i="11"/>
  <c r="BJ209" i="11"/>
  <c r="BJ196" i="11"/>
  <c r="BJ195" i="11"/>
  <c r="BJ194" i="11"/>
  <c r="BJ193" i="11"/>
  <c r="BJ192" i="11"/>
  <c r="BJ191" i="11"/>
  <c r="BJ190" i="11"/>
  <c r="BJ189" i="11"/>
  <c r="BJ188" i="11"/>
  <c r="BJ187" i="11"/>
  <c r="BJ186" i="11"/>
  <c r="BJ185" i="11"/>
  <c r="BJ184" i="11"/>
  <c r="BJ183" i="11"/>
  <c r="BJ182" i="11"/>
  <c r="BJ181" i="11"/>
  <c r="BJ180" i="11"/>
  <c r="BJ179" i="11"/>
  <c r="BJ178" i="11"/>
  <c r="BJ177" i="11"/>
  <c r="BJ176" i="11"/>
  <c r="BJ175" i="11"/>
  <c r="BJ174" i="11"/>
  <c r="BJ173" i="11"/>
  <c r="BJ172" i="11"/>
  <c r="BJ171" i="11"/>
  <c r="BJ170" i="11"/>
  <c r="BJ167" i="11"/>
  <c r="BJ166" i="11"/>
  <c r="BJ165" i="11"/>
  <c r="BJ164" i="11"/>
  <c r="BJ163" i="11"/>
  <c r="BJ162" i="11"/>
  <c r="BJ161" i="11"/>
  <c r="BJ160" i="11"/>
  <c r="BJ159" i="11"/>
  <c r="BJ158" i="11"/>
  <c r="BJ157" i="11"/>
  <c r="BJ156" i="11"/>
  <c r="BJ155" i="11"/>
  <c r="BJ154" i="11"/>
  <c r="BJ153" i="11"/>
  <c r="BJ152" i="11"/>
  <c r="BJ146" i="11"/>
  <c r="BJ151" i="11"/>
  <c r="BJ150" i="11"/>
  <c r="BJ149" i="11"/>
  <c r="BJ148" i="11"/>
  <c r="BJ147" i="11"/>
  <c r="BJ143" i="11"/>
  <c r="BJ145" i="11"/>
  <c r="BJ144" i="11"/>
  <c r="BJ141" i="11"/>
  <c r="BJ140" i="11"/>
  <c r="BJ142" i="11"/>
  <c r="BJ139" i="11"/>
  <c r="BJ138" i="11"/>
  <c r="BJ137" i="11"/>
  <c r="BJ136" i="11"/>
  <c r="BJ135" i="11"/>
  <c r="BJ134" i="11"/>
  <c r="BJ133" i="11"/>
  <c r="BJ132" i="11"/>
  <c r="BJ131" i="11"/>
  <c r="BJ130" i="11"/>
  <c r="BJ129" i="11"/>
  <c r="BJ128" i="11"/>
  <c r="BJ127" i="11"/>
  <c r="BJ126" i="11"/>
  <c r="BJ124" i="11"/>
  <c r="BJ123" i="11"/>
  <c r="BJ122" i="11"/>
  <c r="BJ121" i="11"/>
  <c r="BJ120" i="11"/>
  <c r="BJ119" i="11"/>
  <c r="BJ118" i="11"/>
  <c r="BJ117" i="11"/>
  <c r="BJ116" i="11"/>
  <c r="BJ115" i="11"/>
  <c r="BJ114" i="11"/>
  <c r="BJ113" i="11"/>
  <c r="BJ112" i="11"/>
  <c r="BJ111" i="11"/>
  <c r="BJ110" i="11"/>
  <c r="BJ109" i="11"/>
  <c r="BJ108" i="11"/>
  <c r="BJ107" i="11"/>
  <c r="BJ106" i="11"/>
  <c r="BJ105" i="11"/>
  <c r="BJ104" i="11"/>
  <c r="BJ103" i="11"/>
  <c r="BJ102" i="11"/>
  <c r="BJ101" i="11"/>
  <c r="BJ100" i="11"/>
  <c r="BJ99" i="11"/>
  <c r="BJ98" i="11"/>
  <c r="BJ96" i="11"/>
  <c r="BJ95" i="11"/>
  <c r="BJ94" i="11"/>
  <c r="BJ93" i="11"/>
  <c r="BJ92" i="11"/>
  <c r="BJ91" i="11"/>
  <c r="BJ90" i="11"/>
  <c r="BJ89" i="11"/>
  <c r="BJ88" i="11"/>
  <c r="BJ87" i="11"/>
  <c r="BJ86" i="11"/>
  <c r="BJ85" i="11"/>
  <c r="BJ84" i="11"/>
  <c r="BJ83" i="11"/>
  <c r="BJ82" i="11"/>
  <c r="BJ81" i="11"/>
  <c r="BJ80" i="11"/>
  <c r="BJ79" i="11"/>
  <c r="BJ78" i="11"/>
  <c r="BJ77" i="11"/>
  <c r="BJ76" i="11"/>
  <c r="BJ75" i="11"/>
  <c r="BJ74" i="11"/>
  <c r="BJ71" i="11"/>
  <c r="BJ70" i="11"/>
  <c r="BJ69" i="11"/>
  <c r="BJ68" i="11"/>
  <c r="BJ67" i="11"/>
  <c r="BJ66" i="11"/>
  <c r="BJ65" i="11"/>
  <c r="BJ63" i="11"/>
  <c r="BJ62" i="11"/>
  <c r="BJ61" i="11"/>
  <c r="BJ60" i="11"/>
  <c r="BJ59" i="11"/>
  <c r="BJ58" i="11"/>
  <c r="BJ57" i="11"/>
  <c r="BJ56" i="11"/>
  <c r="BJ64" i="11"/>
  <c r="BJ46" i="11"/>
  <c r="BJ45" i="11"/>
  <c r="BJ44" i="11"/>
  <c r="BJ43" i="11"/>
  <c r="BJ42" i="11"/>
  <c r="BJ41" i="11"/>
  <c r="BJ40" i="11"/>
  <c r="BJ33" i="11"/>
  <c r="BJ39" i="11"/>
  <c r="BJ38" i="11"/>
  <c r="BJ37" i="11"/>
  <c r="BJ31" i="11"/>
  <c r="BJ30" i="11"/>
  <c r="BJ29" i="11"/>
  <c r="BJ54" i="11"/>
  <c r="BJ26" i="11"/>
  <c r="BJ25" i="11"/>
  <c r="BJ24" i="11"/>
  <c r="BJ23" i="11"/>
  <c r="BJ22" i="11"/>
  <c r="BJ53" i="11"/>
  <c r="BJ21" i="11"/>
  <c r="BJ20" i="11"/>
  <c r="BJ19" i="11"/>
  <c r="BJ18" i="11"/>
  <c r="BJ17" i="11"/>
  <c r="BJ16" i="11"/>
  <c r="BJ15" i="11"/>
  <c r="BJ14" i="11"/>
  <c r="BJ13" i="11"/>
  <c r="BJ12" i="11"/>
  <c r="BJ11" i="11"/>
  <c r="BJ52" i="11"/>
  <c r="BJ50" i="11"/>
  <c r="BJ49" i="11"/>
  <c r="BJ27" i="11"/>
  <c r="A245" i="22" l="1"/>
  <c r="A246" i="22" s="1"/>
  <c r="A247" i="22" s="1"/>
  <c r="A248" i="22" s="1"/>
  <c r="A249" i="22" s="1"/>
  <c r="A250" i="22" s="1"/>
  <c r="A251" i="22" s="1"/>
  <c r="A252" i="22" s="1"/>
  <c r="A253" i="22" s="1"/>
  <c r="A254" i="22" s="1"/>
  <c r="A255" i="22" s="1"/>
  <c r="A256" i="22" s="1"/>
  <c r="A257" i="22" s="1"/>
  <c r="A258" i="22" s="1"/>
  <c r="A259" i="22" s="1"/>
  <c r="A260" i="22" s="1"/>
  <c r="A261" i="22" s="1"/>
  <c r="A262" i="22" s="1"/>
  <c r="A263" i="22" s="1"/>
  <c r="A264" i="22" s="1"/>
  <c r="A265" i="22" s="1"/>
  <c r="A266" i="22" s="1"/>
  <c r="A267" i="22" s="1"/>
  <c r="A268" i="22" s="1"/>
  <c r="A269" i="22" s="1"/>
  <c r="A270" i="22" s="1"/>
  <c r="A271" i="22" s="1"/>
  <c r="A272" i="22" s="1"/>
  <c r="A273" i="22" s="1"/>
  <c r="A274" i="22" s="1"/>
  <c r="A275" i="22" s="1"/>
  <c r="A276" i="22" s="1"/>
  <c r="A277" i="22" s="1"/>
  <c r="A278" i="22" s="1"/>
  <c r="A279" i="22" s="1"/>
  <c r="A280" i="22" s="1"/>
  <c r="A281" i="22" s="1"/>
  <c r="A282" i="22" s="1"/>
  <c r="A283" i="22" s="1"/>
  <c r="A284" i="22" s="1"/>
  <c r="A285" i="22" s="1"/>
  <c r="A286" i="22" s="1"/>
  <c r="A287" i="22" s="1"/>
  <c r="A288" i="22" s="1"/>
  <c r="A289" i="22" s="1"/>
  <c r="A290" i="22" s="1"/>
  <c r="A291" i="22" s="1"/>
  <c r="A292" i="22" s="1"/>
  <c r="A293" i="22" s="1"/>
  <c r="A294" i="22" s="1"/>
  <c r="A295" i="22" s="1"/>
  <c r="A296" i="22" s="1"/>
  <c r="A297" i="22" s="1"/>
  <c r="A298" i="22" s="1"/>
  <c r="A299" i="22" s="1"/>
  <c r="A300" i="22" s="1"/>
  <c r="A301" i="22" s="1"/>
  <c r="A302" i="22" s="1"/>
  <c r="A303" i="22" s="1"/>
  <c r="A304" i="22" s="1"/>
  <c r="A305" i="22" s="1"/>
  <c r="A306" i="22" s="1"/>
  <c r="A307" i="22" s="1"/>
  <c r="A308" i="22" s="1"/>
  <c r="A309" i="22" s="1"/>
  <c r="A310" i="22" s="1"/>
  <c r="A311" i="22" s="1"/>
  <c r="A312" i="22" s="1"/>
  <c r="A233" i="22"/>
  <c r="A234" i="22" s="1"/>
  <c r="A235" i="22" s="1"/>
  <c r="A236" i="22" s="1"/>
  <c r="A237" i="22" s="1"/>
  <c r="A238" i="22" s="1"/>
  <c r="A239" i="22" s="1"/>
  <c r="A240" i="22" s="1"/>
  <c r="A241" i="22" s="1"/>
  <c r="A242" i="22" s="1"/>
  <c r="A243" i="2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A0BE9D-2836-463E-B4AE-4FBFA5E5AF8E}" keepAlive="1" name="Query - ControledVocab&amp;Crosswalk" description="Connection to the 'ControledVocab&amp;Crosswalk' query in the workbook." type="5" refreshedVersion="6" background="1" saveData="1">
    <dbPr connection="Provider=Microsoft.Mashup.OleDb.1;Data Source=$Workbook$;Location=ControledVocab&amp;Crosswalk;Extended Properties=&quot;&quot;" command="SELECT * FROM [ControledVocab&amp;Crosswalk]"/>
  </connection>
  <connection id="2" xr16:uid="{BDD2C12A-2987-4A87-A99B-9740A2B39039}" keepAlive="1" name="Query - DEC" description="Connection to the 'DEC' query in the workbook." type="5" refreshedVersion="6" background="1" saveData="1">
    <dbPr connection="Provider=Microsoft.Mashup.OleDb.1;Data Source=$Workbook$;Location=DEC;Extended Properties=&quot;&quot;" command="SELECT * FROM [DEC]"/>
  </connection>
  <connection id="3" xr16:uid="{E7F787CA-8E55-42EA-AE48-1DE410B9412A}" keepAlive="1" name="Query - SubSetOfMetrics" description="Connection to the 'SubSetOfMetrics' query in the workbook." type="5" refreshedVersion="6" background="1" saveData="1">
    <dbPr connection="Provider=Microsoft.Mashup.OleDb.1;Data Source=$Workbook$;Location=SubSetOfMetrics;Extended Properties=&quot;&quot;" command="SELECT * FROM [SubSetOfMetrics]"/>
  </connection>
  <connection id="4" xr16:uid="{005E9DF7-99D0-489F-8811-48A8771B51C1}" keepAlive="1" name="Query - SubSetOfMetrics (2)" description="Connection to the 'SubSetOfMetrics (2)' query in the workbook." type="5" refreshedVersion="6" background="1" saveData="1">
    <dbPr connection="Provider=Microsoft.Mashup.OleDb.1;Data Source=$Workbook$;Location=&quot;SubSetOfMetrics (2)&quot;;Extended Properties=&quot;&quot;" command="SELECT * FROM [SubSetOfMetrics (2)]"/>
  </connection>
</connections>
</file>

<file path=xl/sharedStrings.xml><?xml version="1.0" encoding="utf-8"?>
<sst xmlns="http://schemas.openxmlformats.org/spreadsheetml/2006/main" count="18046" uniqueCount="2706">
  <si>
    <t xml:space="preserve">Entity </t>
  </si>
  <si>
    <t xml:space="preserve">Bureau of Land Management </t>
  </si>
  <si>
    <t xml:space="preserve">US Forest Service and Bureau of Land Management </t>
  </si>
  <si>
    <t xml:space="preserve">Environmental Protection Agency </t>
  </si>
  <si>
    <t xml:space="preserve">US Forest Service </t>
  </si>
  <si>
    <t xml:space="preserve">Program </t>
  </si>
  <si>
    <t xml:space="preserve">Assessment, Inventory, and Monitoring </t>
  </si>
  <si>
    <t xml:space="preserve">Aquatic and Riparian Effective Monitoring Program </t>
  </si>
  <si>
    <t xml:space="preserve">National Rivers and Streams Assessment </t>
  </si>
  <si>
    <t xml:space="preserve">PACFISH/INFISH Biological Opinion Effectiveness Monitoring </t>
  </si>
  <si>
    <t xml:space="preserve">Abbreviation </t>
  </si>
  <si>
    <t xml:space="preserve">AIM Aquatic </t>
  </si>
  <si>
    <t xml:space="preserve">AREMP </t>
  </si>
  <si>
    <t>NRSA</t>
  </si>
  <si>
    <t xml:space="preserve">PIBO EM </t>
  </si>
  <si>
    <t xml:space="preserve">Primary Objective </t>
  </si>
  <si>
    <t xml:space="preserve">A consistent, quantitative approach for determining the attainment of BLM land health standards for perennial wadeable streams and rivers, among other applications.  Monitoring
objectives are established by project managers and will determine the number of
reaches to be sampled and whether a randomized, targeted, or mixed site
selection approach is appropriate. </t>
  </si>
  <si>
    <t xml:space="preserve">A collaborative survey that provides information on the ecological condition of the nation’s rivers and streams and the key stressors that affect them, both on a national and an ecoregional scale. 
The goals of the NRSA are to determine the extent to which rivers and streams support a healthy biological condition and the extent of major stressors that affect them. The survey supports a longer-term goal: to determine whether our rivers and streams are getting cleaner and how we might best invest in protecting and restoring them. </t>
  </si>
  <si>
    <t xml:space="preserve">The primary objective is to determine whether
priority biological and physical attributes, processes, and functions of riparian
and aquatic systems are being degraded, maintained, or restored in the
PIBO monitoring area. </t>
  </si>
  <si>
    <t xml:space="preserve">Year Started </t>
  </si>
  <si>
    <t xml:space="preserve">Site Length </t>
  </si>
  <si>
    <t>20 x bankfull width, a minimum of 150m</t>
  </si>
  <si>
    <t>20x bankfull width categories, range 150m-500m</t>
  </si>
  <si>
    <t xml:space="preserve">20x channel-widths, a minimum of 150m </t>
  </si>
  <si>
    <t xml:space="preserve"> 20x bankfull channel
widths, range from 160m-480m</t>
  </si>
  <si>
    <t xml:space="preserve">Spatial Design </t>
  </si>
  <si>
    <t>Stratified GRTS, Targeted sites</t>
  </si>
  <si>
    <t xml:space="preserve">Non-stratified GRTS </t>
  </si>
  <si>
    <t xml:space="preserve">GRTS </t>
  </si>
  <si>
    <t xml:space="preserve">GRTS, Targeted sites </t>
  </si>
  <si>
    <t xml:space="preserve">Target Population </t>
  </si>
  <si>
    <t xml:space="preserve">Surveys conducted in wadeable streams within BLM Bruneau Field Offices </t>
  </si>
  <si>
    <t xml:space="preserve">Surveys conducted in wadeable stream within the Northwest Forest Plan Area in Watersheds with at least 25% of the 1:100K streams layers within federal ownership. </t>
  </si>
  <si>
    <t xml:space="preserve">Target popultion cosists of 6th fieldhydrologic unit code (HUC) watersheds within perennial streams and greater than 50 percent Federal ownership above the sample reach.
 </t>
  </si>
  <si>
    <t xml:space="preserve">Master Sample Details </t>
  </si>
  <si>
    <t xml:space="preserve">Resolution ? </t>
  </si>
  <si>
    <t xml:space="preserve">Additional Spatial Design Details </t>
  </si>
  <si>
    <t>The survey design consists of two separate designs to address the dual objectives of: 
(1)estimating current status and (2) estimating change in status for all flowing waters:
• Resample design applied to NRSA 2008/09 and NRSA 2013/14 sites.
• New site design for NRSA 2018/19.
The survey design is explicitly stratified by state for both designs. The unequal probability categories are specific to the survey design used for the NRSA 2008/09, NRSA 2013/14, and NRSA 2018/19. In all cases the categories are specific combinations of Strahler order categories and nine National Aquatic Resource Survey (NARS) aggregated ecoregions. In addition, a minimum of 20 sites (Resample and New) was guaranteed in each state and a maximum of 75 sites was the limit for an individual state. There are 983 unique sites in the Resample Design and 825 unique sites in the New Site Design. Approximately 10% of the total NRSA sites are scheduled for repeated sampling (revisit sites) in the same year of the two year NRSA field cycle. The sample frame was derived from the medium resolution National Hydrography Dataset (NHD), in particular NHDPlus V2. Additional details on the NRSA survey design are found in the National Rivers and Streams Assessment Survey Design: 2018/19 documents.</t>
  </si>
  <si>
    <t xml:space="preserve">Base Temporal Scale </t>
  </si>
  <si>
    <t xml:space="preserve">Annual </t>
  </si>
  <si>
    <t>2008-2009, 2013-2014, 2018-2019</t>
  </si>
  <si>
    <t xml:space="preserve">Annual (5-year rotating panel) </t>
  </si>
  <si>
    <t xml:space="preserve">Temporal Design </t>
  </si>
  <si>
    <t>We will then resample the same watersheds over subsequent 5-year periods. This design is represented as a rotating panel that is serially augmented and alternates over a given period (Urquhart and others 1998). Initially, we will randomly select the subsample of reference and managed watersheds within the group. Our goal will be to select an even number of “reference” and “managed” watersheds for sampling. Because the number of “reference” watersheds is generally low, we will sample as many as possible within the group, up to half of the total number of watersheds.</t>
  </si>
  <si>
    <t xml:space="preserve">Sample Period </t>
  </si>
  <si>
    <t>o Beginning of June through end of September for most regions.
o Sites in the select ecoregions or States can be sampled starting in the end of
April with approval from the EPA Project Coordinator.</t>
  </si>
  <si>
    <t xml:space="preserve">Quality Control </t>
  </si>
  <si>
    <t>Field personnel training, standard protocol</t>
  </si>
  <si>
    <t xml:space="preserve">Field personnel training, standard protocol, 9 watersheds are surveyed </t>
  </si>
  <si>
    <t>https://aim.landscapetoolbox.org/wp-content/uploads/2018/10/TR_1735-02.pdf</t>
  </si>
  <si>
    <t>Order</t>
  </si>
  <si>
    <t>Category</t>
  </si>
  <si>
    <t xml:space="preserve">Name </t>
  </si>
  <si>
    <t>ShortName</t>
  </si>
  <si>
    <t>Long Column Name</t>
  </si>
  <si>
    <t>Explanation</t>
  </si>
  <si>
    <t>Units</t>
  </si>
  <si>
    <t>Indicator or Column Heading</t>
  </si>
  <si>
    <t>Description</t>
  </si>
  <si>
    <t>Predicted response to stress</t>
  </si>
  <si>
    <t>Minimum possible value</t>
  </si>
  <si>
    <t>Maximum likely or possible value</t>
  </si>
  <si>
    <t>DATA_COLUMN</t>
  </si>
  <si>
    <t>SAMPLE_TYPE</t>
  </si>
  <si>
    <t>LABEL_BOATABLE</t>
  </si>
  <si>
    <t>Becca Notes</t>
  </si>
  <si>
    <t>Long Name- PIBO</t>
  </si>
  <si>
    <t>Short Name (column header)</t>
  </si>
  <si>
    <t>Units / Format</t>
  </si>
  <si>
    <t xml:space="preserve">http://www.reo
.gov/monitoring
/reports/watershed/2010.Field Protocol.Final.pdf
</t>
  </si>
  <si>
    <t>https://www.epa.gov/sites/production/files/2019-05/documents/nrsa_1819_fom_wadeable_version_1.2_0.pdf</t>
  </si>
  <si>
    <t>Identification</t>
  </si>
  <si>
    <t>Reach ID number</t>
  </si>
  <si>
    <t>ReachID</t>
  </si>
  <si>
    <t>site_survey_id</t>
  </si>
  <si>
    <t>https://www.fs.usda.gov/Internet/FSE_DOCUMENTS/fseprd494543.pdf</t>
  </si>
  <si>
    <t>UID</t>
  </si>
  <si>
    <t>Unique code for an individual site visit. This is the database primary key.</t>
  </si>
  <si>
    <t>NA</t>
  </si>
  <si>
    <t xml:space="preserve">Comments </t>
  </si>
  <si>
    <t xml:space="preserve">Survey conducted in wadable and bootable streams across the United States. Sampling locations are selected using a modern survey design approach called a probability-based sample design. In such a design, every element in the population has a known probability of being selected for sampling. This important feature ensures that the results of the survey reflect the full range in character and variation among flowing waters across the U.S. Site selection rules included weighting to provide balance in the number of river and stream sites from each of the size classes. </t>
  </si>
  <si>
    <t xml:space="preserve">Survey conducted in wadeable streams within the interior ColumbiaRiver basin on lands managed by U.S.orest Service (FS) Regions 1, 4, and 6 and the Idaho and Oregon/Washington State Offices of the Bureau of Land Management (BLM). (AND UPPER MISSOURI? ) </t>
  </si>
  <si>
    <t>Unique site visit ID</t>
  </si>
  <si>
    <t xml:space="preserve">Additional References </t>
  </si>
  <si>
    <t>RchID</t>
  </si>
  <si>
    <t>https://aim.landscapetoolbox.org/wp-content/uploads/2018/01/AIM-strategy011818.pdf</t>
  </si>
  <si>
    <t>Unique number that identifies one sample of a particular site.</t>
  </si>
  <si>
    <t>integer</t>
  </si>
  <si>
    <t>https://www.fs.usda.gov/detail/r4/landmanagement/resourcemanagement/?cid=stelprd3845865</t>
  </si>
  <si>
    <t>Site ID number</t>
  </si>
  <si>
    <t>SiteID</t>
  </si>
  <si>
    <t>site_id</t>
  </si>
  <si>
    <t>MasterCode</t>
  </si>
  <si>
    <t>Code used to identify a unique location. SiteCode may (or may not) change on site revisits. However, MasterCode will remain the same across all site visits.</t>
  </si>
  <si>
    <t>SITE_ID</t>
  </si>
  <si>
    <t>Site identification code</t>
  </si>
  <si>
    <t>Number that identifies a unique sampling location. A site is a stream segment with a fixed starting and ending location for sampling.</t>
  </si>
  <si>
    <t xml:space="preserve">Sample Year </t>
  </si>
  <si>
    <t>Year</t>
  </si>
  <si>
    <t xml:space="preserve">Int </t>
  </si>
  <si>
    <t>survey_year</t>
  </si>
  <si>
    <t>YEAR</t>
  </si>
  <si>
    <t>Sampling year</t>
  </si>
  <si>
    <t>Sampling Year</t>
  </si>
  <si>
    <t>Yr</t>
  </si>
  <si>
    <t xml:space="preserve">Sample Date </t>
  </si>
  <si>
    <t>Date</t>
  </si>
  <si>
    <t xml:space="preserve">What data type is a date?  </t>
  </si>
  <si>
    <t>survey_date</t>
  </si>
  <si>
    <t>Sample date (units: m/d/yyyy)</t>
  </si>
  <si>
    <t>m/d/yyyy</t>
  </si>
  <si>
    <t>DATE_COL</t>
  </si>
  <si>
    <t>Date of field collection</t>
  </si>
  <si>
    <t xml:space="preserve">PIBO Use of Site </t>
  </si>
  <si>
    <t>Intended use of site</t>
  </si>
  <si>
    <t>Project</t>
  </si>
  <si>
    <t xml:space="preserve">CRB = Site included in PIBO EM rotating 5-year sample design within the Upper Columbia River Basin study area.
MRB = Site included in PIBO EM rotating 5-year sample design within the Upper Missouri River Basin study area.
CNTRCT = Sampling funded by local Forest Service or BLM field units.
FS = Sites sampled by Forest Service employees using PIBO EM sampling protocol.
</t>
  </si>
  <si>
    <t>categorical: CRB, MRB, CNTRCT, FS</t>
  </si>
  <si>
    <t xml:space="preserve">PIBO Sample Type </t>
  </si>
  <si>
    <t>PIBO sample type</t>
  </si>
  <si>
    <t>Type</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</si>
  <si>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</si>
  <si>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categorical: I, IS, IK, IKS, K, P</t>
  </si>
  <si>
    <t>Panel year</t>
  </si>
  <si>
    <t>PanelYr</t>
  </si>
  <si>
    <t>Relevant to CRB and MRB sites which are sampled on a 5-year rotation. Panel year 1 sites are sampled 2001, 2006, 2011, etc. Panel year 2 sites are sampled 2002, 2007, 2012, etc.</t>
  </si>
  <si>
    <t xml:space="preserve">EPA Site Class </t>
  </si>
  <si>
    <t>SITE_CLASS</t>
  </si>
  <si>
    <t>Site class (NAWQA, PROB, HAND)</t>
  </si>
  <si>
    <t xml:space="preserve">EPA X Site Status </t>
  </si>
  <si>
    <t>VALXSITE</t>
  </si>
  <si>
    <t>X-site sampling status sub-category</t>
  </si>
  <si>
    <t>Use visit in NRSA population estimates</t>
  </si>
  <si>
    <t>USE_NRSA</t>
  </si>
  <si>
    <t>EPA Great river site</t>
  </si>
  <si>
    <t>GREAT_RIVER</t>
  </si>
  <si>
    <t>Great river site</t>
  </si>
  <si>
    <t xml:space="preserve">Count of Visits per Year </t>
  </si>
  <si>
    <t>VISIT_NO</t>
  </si>
  <si>
    <t>Visit number for that year</t>
  </si>
  <si>
    <t>Site Name</t>
  </si>
  <si>
    <t>SiteName</t>
  </si>
  <si>
    <t>Concatenation of Group-Order-Type</t>
  </si>
  <si>
    <t>PIBO Group</t>
  </si>
  <si>
    <t>Group</t>
  </si>
  <si>
    <t>A group is a 3-digit numeric code used to identify a spatial cluster of ~20 6th field sub-watersheds. Groups 1-177 are in the CRB, 200-299 are in the MRB. Group numbers &gt;500 are used to label CNTRCT and FS sites.</t>
  </si>
  <si>
    <t xml:space="preserve">PIBO Order </t>
  </si>
  <si>
    <t>An order is a randomly assigned, 2-digit, numeric code that uniquely identifies 6th field sub-watersheds within a group.</t>
  </si>
  <si>
    <t>Protocol</t>
  </si>
  <si>
    <t>Protocol used for collecting the data (wadeable or boatable)</t>
  </si>
  <si>
    <t>Wadeable</t>
  </si>
  <si>
    <t>Boatable</t>
  </si>
  <si>
    <t xml:space="preserve">BLM Merge of Site Code </t>
  </si>
  <si>
    <t>MergeSiteCodes</t>
  </si>
  <si>
    <t>List of existing monitoring sites that fall in the same location as this site. All such sites have been screened for merging using the site scouting protocol</t>
  </si>
  <si>
    <t>Visit Number</t>
  </si>
  <si>
    <t>VisitNumber</t>
  </si>
  <si>
    <t>A sequential number indicating the number of times the site has been visited up to the date of this sample.</t>
  </si>
  <si>
    <t># of visits</t>
  </si>
  <si>
    <t>None</t>
  </si>
  <si>
    <t xml:space="preserve">BLM Project </t>
  </si>
  <si>
    <t>Project associated with data collection</t>
  </si>
  <si>
    <t xml:space="preserve">BLM Stratum </t>
  </si>
  <si>
    <t>Stratum</t>
  </si>
  <si>
    <t>The original design stratum for the site</t>
  </si>
  <si>
    <t xml:space="preserve">Targeted or Random </t>
  </si>
  <si>
    <t>Targeted</t>
  </si>
  <si>
    <t>Specifies whether the site was a part of a probabilistic random design (Random) or whether it was selected as a targeted site to address a specific management concern (Targeted)</t>
  </si>
  <si>
    <t>Random</t>
  </si>
  <si>
    <t>Field Status Notes</t>
  </si>
  <si>
    <t>FieldStatus</t>
  </si>
  <si>
    <t>Whether the reach was fully sampled, partially sampled, or sampled with interrupted flow. Data from partially sampled sites or sites with interrupted flow should be examined carefully to insure crews followed the modified protocols properly.</t>
  </si>
  <si>
    <t>Location</t>
  </si>
  <si>
    <t>Latitude</t>
  </si>
  <si>
    <t>BRLat</t>
  </si>
  <si>
    <t xml:space="preserve">Long </t>
  </si>
  <si>
    <t>lattitude</t>
  </si>
  <si>
    <t>Bottom of reach latitude in NAD 83 (units: decimal degrees)</t>
  </si>
  <si>
    <t>decimal degrees</t>
  </si>
  <si>
    <t>XLAT_DD</t>
  </si>
  <si>
    <t>X-site GPS latitude decimal degrees</t>
  </si>
  <si>
    <t xml:space="preserve">Decimal Degrees </t>
  </si>
  <si>
    <t>Lat</t>
  </si>
  <si>
    <t>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</si>
  <si>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Decimal degree</t>
  </si>
  <si>
    <t>Longitude</t>
  </si>
  <si>
    <t>BRLong</t>
  </si>
  <si>
    <t>longitude</t>
  </si>
  <si>
    <t>Bottom of reach longitude in NAD 83 (units: decimal degrees)</t>
  </si>
  <si>
    <t>XLON_DD</t>
  </si>
  <si>
    <t>X-site GPS longitude decimal degrees</t>
  </si>
  <si>
    <t>Long</t>
  </si>
  <si>
    <t>Stream Name</t>
  </si>
  <si>
    <t>StreamName</t>
  </si>
  <si>
    <t>Stream name based off the USGS National Hydrography Dataset (NHD) layer</t>
  </si>
  <si>
    <t>Stream</t>
  </si>
  <si>
    <t>FS Region or BLM State Office</t>
  </si>
  <si>
    <t xml:space="preserve">Region </t>
  </si>
  <si>
    <t>State</t>
  </si>
  <si>
    <t>BLM Administrative State where the site is located</t>
  </si>
  <si>
    <t>Region</t>
  </si>
  <si>
    <t>Forest Service Region, BLM state office, or overseeing federal agency where site occurs.</t>
  </si>
  <si>
    <t>FS Forest or BLM District</t>
  </si>
  <si>
    <t xml:space="preserve">Forest </t>
  </si>
  <si>
    <t>District</t>
  </si>
  <si>
    <t>BLM District where the site is located</t>
  </si>
  <si>
    <t>Forest</t>
  </si>
  <si>
    <t>Forest Service Forest or BLM District where site occurs.</t>
  </si>
  <si>
    <t>Forest Service District or BLM Field Office/Resource Area</t>
  </si>
  <si>
    <t xml:space="preserve">District </t>
  </si>
  <si>
    <t>FieldOffice</t>
  </si>
  <si>
    <t>BLM Field Office where the site is located</t>
  </si>
  <si>
    <t>FS District, ID BLM Field Office, or OR-WA BLM Resource Area where site occurs.</t>
  </si>
  <si>
    <t>state</t>
  </si>
  <si>
    <t>Two letter state code.</t>
  </si>
  <si>
    <t>Nominal latitude in decimal degrees</t>
  </si>
  <si>
    <t>LAT_DD83</t>
  </si>
  <si>
    <t>Nominal longitude in decimal degrees</t>
  </si>
  <si>
    <t>LON_DD83</t>
  </si>
  <si>
    <t xml:space="preserve">Creek Code </t>
  </si>
  <si>
    <t>creek_code</t>
  </si>
  <si>
    <t xml:space="preserve">Mid Reach Latitude </t>
  </si>
  <si>
    <t>MidLat</t>
  </si>
  <si>
    <t>Latitude of the reach midpoint in NAD 83 (units: decimal degrees)</t>
  </si>
  <si>
    <t xml:space="preserve">Mid Reach Longitude </t>
  </si>
  <si>
    <t>MidLong</t>
  </si>
  <si>
    <t>Longitude of the reach midpoint in NAD 83 (units: decimal degrees)</t>
  </si>
  <si>
    <t xml:space="preserve">Top of Reach Latitude </t>
  </si>
  <si>
    <t>TRLat</t>
  </si>
  <si>
    <t>Top of reach latitude in NAD 83 (units: decimal degrees)</t>
  </si>
  <si>
    <t xml:space="preserve">Top of Reach Longitude </t>
  </si>
  <si>
    <t>TRLong</t>
  </si>
  <si>
    <t>Top of reach longitude in NAD 83 (units: decimal degrees)</t>
  </si>
  <si>
    <t>Environment</t>
  </si>
  <si>
    <t>NRCS Hydrologic Unit Code for 6th field sub-watersheds</t>
  </si>
  <si>
    <t>HUC6</t>
  </si>
  <si>
    <t>USDA Natural Resources Conservation Service (NRCS), Hydrologic Unit Code for 6th field sub-watersheds.</t>
  </si>
  <si>
    <t>Three climatic regions of the US used in WSA in indicator development: Eastern Highlands, West, and Plains and Lowlands</t>
  </si>
  <si>
    <t>FW_ECO3</t>
  </si>
  <si>
    <t>Aggregated level 3 ecoregions used in WSA</t>
  </si>
  <si>
    <t>FW_ECO9</t>
  </si>
  <si>
    <t>Catchment area upstream from the site</t>
  </si>
  <si>
    <t>Area</t>
  </si>
  <si>
    <t>Total area of the catchment upstream from the site.</t>
  </si>
  <si>
    <t>km2</t>
  </si>
  <si>
    <t>Elevation at the bottom of stream reach</t>
  </si>
  <si>
    <t>Elev</t>
  </si>
  <si>
    <t>Derived from 10 m Digital Elevation Models (DEM) from the USGS National Elevation Dataset: http://seamless.usgs.gov/. Acquired from the remote sensing application center (RSAC).</t>
  </si>
  <si>
    <t>m</t>
  </si>
  <si>
    <t>Annual Average Precipitation</t>
  </si>
  <si>
    <t>AvgPrecip</t>
  </si>
  <si>
    <t>Average annual precipitation at a site derived from PRISM Group climate grids.</t>
  </si>
  <si>
    <t>EcoregionHybrid10</t>
  </si>
  <si>
    <t>EPA hybrid level III ecoregion</t>
  </si>
  <si>
    <t xml:space="preserve">EPA Climatic Zone </t>
  </si>
  <si>
    <t>Climate</t>
  </si>
  <si>
    <t>EPA climatic zone (Mountain, Xeric, Plains)</t>
  </si>
  <si>
    <t>NAMC Benchmark</t>
  </si>
  <si>
    <t>NAMC_Benchmark</t>
  </si>
  <si>
    <t>NAMC assigned category used to determine default benchmarks for making indicator specific condition ratings. This field is a combination of EcoregionHybrid10 and StreamSizeBankfull.</t>
  </si>
  <si>
    <t>Channel dimensions</t>
  </si>
  <si>
    <t>Average bankfull width from transects</t>
  </si>
  <si>
    <t>BFWidth</t>
  </si>
  <si>
    <t xml:space="preserve">Double </t>
  </si>
  <si>
    <t>ave_bfwidth</t>
  </si>
  <si>
    <t>BankfullWidth</t>
  </si>
  <si>
    <t>Average bankfull width across 11 transects (units: m, n= 11)</t>
  </si>
  <si>
    <t>XBKF_W</t>
  </si>
  <si>
    <t>CHANNEL MORPHOLOGY</t>
  </si>
  <si>
    <t>Mean Bankfull Width (m)</t>
  </si>
  <si>
    <t>Bf</t>
  </si>
  <si>
    <t>Bankfull widths are measured at each transect. This is the average of the 21-25 transects typically measured at each reach.</t>
  </si>
  <si>
    <t>Gradient of stream reach</t>
  </si>
  <si>
    <t>Grad</t>
  </si>
  <si>
    <t>gradient</t>
  </si>
  <si>
    <t>Slope</t>
  </si>
  <si>
    <t>Reach slope measured from the water's surface. In most cases, the reported value is an average of 2 independent measurements that were within 10% of one another. (units: %, min: 0, max: ~45, n= 2)</t>
  </si>
  <si>
    <t>%</t>
  </si>
  <si>
    <t>~45</t>
  </si>
  <si>
    <t>XSLOPE</t>
  </si>
  <si>
    <t>SLOPE AND BEARING</t>
  </si>
  <si>
    <t>Mean Slope of water surface (%)</t>
  </si>
  <si>
    <t>The difference between the elevation of the water surface at the bottom of the reach and the elevation of the water surface at the top of the reach divided by the reach length (measured along the thalweg). The result is multiplied by 100 to express the value as a percent.</t>
  </si>
  <si>
    <t>percent</t>
  </si>
  <si>
    <t>Length of sampling reach</t>
  </si>
  <si>
    <t>RchLen</t>
  </si>
  <si>
    <t>reach_length</t>
  </si>
  <si>
    <t>TotRchlen</t>
  </si>
  <si>
    <t>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</si>
  <si>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REACHLEN</t>
  </si>
  <si>
    <t>GENERAL</t>
  </si>
  <si>
    <t>Sample Reach Length (m)</t>
  </si>
  <si>
    <t>Length of sampling reach measured along the thalweg</t>
  </si>
  <si>
    <t>Bankfull width-to-depth ratio at transects</t>
  </si>
  <si>
    <t>BF_WDRatio</t>
  </si>
  <si>
    <t>ave_widthDepth_ratio</t>
  </si>
  <si>
    <t>BFWD_RAT</t>
  </si>
  <si>
    <t>Bankfull Width/Depth Ratio</t>
  </si>
  <si>
    <t xml:space="preserve">ratio </t>
  </si>
  <si>
    <t>WDTrans</t>
  </si>
  <si>
    <t>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</si>
  <si>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ratio</t>
  </si>
  <si>
    <t>Bankfull Height</t>
  </si>
  <si>
    <t>BF_Height</t>
  </si>
  <si>
    <t>ave_bfdepth</t>
  </si>
  <si>
    <t>BankfullHeight</t>
  </si>
  <si>
    <t>Average bankfull height measured from water surface across 11 transects (units: m, n = 11)</t>
  </si>
  <si>
    <t>Increase</t>
  </si>
  <si>
    <t>XBKF_H</t>
  </si>
  <si>
    <t>Mean Bankfull Height above wetted channel (m)</t>
  </si>
  <si>
    <t>Average wetted width from transects</t>
  </si>
  <si>
    <t>WetWidth</t>
  </si>
  <si>
    <t>WettedWidth</t>
  </si>
  <si>
    <t>Average wetted width across 21 transects (units: m, n= 21)</t>
  </si>
  <si>
    <t>XWIDTH</t>
  </si>
  <si>
    <t>Mean Wetted Width (m)</t>
  </si>
  <si>
    <t>Wetted width-to-depth ratio at transects</t>
  </si>
  <si>
    <t>WetWidthToDepth</t>
  </si>
  <si>
    <t>XWD_RAT</t>
  </si>
  <si>
    <t>Mean Wetted Width/Thalweg Depth ratio</t>
  </si>
  <si>
    <t>WDwetTrans</t>
  </si>
  <si>
    <t>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</si>
  <si>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CV Wetted Width </t>
  </si>
  <si>
    <t>CVWetWidth</t>
  </si>
  <si>
    <t>CVWIDTH</t>
  </si>
  <si>
    <t>INTERPRETATION</t>
  </si>
  <si>
    <t>CV of Wetted Width (SDWIDTH/XWidth)</t>
  </si>
  <si>
    <t>PCTCLINOMETER</t>
  </si>
  <si>
    <t>Percent of slope values based on hand held clinometer</t>
  </si>
  <si>
    <t xml:space="preserve">percent </t>
  </si>
  <si>
    <t xml:space="preserve">Mean Flow Direction of Reach </t>
  </si>
  <si>
    <t>XBEARING</t>
  </si>
  <si>
    <t>Mean Flow Direction of reach (degrees)</t>
  </si>
  <si>
    <t xml:space="preserve">Degrees </t>
  </si>
  <si>
    <t>Mean Slope From Field Based Measurements</t>
  </si>
  <si>
    <t>XSLOPE_FIELD</t>
  </si>
  <si>
    <t>Reach mean channel slope according to field-based measurements</t>
  </si>
  <si>
    <t xml:space="preserve">Mean Slope From Map-Based Calculations </t>
  </si>
  <si>
    <t>XSLOPE_MAP</t>
  </si>
  <si>
    <t>Reach mean channel slope according to map-based calculations</t>
  </si>
  <si>
    <t xml:space="preserve">Mean wetted width X Thalweg Depth </t>
  </si>
  <si>
    <t>XWXD</t>
  </si>
  <si>
    <t>Mean Wetted Width x Thalweg depth (m2)</t>
  </si>
  <si>
    <t>m2</t>
  </si>
  <si>
    <t>SDINC_H</t>
  </si>
  <si>
    <t>Channel Incision Ht.-Std. Dev. (m)</t>
  </si>
  <si>
    <t>Std Dev of Width/Depth Ratio (m/m)</t>
  </si>
  <si>
    <t>SDWD_RAT</t>
  </si>
  <si>
    <t>Standard Deviation  of Width/Depth Ratio (m/m)</t>
  </si>
  <si>
    <t>m/m</t>
  </si>
  <si>
    <t>Standard Deviation . of Wetted Width (m)</t>
  </si>
  <si>
    <t>SDWIDTH</t>
  </si>
  <si>
    <t>Standard Deviation . of Wetted Width x Thalweg Depth (m2)</t>
  </si>
  <si>
    <t>SDWXD</t>
  </si>
  <si>
    <t xml:space="preserve">Average Bankfull Area </t>
  </si>
  <si>
    <t>ave_bfarea</t>
  </si>
  <si>
    <t>min_bfwidth</t>
  </si>
  <si>
    <t>max_bfwidth</t>
  </si>
  <si>
    <t>Floodplain Height</t>
  </si>
  <si>
    <t>FloodplainHeight</t>
  </si>
  <si>
    <t>Average floodplain height measured from water surface across 11 transects (units: m, n = 11)</t>
  </si>
  <si>
    <t xml:space="preserve">Terrace Height Above Water </t>
  </si>
  <si>
    <t>XINC_H</t>
  </si>
  <si>
    <t>Terrace Height above water level (m)</t>
  </si>
  <si>
    <t>reach_length_original</t>
  </si>
  <si>
    <t xml:space="preserve">CV Thalweg Depth </t>
  </si>
  <si>
    <t xml:space="preserve">CVThalwag Depth </t>
  </si>
  <si>
    <t>ThalwegDepthCV</t>
  </si>
  <si>
    <t>Indicator of bed heterogenity computed as the coefficient of variation of 100-300 thalweg depth measurements (units: none, n= 1)</t>
  </si>
  <si>
    <t>Decrease</t>
  </si>
  <si>
    <t>CVDTH</t>
  </si>
  <si>
    <t>CV of thalweg depth (SDDEPTH/XDEPTH)</t>
  </si>
  <si>
    <t xml:space="preserve">Average Thalweg Depth </t>
  </si>
  <si>
    <t>MeanThalwegDepth</t>
  </si>
  <si>
    <t>ThalwegDepthMean</t>
  </si>
  <si>
    <t>Mean thalweg depth. Metric of how deep water was at the site. (units: m, min: 0, max: none, n variable depending on reach length (100 - 300))</t>
  </si>
  <si>
    <t>XDEPTH_CM</t>
  </si>
  <si>
    <t>Mean thalweg depth (cm), converted from raw data in m</t>
  </si>
  <si>
    <t>Mean thalweg depth (cm)</t>
  </si>
  <si>
    <t xml:space="preserve">cm </t>
  </si>
  <si>
    <t xml:space="preserve">Pools </t>
  </si>
  <si>
    <t>Residual pool depth</t>
  </si>
  <si>
    <t xml:space="preserve">RPD </t>
  </si>
  <si>
    <t>ave_residual_depth</t>
  </si>
  <si>
    <t>ResPoolDepth</t>
  </si>
  <si>
    <t>Average residual pool depth as assessed using the core pool method (units: m, n= variable depending on number of pools)</t>
  </si>
  <si>
    <t>not currently available for data collected in 2013</t>
  </si>
  <si>
    <t>RP100</t>
  </si>
  <si>
    <t>RESIDUAL POOLS</t>
  </si>
  <si>
    <t>Mean Residual Depth at thalweg (cm)</t>
  </si>
  <si>
    <t>Average of the residual pool depth values for all pools in a reach. Residual pool depth is calculated for each qualifying pool by subtracting the pool tail depth from the max depth.</t>
  </si>
  <si>
    <t xml:space="preserve">Maxiam Residual Pool Depth in Reach </t>
  </si>
  <si>
    <t>RPMXDEP_CM</t>
  </si>
  <si>
    <t>Maximum residual depth in reach (cm), converted from raw data in m</t>
  </si>
  <si>
    <t>Maximum residual depth in reach (cm)</t>
  </si>
  <si>
    <t>Mean Residual Pool Depth Per Pool</t>
  </si>
  <si>
    <t>RPXDEP_CM</t>
  </si>
  <si>
    <t>Mean residual pool depth in reach (cm/pool), converted from raw data in m</t>
  </si>
  <si>
    <t>Mean residual pool depth in reach (cm/pool)</t>
  </si>
  <si>
    <t>Percent pools</t>
  </si>
  <si>
    <t>PctPools</t>
  </si>
  <si>
    <t>Percent of the sample reach (linear extent) classified as pool habitat as assessed using the core pool method (units: %, min: 0, max: 100, n=1)</t>
  </si>
  <si>
    <t>PCT_POOL</t>
  </si>
  <si>
    <t>CHANNEL HABITAT</t>
  </si>
  <si>
    <t>Pools -- All Types (% of reach)</t>
  </si>
  <si>
    <t xml:space="preserve">% </t>
  </si>
  <si>
    <t>PoolPct</t>
  </si>
  <si>
    <t>Sum of all qualifying pool lengths divided by the reach length. The result is multiplied by 100 to express the value as a percent.</t>
  </si>
  <si>
    <t>Number of pools per kilometer</t>
  </si>
  <si>
    <t>PoolFreq</t>
  </si>
  <si>
    <t>Frequency of pools in the reach as assessed using the core pool method (units: # pools/km, n=1)</t>
  </si>
  <si>
    <t># pools/km</t>
  </si>
  <si>
    <t>Number of pools per kilometer.</t>
  </si>
  <si>
    <t>Number of pools within the sampled reach standardized to pools per kilometer.</t>
  </si>
  <si>
    <t># / km</t>
  </si>
  <si>
    <t xml:space="preserve">Residual pool depth Greater then 50 cm per reach </t>
  </si>
  <si>
    <t>RPGT50</t>
  </si>
  <si>
    <t>Resid Pools &gt;50cm deep (number/reach)</t>
  </si>
  <si>
    <t xml:space="preserve">number/reach </t>
  </si>
  <si>
    <t xml:space="preserve">Residual pool depth Greater then 75 cm per reach </t>
  </si>
  <si>
    <t>RPGT75</t>
  </si>
  <si>
    <t>Resid Pools &gt;75cm deep (number/reach)</t>
  </si>
  <si>
    <t xml:space="preserve">Residual pool proportion </t>
  </si>
  <si>
    <t>RPRAT</t>
  </si>
  <si>
    <t>Residual Depth proportion (RP100/XDepth)</t>
  </si>
  <si>
    <t>CHANNEL CHARACTERISTICS</t>
  </si>
  <si>
    <t>Sinuosity of Local Stream Reach</t>
  </si>
  <si>
    <t xml:space="preserve">Sin </t>
  </si>
  <si>
    <t>Sinuosity</t>
  </si>
  <si>
    <t>Reach sinuosity (reach length along the thalweg/straight line distance between BR and TR coordinates) (units: none, min: 1, max: NA, n= 1)</t>
  </si>
  <si>
    <t>SINU</t>
  </si>
  <si>
    <t>Sinuosity of sample reach.</t>
  </si>
  <si>
    <t>Sin</t>
  </si>
  <si>
    <t>Reach length measured along the thalweg divided by the straight valley length from the bottom of the reach to the top of the reach. Straight valley length is presently determined using UTM coordinates, but was measured using a tape measure &lt;2009.</t>
  </si>
  <si>
    <t xml:space="preserve">Percent of Reach that is Dry </t>
  </si>
  <si>
    <t>PctDry</t>
  </si>
  <si>
    <t>dry_pcnt</t>
  </si>
  <si>
    <t>Percent of the reach that was dry. This is calculated as the number of dry thalweg measurements divided by the total number of thalweg measurements collected and expressed as a percentage. (units: %, min: 0, max: 100, n= variable depending on reach length (100-300))</t>
  </si>
  <si>
    <t>PCT_DRS</t>
  </si>
  <si>
    <t>Percent of Reach dry or submerged flow</t>
  </si>
  <si>
    <t>Not sure the difference between BCT_DRS and PCT_DR</t>
  </si>
  <si>
    <t xml:space="preserve">Beaver Sign at Reach  </t>
  </si>
  <si>
    <t>Beaver</t>
  </si>
  <si>
    <t>beaver_impacted</t>
  </si>
  <si>
    <t>BeaverSign</t>
  </si>
  <si>
    <t>Qualitative visual assessment of frequency of beaver signs (e.g. chewed logs) within the reach (ABSENT, RARE, COMMON)</t>
  </si>
  <si>
    <t>ABSENT</t>
  </si>
  <si>
    <t>COMMON</t>
  </si>
  <si>
    <t xml:space="preserve">Stream Order </t>
  </si>
  <si>
    <t>StreamOrder</t>
  </si>
  <si>
    <t>Strahler stream order of the site</t>
  </si>
  <si>
    <t>STRAHLERORDER</t>
  </si>
  <si>
    <t>Strahler stream order from RF3 stream data</t>
  </si>
  <si>
    <t>PCT_DR</t>
  </si>
  <si>
    <t>Percent of Reach that is Dry</t>
  </si>
  <si>
    <t>Constraining features</t>
  </si>
  <si>
    <t>CONFEATURES</t>
  </si>
  <si>
    <t>Channel pattern</t>
  </si>
  <si>
    <t>CONPATTERN</t>
  </si>
  <si>
    <t>Percent of channel length in contact with constraining features</t>
  </si>
  <si>
    <t>CONPERCENT</t>
  </si>
  <si>
    <t>Channel Constraint Type</t>
  </si>
  <si>
    <t>CONSTRAINT</t>
  </si>
  <si>
    <t>Channel constraint type</t>
  </si>
  <si>
    <t xml:space="preserve">Estimated Valley Width </t>
  </si>
  <si>
    <t>CONVALLEY</t>
  </si>
  <si>
    <t>Valley width, estimated</t>
  </si>
  <si>
    <t>Valley Boarders not Seen</t>
  </si>
  <si>
    <t>CONVALLEYBOX</t>
  </si>
  <si>
    <t>Valley boarders not seen</t>
  </si>
  <si>
    <t xml:space="preserve">Percent of Reach Ability to See Over Bank </t>
  </si>
  <si>
    <t>PCT_OVRB</t>
  </si>
  <si>
    <t>Ability to see over bank (% reach)</t>
  </si>
  <si>
    <t xml:space="preserve">Distance (m) from shoreline to vegetation </t>
  </si>
  <si>
    <t>XSHOR2VG</t>
  </si>
  <si>
    <t>Distance (m) from shoreline to vegetation Boatable only</t>
  </si>
  <si>
    <t>Percent of Reach that is Falls</t>
  </si>
  <si>
    <t>PCT_FA</t>
  </si>
  <si>
    <t>Falls (% of reach)</t>
  </si>
  <si>
    <t>Percent Fast Water Habitat</t>
  </si>
  <si>
    <t>PCT_FAST</t>
  </si>
  <si>
    <t>Glide (% of reach)</t>
  </si>
  <si>
    <t>PCT_GL</t>
  </si>
  <si>
    <t>Percent of reach with Pool or Glide Habitat</t>
  </si>
  <si>
    <t>PCT_SLOW</t>
  </si>
  <si>
    <t>Percent of reach with Pool or Glide Habitat.</t>
  </si>
  <si>
    <t>Floodplain Connectivity</t>
  </si>
  <si>
    <t>FloodplainConnectivity</t>
  </si>
  <si>
    <t>Logarithm of the difference between average bankfull height and average floodplain height= log(FloodplainHeight - BankHeight + 0.1) (units: none, min: -1, max: 2, n=11)</t>
  </si>
  <si>
    <t>Instream Habitat Complexity</t>
  </si>
  <si>
    <t>InstreamHabitatComplexity</t>
  </si>
  <si>
    <t>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</si>
  <si>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Flood Prone Width</t>
  </si>
  <si>
    <t>FloodWidth</t>
  </si>
  <si>
    <t>Average flood prone width as defined as valley width at 2 times bankfull height. The larger the value the larger the floodplain is. (units: m, n= 2)</t>
  </si>
  <si>
    <t>only available for sites collected in 2016 and on</t>
  </si>
  <si>
    <t xml:space="preserve">Percent of the Reach With a Side Channel or Backwater </t>
  </si>
  <si>
    <t>PCT_SIDE</t>
  </si>
  <si>
    <t>Percent of reach with side Channels/Bkwtrs</t>
  </si>
  <si>
    <t xml:space="preserve">Percent </t>
  </si>
  <si>
    <t xml:space="preserve">Entrench Ratio </t>
  </si>
  <si>
    <t>Entrench</t>
  </si>
  <si>
    <t>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</si>
  <si>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Beaver Flow Modification </t>
  </si>
  <si>
    <t>BeaverFlowMod</t>
  </si>
  <si>
    <t>Qualitative visual assessment of extent of beaver flow modifications within the reach (NONE, MINOR, MAJOR)</t>
  </si>
  <si>
    <t>NONE</t>
  </si>
  <si>
    <t>MAJOR</t>
  </si>
  <si>
    <t>Water Withdrawal (Y/N)</t>
  </si>
  <si>
    <t>WaterWithdrawal</t>
  </si>
  <si>
    <t>Presence or absence of water withdrawals</t>
  </si>
  <si>
    <t>PRESENT</t>
  </si>
  <si>
    <t xml:space="preserve">Stream Order Category </t>
  </si>
  <si>
    <t>StreamSizeOrder</t>
  </si>
  <si>
    <t>Stream size category as defined in the design by grouping Strahler stream orders together. Generally, SS- Small Streams (Stream Order:1-2) , LS-Large Streams (Stream Order:3-4), RV-Rivers (Stream Order &gt;5), RM-River Major (only streams designated as major rivers).</t>
  </si>
  <si>
    <t>Stream Size Category</t>
  </si>
  <si>
    <t>StreamSizeBankfull</t>
  </si>
  <si>
    <t>Stream size category as defined by bankfull width and protocol. SmallWadeable: wadeable streams &lt;10 m bankfull width, LargeWadeable: wadeable stream &gt;10 m bankfull width, Boatable: All boatable streams regardless of bankfull width.</t>
  </si>
  <si>
    <t>Streambanks</t>
  </si>
  <si>
    <t>Bank angle</t>
  </si>
  <si>
    <t>BankAngle</t>
  </si>
  <si>
    <t>Measured angle of the stream bank; banks with obtuse angles = &gt;90° and undercut banks with acute angles = &lt;90° (units: degrees, min: 0, max: 180, n= 22)</t>
  </si>
  <si>
    <t>degrees</t>
  </si>
  <si>
    <t>XBKA</t>
  </si>
  <si>
    <t>BANK MORPHOLOGY</t>
  </si>
  <si>
    <t>Bank Angle--mean (degrees)</t>
  </si>
  <si>
    <t>Average of all bank angle measurements. Bank angles &lt;45 degrees are summarized as 45 degrees.</t>
  </si>
  <si>
    <t>Percent stable banks</t>
  </si>
  <si>
    <t xml:space="preserve">PctStab </t>
  </si>
  <si>
    <t>BankStability</t>
  </si>
  <si>
    <t>Percent of 42 banks lacking visible signs of active erosion (e.g., slump, slough, fracture) (units: %, min: 0, max: 100, n= 42)</t>
  </si>
  <si>
    <t>Stab</t>
  </si>
  <si>
    <t>The number of covered stable, uncovered stable, and false bank measurements divided by the total number of measurements. The result is multiplied by 100 to express the value as a percent.</t>
  </si>
  <si>
    <t xml:space="preserve">Median Bank Angle </t>
  </si>
  <si>
    <t>MEDBK_A</t>
  </si>
  <si>
    <t>Bank Angle--Median (degrees)</t>
  </si>
  <si>
    <t xml:space="preserve">Median Undercut Distance </t>
  </si>
  <si>
    <t>MEDBKUN</t>
  </si>
  <si>
    <t>Undercut Distance--Median (m)</t>
  </si>
  <si>
    <t xml:space="preserve">m </t>
  </si>
  <si>
    <t xml:space="preserve">Mean Undercut Distance </t>
  </si>
  <si>
    <t>XUN</t>
  </si>
  <si>
    <t>Undercut Distance--Mean (m)</t>
  </si>
  <si>
    <t xml:space="preserve">Mode of bank slope category </t>
  </si>
  <si>
    <t>BANGMODE</t>
  </si>
  <si>
    <t>Mode of bank slope category (Zar 1984)</t>
  </si>
  <si>
    <t>Percent of bank angles &lt; 90o</t>
  </si>
  <si>
    <t>UnCutPct</t>
  </si>
  <si>
    <t>Number of transect locations with bank angles &lt;90 degrees divided by the total number of transect bank measurements. The result is multiplied by 100 to express the value as a percent.</t>
  </si>
  <si>
    <t xml:space="preserve">Bank Cover </t>
  </si>
  <si>
    <t>BankCover</t>
  </si>
  <si>
    <t>Percent of 42 erosional banks with greater than 50% cover provided by perennial vegetation, wood or mineral substrate &gt; 15 cm (units: %, min: 0, max: 100, n= 42)</t>
  </si>
  <si>
    <t xml:space="preserve">Bank Cover Stability </t>
  </si>
  <si>
    <t>BnkCover_Stab</t>
  </si>
  <si>
    <t>Percent of 42 banks both stable (lacking visible signs of active erosions (e.g., slump, slough, fracture)) and covered (greater than 50% cover provided by perennial vegetation, wood or mineral substrate &gt; 15 cm) (units: %, min: 0, max: 100, n= 42)</t>
  </si>
  <si>
    <t xml:space="preserve">Bank Cover Bedrock </t>
  </si>
  <si>
    <t>BnkCoverBedrock</t>
  </si>
  <si>
    <t>Average bank cover composed of bedrock (units: %, min: 0, max: 100, n= 42)</t>
  </si>
  <si>
    <t xml:space="preserve">Bank Cover Cobble </t>
  </si>
  <si>
    <t>BnkCoverCobble</t>
  </si>
  <si>
    <t>Average bank cover composed of cobble &gt; 15 cm (units: %, min: 0, max: 100, n= 42)</t>
  </si>
  <si>
    <t xml:space="preserve">Bank Cover Large Wood Debris </t>
  </si>
  <si>
    <t>BnkCoverLWD</t>
  </si>
  <si>
    <t>Average bank cover composed of LWD (units: %, min: 0, max: 100, n= 42)</t>
  </si>
  <si>
    <t>BnkCoverVeg</t>
  </si>
  <si>
    <t>Average bank cover composed of vegetation (units: %, min: 0, max: 100, n= 42)</t>
  </si>
  <si>
    <t>Substrate</t>
  </si>
  <si>
    <t>Diameter of the 50th percentile streambed particle</t>
  </si>
  <si>
    <t>D50</t>
  </si>
  <si>
    <t>Particle size corresponding to the 50th percentile of measured particles (units: mm, min: 1, max: 4098, n=210)</t>
  </si>
  <si>
    <t>mm</t>
  </si>
  <si>
    <t>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</si>
  <si>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Percent pool tail fines &lt; 2mm</t>
  </si>
  <si>
    <t>PoolTailFines</t>
  </si>
  <si>
    <t>pcnt_pool_fines</t>
  </si>
  <si>
    <t>Average percent fine sediment (&lt; 2mm) on the pool tail (units %, min: 0, max: 100, n= 3 per pool)</t>
  </si>
  <si>
    <t>supplemental indicator, only available for sites collected in 2016 and on</t>
  </si>
  <si>
    <t>Quantified using a 0.36m x 0.36m grid with 50 intersections. The grid is placed at 3 locations along each pool tail. The percentage of particles &lt;2mm and &lt;6mm is calculated for each grid, averaged for each pool, then averaged for all pools within the reach.</t>
  </si>
  <si>
    <t>Percent of streambed particles &lt;2mm</t>
  </si>
  <si>
    <t>PctFines2</t>
  </si>
  <si>
    <t>pcnt_fines_tran2</t>
  </si>
  <si>
    <t>PctFines</t>
  </si>
  <si>
    <t>Percent of 210 particles with a b-axis &lt; 2 mm (units: %, min: 0, max: 100, n=210)</t>
  </si>
  <si>
    <t>particles collected in 2013 were collected only within the wetted channel</t>
  </si>
  <si>
    <t>PCT_SAFN</t>
  </si>
  <si>
    <t>SUBSTRATE CHARACTERIZATION</t>
  </si>
  <si>
    <t>Bed Surface Percent Sand or smaller (&lt;2.0mm)</t>
  </si>
  <si>
    <t>Percent of streambed particles &lt;6mm</t>
  </si>
  <si>
    <t>PctFines6</t>
  </si>
  <si>
    <t>pcnt_fines_tran6</t>
  </si>
  <si>
    <t>Percent of 210 particles with a b-axis &lt; 6 mm (units: %, min: 0, max: 100, n=210)</t>
  </si>
  <si>
    <t>PCT_FN</t>
  </si>
  <si>
    <t>Bed Surface % Fines &lt;0.06mm</t>
  </si>
  <si>
    <t>Diameter of the 16th percentile streambed particle</t>
  </si>
  <si>
    <t>D16</t>
  </si>
  <si>
    <t>Particle size corresponding to the 16th percentile of measured particles (units: mm, min: 1, max: 4098, n=210)</t>
  </si>
  <si>
    <t>Diameter of the 84th percentile streambed particle</t>
  </si>
  <si>
    <t>D84</t>
  </si>
  <si>
    <t>Particle size corresponding to the 84th percentile of measured particles (units: mm, min: 1, max: 4098, n=210)</t>
  </si>
  <si>
    <t>Percent pool tail fines &lt; 6mm</t>
  </si>
  <si>
    <t>PoolTailFines6</t>
  </si>
  <si>
    <t>Average percent fine sediment (&lt; 6mm) on the pool tail (units %, min: 0, max: 100, n=3 per pool)</t>
  </si>
  <si>
    <t xml:space="preserve">Diameter of the 50th percentile streambed particle with Bedrock removed </t>
  </si>
  <si>
    <t>D50nobed</t>
  </si>
  <si>
    <t>Streambed Critical Diameter-at Bankfull (Log 10)</t>
  </si>
  <si>
    <t>LDCBF_G08</t>
  </si>
  <si>
    <t>Log10(Streambed Critical Diameter-at Bankfull -- mm)(PRK 2008)</t>
  </si>
  <si>
    <t xml:space="preserve">Log 10 mm </t>
  </si>
  <si>
    <t xml:space="preserve">Dgm--Geometric Mean Bed Surface Particle Diameter (Log 10) </t>
  </si>
  <si>
    <t>LSUB_DMM</t>
  </si>
  <si>
    <t>Log10(Dgm--Geometric Mean Bed Surface Particle Diameter--mm))</t>
  </si>
  <si>
    <t>Log10(Dgm--Geom.Mean Bed Surf.Part Diam,exclud Bdrk+hardpan--mm)</t>
  </si>
  <si>
    <t>LSUB_DMM_NOR</t>
  </si>
  <si>
    <t>LSUBD_SD</t>
  </si>
  <si>
    <t>Thalweg sub.-StDev LOG10(Diam Class mm)</t>
  </si>
  <si>
    <t>Substrate-StDev LOG10(Diam Class mm)</t>
  </si>
  <si>
    <t>Percent Bed Surface Bedrock</t>
  </si>
  <si>
    <t>PctBdrk</t>
  </si>
  <si>
    <t>bedrock_pcnt</t>
  </si>
  <si>
    <t>PCT_BDRK</t>
  </si>
  <si>
    <t>Bed Surface % Bedrock</t>
  </si>
  <si>
    <t>Percent Bed Surface Bedrock and Hardpan</t>
  </si>
  <si>
    <t>PCT_BH</t>
  </si>
  <si>
    <t>Bed Surface Percent Bedrock + Hardpan</t>
  </si>
  <si>
    <t>Bed Surface Percent Larger than Gravel (64mm)</t>
  </si>
  <si>
    <t>PCT_BIGR</t>
  </si>
  <si>
    <t xml:space="preserve">Percent Substrate Coarse Gravel -- 16-64 mm </t>
  </si>
  <si>
    <t>PCT_GC</t>
  </si>
  <si>
    <t>Substrate Coarse Gravel -- 16-64 mm (Percent)</t>
  </si>
  <si>
    <t xml:space="preserve">Percent Substrate Fine Gravel -- 2-16 mm </t>
  </si>
  <si>
    <t>PCT_GF</t>
  </si>
  <si>
    <t>Substrate Fine Gravel -- 2-16 mm (%)</t>
  </si>
  <si>
    <t xml:space="preserve">Percent Thalweg substrate Gravel -- 16-64 mm </t>
  </si>
  <si>
    <t>PCT_GR</t>
  </si>
  <si>
    <t>Thalweg substrate Gravel -- 16-64 mm (Percent)</t>
  </si>
  <si>
    <t>Bed Surface Percent Hardpan</t>
  </si>
  <si>
    <t>PCT_HP</t>
  </si>
  <si>
    <t xml:space="preserve">Percent Substrate Organic detritus </t>
  </si>
  <si>
    <t>PCT_OM</t>
  </si>
  <si>
    <t>Substrate Organic detritus -- (Percent)</t>
  </si>
  <si>
    <t xml:space="preserve">Percent Substrate Wood or Detritus </t>
  </si>
  <si>
    <t>PCT_ORG</t>
  </si>
  <si>
    <t>Substrate Wood or Detritus -- (Percent)</t>
  </si>
  <si>
    <t>Thalweg substrate Miscellaneous -- (Percent)</t>
  </si>
  <si>
    <t>PCT_OT</t>
  </si>
  <si>
    <t>Thalweg substrate Miscellaneous -- (%)</t>
  </si>
  <si>
    <t>Substrate Miscellaneous -- (%)</t>
  </si>
  <si>
    <t>Percent Substrate Concrete</t>
  </si>
  <si>
    <t>PCT_RC</t>
  </si>
  <si>
    <t>Substrate Concrete (%)</t>
  </si>
  <si>
    <t>Percent Thalweg Substrate Sand -- .06-2 mm</t>
  </si>
  <si>
    <t>PCT_SA</t>
  </si>
  <si>
    <t>Thalweg substrate Sand -- .06-2 mm (%)</t>
  </si>
  <si>
    <t>Substrate Sand -- .06-2 mm (%)</t>
  </si>
  <si>
    <t>Bed Surface Fine Gravel or smaller (&lt;16mm)</t>
  </si>
  <si>
    <t>PCT_SFGF</t>
  </si>
  <si>
    <t>Percent Substrate Woody</t>
  </si>
  <si>
    <t>PCT_WD</t>
  </si>
  <si>
    <t>Substrate Woody -- (%)</t>
  </si>
  <si>
    <t>Percent Mean Embeddedness--Channel only</t>
  </si>
  <si>
    <t>XCEMBED</t>
  </si>
  <si>
    <t>SUBSTRATE EMBEDDEDNESS</t>
  </si>
  <si>
    <t>Mean Embeddedness--Channel only (%)</t>
  </si>
  <si>
    <t>Percent Mean streambed embeddedness</t>
  </si>
  <si>
    <t>XEMBED</t>
  </si>
  <si>
    <t>Mean streambed embeddedness (%)</t>
  </si>
  <si>
    <t>Geometric Mean Particle Diameter</t>
  </si>
  <si>
    <t>GeometricMeanParticleDiam</t>
  </si>
  <si>
    <t>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</si>
  <si>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PCT_SFG</t>
  </si>
  <si>
    <t>Bed surface coarse gravel or smaller (&lt;64mm) (PCT_SA + PCT_FN + PCT_GR)</t>
  </si>
  <si>
    <t>Bed surface coarse gravel or smaller (&lt;64mm) (PCT_SFGF + PCT_GC)</t>
  </si>
  <si>
    <t>BED STABILITY</t>
  </si>
  <si>
    <t>Hydraulic Resistance due to Bed Particles at Bankfull</t>
  </si>
  <si>
    <t>CP3_MILL</t>
  </si>
  <si>
    <t>Hydraulic resistance due to bed particles at bankfull</t>
  </si>
  <si>
    <t>Ratio of particle to total hydraulic resistances at bankfull</t>
  </si>
  <si>
    <t>CP3CTRPWD_RAT</t>
  </si>
  <si>
    <t>Ratio of particle to total hydraulic resistances at bankfull, not allowed to exceed 1</t>
  </si>
  <si>
    <t>CT_RPWD</t>
  </si>
  <si>
    <t>Hydraulic resistance, total at bankfull</t>
  </si>
  <si>
    <t xml:space="preserve">Streambed Critical Diameter-at Bankfull  </t>
  </si>
  <si>
    <t>LDMB_BW5</t>
  </si>
  <si>
    <t>Log10(Streambed Critical Diameter-at Bankfull - mm) (PRK 1999)</t>
  </si>
  <si>
    <t xml:space="preserve">Log10 (mm) </t>
  </si>
  <si>
    <t xml:space="preserve">Relative Bed Stability (Log10) </t>
  </si>
  <si>
    <t>LRBS_BW5</t>
  </si>
  <si>
    <t>Log10(Relative Bed Stability (Dgm/Dcb) (PRK 1999)</t>
  </si>
  <si>
    <t>?</t>
  </si>
  <si>
    <t>Log10[Erod. sub. dia.]- Est. 2 split BL</t>
  </si>
  <si>
    <t>LRBS_BW6</t>
  </si>
  <si>
    <t>Log10(Relative Bed Stability (Dgm/Dcb) (PRK 2008)</t>
  </si>
  <si>
    <t>LRBS_G08</t>
  </si>
  <si>
    <t>Log10[Relative Bed Stability] - Fast est</t>
  </si>
  <si>
    <t>LRBS_TST</t>
  </si>
  <si>
    <t>Log10[Erodible Substr Dia.(mm)]-Fast est</t>
  </si>
  <si>
    <t>LTEST</t>
  </si>
  <si>
    <t>Log10[Erod. Substr Dia.(mm)]-Fast est</t>
  </si>
  <si>
    <t>Hydraulic Radius of Channel at Bankfull</t>
  </si>
  <si>
    <t>RB3</t>
  </si>
  <si>
    <t>Hydraulic radius of channel at bankfull</t>
  </si>
  <si>
    <t>Particle Reynolds Number at Bankful</t>
  </si>
  <si>
    <t>REYP3</t>
  </si>
  <si>
    <t>Particle Reynolds number at bankfull</t>
  </si>
  <si>
    <t>Particle Reynolds number at ban full</t>
  </si>
  <si>
    <t xml:space="preserve">Effective Hydraulic Radius at Bankfull </t>
  </si>
  <si>
    <t>RRPW3</t>
  </si>
  <si>
    <t>Effective Hydraulic Radius at Bankfull (Adjusted for wood and pool roughnesses)</t>
  </si>
  <si>
    <t>Shields parameter at Bankful</t>
  </si>
  <si>
    <t>SHLD_PX3</t>
  </si>
  <si>
    <t>Shields parameter at bankfull</t>
  </si>
  <si>
    <t>Wood</t>
  </si>
  <si>
    <t>Large wood frequency</t>
  </si>
  <si>
    <t>LWD_Freq</t>
  </si>
  <si>
    <t>Frequency of large woody debris within the bankfull channel of the reach (units: # pieces/ 100 m, n= 1)</t>
  </si>
  <si>
    <t># pieces/100 m</t>
  </si>
  <si>
    <t>C1WM100</t>
  </si>
  <si>
    <t>LARGE WOODY DEBRIS</t>
  </si>
  <si>
    <t>Woody Debris pieces/100m</t>
  </si>
  <si>
    <t>#/100m</t>
  </si>
  <si>
    <t>Number of category 1 large wood pieces measured within the reach and then standardized to per kilometer. Category 1 criteria: length ≥1m, diameter ≥0.1m, some portion must be within the bankfull channel and below the bankfull elevation.</t>
  </si>
  <si>
    <t>pieces / km</t>
  </si>
  <si>
    <t>Large wood volume</t>
  </si>
  <si>
    <t>LWD_Vol</t>
  </si>
  <si>
    <t>Volume of LWD within the bankfull channel of the reach (units: m^3/100 m, n=1)</t>
  </si>
  <si>
    <t>m^3/100 m</t>
  </si>
  <si>
    <t>V1WM100</t>
  </si>
  <si>
    <t>Bankful channel woody debris (m3/100m)</t>
  </si>
  <si>
    <t xml:space="preserve">m3/100m </t>
  </si>
  <si>
    <t>LWVol</t>
  </si>
  <si>
    <t>Volume of category 1 large wood pieces measured within the reach and then standardized to per kilometer. Category 1 criteria: length ≥1m, diameter ≥0.1m, some portion must be within the bankfull channel and below the bankfull elevation.</t>
  </si>
  <si>
    <t>m3 / km</t>
  </si>
  <si>
    <t xml:space="preserve">Large Wood above Bankfull Channel </t>
  </si>
  <si>
    <t>C1TM100</t>
  </si>
  <si>
    <t>LWD in/above wet chan(#/100m-all sizes)</t>
  </si>
  <si>
    <t>LWD in/above Bkfl chan(#/100m-all sizes)</t>
  </si>
  <si>
    <t xml:space="preserve">Large Wood in and Above the Wetted Channel </t>
  </si>
  <si>
    <t>C2TM100</t>
  </si>
  <si>
    <t>LWD in/above wetted chan(#/100m-SMLX)</t>
  </si>
  <si>
    <t>LWD in/above Bkfl chan (#/100m-SMLX)</t>
  </si>
  <si>
    <t xml:space="preserve">Large Wood in the Wetted Channel </t>
  </si>
  <si>
    <t>C2WM100</t>
  </si>
  <si>
    <t>LWD in wetted chnl (#/100m-SMLX)</t>
  </si>
  <si>
    <t>LWD in Bkf chnl (#/100m-SMLX)</t>
  </si>
  <si>
    <t xml:space="preserve">Large Wood in/above Wetted Channel </t>
  </si>
  <si>
    <t>C4TM100</t>
  </si>
  <si>
    <t>LWD in/above wetted chan (#/100m-LX)</t>
  </si>
  <si>
    <t>LWD in/above Bkfl chan (#/100m-LX)</t>
  </si>
  <si>
    <t>Large Wood in Wetted Channel</t>
  </si>
  <si>
    <t>C4WM100</t>
  </si>
  <si>
    <t>LWD in wetted chnl (#/100m-LX)</t>
  </si>
  <si>
    <t>LWD in Bkf chnl (#/100m-LX)</t>
  </si>
  <si>
    <t>Bankful Channel woody debris (m3/m2)</t>
  </si>
  <si>
    <t>V1W_MSQ</t>
  </si>
  <si>
    <t>m3/m2</t>
  </si>
  <si>
    <t>LWD vol in Bkf chnl&amp; dry (m3/m2-SMLX)</t>
  </si>
  <si>
    <t>V2W_MSQ</t>
  </si>
  <si>
    <t>LWD Vol in Bkf chnl (m3/m2-SMLX)</t>
  </si>
  <si>
    <t>LWD vol in Bkf chnl&amp; dry (m3/100m-SMLX)</t>
  </si>
  <si>
    <t>V2WM100</t>
  </si>
  <si>
    <t>LWD Vol in Bkf chnl (m3/100m-SMLX)</t>
  </si>
  <si>
    <t>V4W_MSQ</t>
  </si>
  <si>
    <t>LWD vol in Bkf chnl &amp; dry (m3/m2-LX)</t>
  </si>
  <si>
    <t>LWD Vol in Bkf chnl (m3/m2-LX)</t>
  </si>
  <si>
    <t>LWD vol in Bkf chnl &amp; dry (m3/100m-LX)</t>
  </si>
  <si>
    <t>V4WM100</t>
  </si>
  <si>
    <t>LWD Vol in Bkf chnl (m3/100m-LX)</t>
  </si>
  <si>
    <t>Wood Vol (m3/m2 in area fished in littoral)</t>
  </si>
  <si>
    <t>LWDEQVOL_MSQ</t>
  </si>
  <si>
    <t>Wood Vol (m3/m2 in area fished in reach)</t>
  </si>
  <si>
    <t xml:space="preserve">Large Wood Volumen in the Channel </t>
  </si>
  <si>
    <t>LWDEQVOLM100</t>
  </si>
  <si>
    <t>Wood Vol (m3) per 100m channel</t>
  </si>
  <si>
    <t xml:space="preserve">m3 per 100m </t>
  </si>
  <si>
    <t>FISH COVER</t>
  </si>
  <si>
    <t>Filamentous algae Mean areal cover</t>
  </si>
  <si>
    <t>XFC_ALG</t>
  </si>
  <si>
    <t>Fish Cover -All Types (Sum Areal Prop)</t>
  </si>
  <si>
    <t>XFC_ALL</t>
  </si>
  <si>
    <t>Lit. cover-sum(all) (Areal Prop)</t>
  </si>
  <si>
    <t>Fish Cvr-All Types (Sum Areal Prop)</t>
  </si>
  <si>
    <t>Aquatic macrophyte mean areal cover</t>
  </si>
  <si>
    <t>XFC_AQM</t>
  </si>
  <si>
    <t>Fish Cover -LWDRCKUCBorHUM(Sum Area Prop)</t>
  </si>
  <si>
    <t>XFC_BIG</t>
  </si>
  <si>
    <t>Lit. cvr-sum(LWDRCKUCBHUM Area Prop)</t>
  </si>
  <si>
    <t>Fish Cvr-LWDRCKUCBorHUM(Sum Area Prop)</t>
  </si>
  <si>
    <t xml:space="preserve">Need a better name </t>
  </si>
  <si>
    <t>Fish Cvr-Brush&amp;Small Debris (Areal Prop)</t>
  </si>
  <si>
    <t>XFC_BRS</t>
  </si>
  <si>
    <t>Lit. cvr-brush&amp;small debris (Areal Prop)</t>
  </si>
  <si>
    <t xml:space="preserve">Fish Cover-Artificial Structures </t>
  </si>
  <si>
    <t>XFC_HUM</t>
  </si>
  <si>
    <t>Lit. cover-artif. structs. (Areal Prop)</t>
  </si>
  <si>
    <t>Fish Cvr-Artif. Structs. (Areal Prop)</t>
  </si>
  <si>
    <t>XFC_LVT</t>
  </si>
  <si>
    <t>Large woody debris areal cover</t>
  </si>
  <si>
    <t>XFC_LWD</t>
  </si>
  <si>
    <t>Sum of Non-Anthropogenic Fish Areal Cover Types</t>
  </si>
  <si>
    <t>XFC_NAT</t>
  </si>
  <si>
    <t>Sum of non-anthropogenic fish areal cover types</t>
  </si>
  <si>
    <t>Fish Cover -Overhang Veg (Areal Prop)</t>
  </si>
  <si>
    <t>XFC_OHV</t>
  </si>
  <si>
    <t>Lit. cover-overhang veg (Areal Prop)</t>
  </si>
  <si>
    <t>Fish Cvr-Overhang Veg (Areal Prop)</t>
  </si>
  <si>
    <t xml:space="preserve">Fish Cover-Boulders </t>
  </si>
  <si>
    <t>XFC_RCK</t>
  </si>
  <si>
    <t>Littoral fish cvr-boulders (Areal Prop)</t>
  </si>
  <si>
    <t>Fish Cvr-Boulders (Areal Prop)</t>
  </si>
  <si>
    <t xml:space="preserve">Fish Cover - Undercut Banks </t>
  </si>
  <si>
    <t>XFC_UCB</t>
  </si>
  <si>
    <t>Lit. cover-undercut banks (Areal Prop)</t>
  </si>
  <si>
    <t>Fish Cvr-Undercut Banks (Areal Prop)</t>
  </si>
  <si>
    <t>Water chemistry</t>
  </si>
  <si>
    <t>InstantTemp</t>
  </si>
  <si>
    <t>air_temp</t>
  </si>
  <si>
    <t>Instantaneous water temperature measurement (units: degrees C, n=1)</t>
  </si>
  <si>
    <t>oC</t>
  </si>
  <si>
    <t>Index Value</t>
  </si>
  <si>
    <t>Index of physical habitat integrity</t>
  </si>
  <si>
    <t>HabIndex</t>
  </si>
  <si>
    <t>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</si>
  <si>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Number: 0-100</t>
  </si>
  <si>
    <t>Conductivity</t>
  </si>
  <si>
    <t>Cond</t>
  </si>
  <si>
    <t>Measure of the concentration of ionized materials in water, or the ability of water to conduct electrical current. Used as a measure of mineral / ionic concentration.</t>
  </si>
  <si>
    <t>Parts per million</t>
  </si>
  <si>
    <t>Total Nitrogen</t>
  </si>
  <si>
    <t>TotalNitrogen</t>
  </si>
  <si>
    <t>Measured total nitrogen value (units: µg/L, n=1)</t>
  </si>
  <si>
    <t>µg/L</t>
  </si>
  <si>
    <t>Perdectied Total Nitrogen</t>
  </si>
  <si>
    <t>PRD_TotalNitrogen</t>
  </si>
  <si>
    <t>Site specific predicted values for reference nitrogen concentrations (Olson and Hawkins 2013) (units: µg/L)</t>
  </si>
  <si>
    <t>Total Phosphorous</t>
  </si>
  <si>
    <t>TotalPhosphorous</t>
  </si>
  <si>
    <t>Measured total phosphorous value (units: µg/L, n=1)</t>
  </si>
  <si>
    <t>Predicted Total Phosphorous</t>
  </si>
  <si>
    <t>PRD_TotalPhosphorous</t>
  </si>
  <si>
    <t>Site specific predicted values for reference phosphorus concentrations (Olson and Hawkins 2013) (units: µg/L)</t>
  </si>
  <si>
    <t>Specific Conductance</t>
  </si>
  <si>
    <t>SpecificConductance</t>
  </si>
  <si>
    <t>Measured specific conductance value. The specific conductance is conductivity standardized to 25 degrees C. (units: µS/cm, min: 0, max: 65500, n=1)</t>
  </si>
  <si>
    <t>µS/cm</t>
  </si>
  <si>
    <t>Predicted Specific Conductance</t>
  </si>
  <si>
    <t>PRD_SpecificConductance</t>
  </si>
  <si>
    <t>Site specific predicted values for reference specific conductance values (Olson and Hawkins 2012) (units: µS/cm, min: 0, max: 65500)</t>
  </si>
  <si>
    <t>pH</t>
  </si>
  <si>
    <t>Measured pH value (units: SU, min: 0, max: 14, n=1)</t>
  </si>
  <si>
    <t>Increase or decrease</t>
  </si>
  <si>
    <t>SU</t>
  </si>
  <si>
    <t xml:space="preserve">Time Air Temperature Was Collected </t>
  </si>
  <si>
    <t>air_temp_time</t>
  </si>
  <si>
    <t>Turbidity</t>
  </si>
  <si>
    <t>Average water clarity as measured by the suspended solids in the water column (units: NTU, n=3)</t>
  </si>
  <si>
    <t>NTU</t>
  </si>
  <si>
    <t>Macroinvertebrates</t>
  </si>
  <si>
    <t>Observed macroinvertebrate richness</t>
  </si>
  <si>
    <t>Observed</t>
  </si>
  <si>
    <t>observed</t>
  </si>
  <si>
    <t>ObservedInvertRichness</t>
  </si>
  <si>
    <t>Observed macroinvertebrate richness standardized to model specific operational taxonomic units (OTU) (units: # of taxa)</t>
  </si>
  <si>
    <t># of taxa</t>
  </si>
  <si>
    <t xml:space="preserve">Expected macroinvertebrate richness </t>
  </si>
  <si>
    <t>Expected</t>
  </si>
  <si>
    <t>expected</t>
  </si>
  <si>
    <t>ExpectedInvertRichness</t>
  </si>
  <si>
    <t>Expected macroinvertebrate richness in the absence of anthropogenic impacts from the O/E model (units: # of taxa)</t>
  </si>
  <si>
    <t>Generally &gt; 15</t>
  </si>
  <si>
    <t xml:space="preserve">O/E Macroinvertebrate Index </t>
  </si>
  <si>
    <t xml:space="preserve">OEratio </t>
  </si>
  <si>
    <t>OEratio</t>
  </si>
  <si>
    <t>OE_Macroinvertebrate</t>
  </si>
  <si>
    <t>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</si>
  <si>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~1.5</t>
  </si>
  <si>
    <t xml:space="preserve">Presence of Invasive Macroinvertebrates </t>
  </si>
  <si>
    <t>InvasiveInvertSp</t>
  </si>
  <si>
    <t>Presence or absence of invasive macroinvertebrates</t>
  </si>
  <si>
    <t xml:space="preserve">Multimetric Macroinvertebrate Index </t>
  </si>
  <si>
    <t xml:space="preserve">MMI </t>
  </si>
  <si>
    <t>MMI</t>
  </si>
  <si>
    <t>MMI_Macroinvertebrate</t>
  </si>
  <si>
    <t>Biological condition was assessed using the MMI (MultimetricIndex) model specified in the OE_MMI_ModelUsed column.</t>
  </si>
  <si>
    <t>The O/E or MMI model used to determine biological integrity</t>
  </si>
  <si>
    <t>OE_MMI_ModelUsed</t>
  </si>
  <si>
    <t>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</si>
  <si>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Resample Count </t>
  </si>
  <si>
    <t>resampleCount</t>
  </si>
  <si>
    <t xml:space="preserve">Condition </t>
  </si>
  <si>
    <t>condition</t>
  </si>
  <si>
    <t>Model Applicability</t>
  </si>
  <si>
    <t>ModelApplicability</t>
  </si>
  <si>
    <t>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</si>
  <si>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of individuals</t>
  </si>
  <si>
    <t>Macroinvertebrate Count</t>
  </si>
  <si>
    <t>MacroinvertebrateCount</t>
  </si>
  <si>
    <t>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</si>
  <si>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Fail</t>
  </si>
  <si>
    <t>Pass</t>
  </si>
  <si>
    <t>Field Split</t>
  </si>
  <si>
    <t>field_split</t>
  </si>
  <si>
    <t>% sample submitted for processing</t>
  </si>
  <si>
    <t>Lab Split</t>
  </si>
  <si>
    <t>lab_split</t>
  </si>
  <si>
    <t>% of sample processed to obtain 600 random individuals (if present)</t>
  </si>
  <si>
    <t>Split Count</t>
  </si>
  <si>
    <t>split_count</t>
  </si>
  <si>
    <t># of organisms randomly subsampled from [Lab Split] for identification</t>
  </si>
  <si>
    <t>Fixed count</t>
  </si>
  <si>
    <t>fixed_count</t>
  </si>
  <si>
    <t># of computationally resampled organisms</t>
  </si>
  <si>
    <t>Big Rare Count</t>
  </si>
  <si>
    <t>big_rare_count</t>
  </si>
  <si>
    <t># of "big and rare" organisms selected NON-RANDOMLY for identification from the entire submitted sample</t>
  </si>
  <si>
    <t>Taxa richness</t>
  </si>
  <si>
    <t xml:space="preserve">Richness </t>
  </si>
  <si>
    <t>richness</t>
  </si>
  <si>
    <t>Richness</t>
  </si>
  <si>
    <t># of unique taxa, standardized to OTU</t>
  </si>
  <si>
    <t>Rich</t>
  </si>
  <si>
    <t>Total number of unique taxa collected within a reach standardized to observable taxonomic units.</t>
  </si>
  <si>
    <t>Abundance</t>
  </si>
  <si>
    <t>abundance</t>
  </si>
  <si>
    <t>Estimated # number of individuals per unit area (m2) for quantitative samples OR the estimated number per sample for qualitative samples.</t>
  </si>
  <si>
    <t>Shannon's Diversity</t>
  </si>
  <si>
    <t>Shannons_diversity</t>
  </si>
  <si>
    <t>Measure of richness and evenness (based on relative abundance of each species); weighted toward rare species</t>
  </si>
  <si>
    <t>Simpson's Diversity</t>
  </si>
  <si>
    <t>Simpsons_diversity</t>
  </si>
  <si>
    <t>Measure of richness and evenness (based on relative abundance of each species); weighted toward common species</t>
  </si>
  <si>
    <t>Evenness</t>
  </si>
  <si>
    <t>evenness</t>
  </si>
  <si>
    <t>Measure of relative abundance indicative of taxa dominance</t>
  </si>
  <si>
    <t>Number of EPT Taxa</t>
  </si>
  <si>
    <t>EPT_num_tx</t>
  </si>
  <si>
    <t># of EPT Taxa</t>
  </si>
  <si>
    <t>Richness of Ephemeroptera, Plecoptera, and Trichoptera taxa</t>
  </si>
  <si>
    <t>EPT Taxa Abundance</t>
  </si>
  <si>
    <t>EPT_abd_tx</t>
  </si>
  <si>
    <t>Abundance of Ephemeroptera, Plecoptera, and Trichoptera taxa</t>
  </si>
  <si>
    <t>Dominant Family</t>
  </si>
  <si>
    <t>dominant_family</t>
  </si>
  <si>
    <t>Dominant Family abd</t>
  </si>
  <si>
    <t>dominant_family_abd</t>
  </si>
  <si>
    <t>Dominant Taxa</t>
  </si>
  <si>
    <t>dominant_tx</t>
  </si>
  <si>
    <t>Dominant abd Taxa</t>
  </si>
  <si>
    <t>dominant_abd_tx</t>
  </si>
  <si>
    <t>Hilsenhoff Biotic Index</t>
  </si>
  <si>
    <t>Hilsenhoff_biotic_index</t>
  </si>
  <si>
    <t>Number of clinger taxa</t>
  </si>
  <si>
    <t>Cling</t>
  </si>
  <si>
    <t>clinger_num_tx</t>
  </si>
  <si>
    <t># of clinger taxa</t>
  </si>
  <si>
    <t># of taxa with fixed retreats or other strategies for clinging to rocks</t>
  </si>
  <si>
    <t>Number of “clinger” taxa. These taxa have developed stratagies to cling to rocks.</t>
  </si>
  <si>
    <t>Number of long lived taxa</t>
  </si>
  <si>
    <t>LongLvd</t>
  </si>
  <si>
    <t>long_lived_tx</t>
  </si>
  <si>
    <t>"# of" Long-lived Taxa</t>
  </si>
  <si>
    <t># of taxa with 2 to 3 year life cycles</t>
  </si>
  <si>
    <t>Number of “long-lived” taxa. Long-lived taxa typically have 2-3 year life cycles.</t>
  </si>
  <si>
    <t>Intolerant abd Taxz</t>
  </si>
  <si>
    <t>intolerant_abd_tx</t>
  </si>
  <si>
    <t>Tolerant Number Taxa</t>
  </si>
  <si>
    <t>tolerant_num_tx</t>
  </si>
  <si>
    <t xml:space="preserve">Tolerant abd Taxa </t>
  </si>
  <si>
    <t>tolerant_abd_tx</t>
  </si>
  <si>
    <t>Community tolerance quotient</t>
  </si>
  <si>
    <t>CTQd</t>
  </si>
  <si>
    <t>USFS_community_tol_quot</t>
  </si>
  <si>
    <t>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</si>
  <si>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Number of shredder taxa</t>
  </si>
  <si>
    <t>shredder_num_tx</t>
  </si>
  <si>
    <t># of shredder taxa</t>
  </si>
  <si>
    <t># of taxa utilizing living or decomposing vascular plant tissue and CPOM</t>
  </si>
  <si>
    <t>Shredder Abundance</t>
  </si>
  <si>
    <t>shredder_abd</t>
  </si>
  <si>
    <t>Abundance of taxa utilizing vascular plant tissue and CPOM</t>
  </si>
  <si>
    <t>Number of scraper taxa</t>
  </si>
  <si>
    <t>scraper_num_tx</t>
  </si>
  <si>
    <t># of scraper taxa</t>
  </si>
  <si>
    <t># of taxa utilizing periphyton, particularly algae and diatoms</t>
  </si>
  <si>
    <t>Scraper abundance</t>
  </si>
  <si>
    <t>scraper_abd</t>
  </si>
  <si>
    <t>Abundance of taxa utilizing periphyton, particularly algae and diatoms</t>
  </si>
  <si>
    <t>Number of collector-filterer taxa</t>
  </si>
  <si>
    <t>collector_filterer_num_tx</t>
  </si>
  <si>
    <t># of collector-filterer taxa</t>
  </si>
  <si>
    <t># of taxa utilizing FPOM in the water column</t>
  </si>
  <si>
    <t>Collector-filterer abundance</t>
  </si>
  <si>
    <t>collector_filterer_abd</t>
  </si>
  <si>
    <t>Abundance of taxa utilizing FPOM in the water column</t>
  </si>
  <si>
    <t>Number of collector-gatherer taxa</t>
  </si>
  <si>
    <t>collector_gatherer_num_tx</t>
  </si>
  <si>
    <t># of collector-gatherer taxa</t>
  </si>
  <si>
    <t># of taxa utilizing FPOM from benthic deposits</t>
  </si>
  <si>
    <t>Collector-gatherer abundance</t>
  </si>
  <si>
    <t>collector_gatherer_abd</t>
  </si>
  <si>
    <t>Abundance of taxa utilizing FPOM from benthic deposits</t>
  </si>
  <si>
    <t>Number of predator taxa</t>
  </si>
  <si>
    <t>predator_num_tx</t>
  </si>
  <si>
    <t># of predator taxa</t>
  </si>
  <si>
    <t># of taxa utilizing living animal tissue</t>
  </si>
  <si>
    <t>Predator abundance</t>
  </si>
  <si>
    <t>predator_abd</t>
  </si>
  <si>
    <t>Abundance of taxa utilizing living animal tissue</t>
  </si>
  <si>
    <t>Number of Ephemeroptera taxa</t>
  </si>
  <si>
    <t>Ephet</t>
  </si>
  <si>
    <t xml:space="preserve">Marcos Metrics </t>
  </si>
  <si>
    <t>Ephemeroptera_num_tx</t>
  </si>
  <si>
    <t># of Ephemeroptera taxa</t>
  </si>
  <si>
    <t>Number of mayfly taxa (Ephemeroptera).</t>
  </si>
  <si>
    <t xml:space="preserve"> Number of Ephemeroptera taxa</t>
  </si>
  <si>
    <t>Ephemeroptera abundance</t>
  </si>
  <si>
    <t>Ephemeroptera_abd</t>
  </si>
  <si>
    <t>Number of Plecoptera taxa</t>
  </si>
  <si>
    <t>Plect</t>
  </si>
  <si>
    <t>Plecoptera_num_tx</t>
  </si>
  <si>
    <t># of Plecoptera taxa</t>
  </si>
  <si>
    <t>Number of stonefly taxa (Plecoptera).</t>
  </si>
  <si>
    <t>Plecoptera abundance</t>
  </si>
  <si>
    <t>Plecoptera_abd</t>
  </si>
  <si>
    <t>Number of Trichoptera taxa</t>
  </si>
  <si>
    <t>Trict</t>
  </si>
  <si>
    <t>Trichoptera_num_tx</t>
  </si>
  <si>
    <t># of Trichoptera taxa</t>
  </si>
  <si>
    <t>Number of caddisfly taxa (Trichoptera).</t>
  </si>
  <si>
    <t>Trichoptera abundance</t>
  </si>
  <si>
    <t>Trichoptera_abd</t>
  </si>
  <si>
    <t xml:space="preserve"> Number of Coleoptera taxa</t>
  </si>
  <si>
    <t>Coleoptera_num_tx</t>
  </si>
  <si>
    <t># of Coleoptera taxa</t>
  </si>
  <si>
    <t>Coleoptera abundance</t>
  </si>
  <si>
    <t>Coleoptera_abd</t>
  </si>
  <si>
    <t xml:space="preserve"> Number of Elmidae taxa</t>
  </si>
  <si>
    <t>Elmidae_num_tx</t>
  </si>
  <si>
    <t># of Elmidae taxa</t>
  </si>
  <si>
    <t>Elmidae abundance</t>
  </si>
  <si>
    <t>Elmidae_abd</t>
  </si>
  <si>
    <t xml:space="preserve"> Number of Megaloptera taxa</t>
  </si>
  <si>
    <t>Megaloptera_num_tx</t>
  </si>
  <si>
    <t># of Megaloptera taxa</t>
  </si>
  <si>
    <t>Megaloptera abundance</t>
  </si>
  <si>
    <t>Megaloptera_abd</t>
  </si>
  <si>
    <t xml:space="preserve"> Number of Diptera taxa</t>
  </si>
  <si>
    <t>Diptera_num_tx</t>
  </si>
  <si>
    <t># of Diptera taxa</t>
  </si>
  <si>
    <t>Diptera abundance</t>
  </si>
  <si>
    <t>Diptera_abd</t>
  </si>
  <si>
    <t xml:space="preserve"> Number of Chironomidae taxa</t>
  </si>
  <si>
    <t>Chironomidae_num_tx</t>
  </si>
  <si>
    <t># of Chironomidae taxa</t>
  </si>
  <si>
    <t>Chironomidae abundance</t>
  </si>
  <si>
    <t>Chironomidae_abd</t>
  </si>
  <si>
    <t xml:space="preserve"> Number of Crustacea taxa</t>
  </si>
  <si>
    <t>crustacea_num_tx</t>
  </si>
  <si>
    <t># of Crustacea taxa</t>
  </si>
  <si>
    <t>Crustacea abundance</t>
  </si>
  <si>
    <t>crustacea_abd</t>
  </si>
  <si>
    <t xml:space="preserve"> Number of Oligochaete taxa</t>
  </si>
  <si>
    <t>Oligochaete_num_tx</t>
  </si>
  <si>
    <t># of Oligochaete taxa</t>
  </si>
  <si>
    <t>Oligochaete abundance</t>
  </si>
  <si>
    <t>Oligochaete_abd</t>
  </si>
  <si>
    <t xml:space="preserve"> Number of Mollusca taxa</t>
  </si>
  <si>
    <t>Mollusca_num_tx</t>
  </si>
  <si>
    <t># of Mollusca taxa</t>
  </si>
  <si>
    <t>Mollusca abundance</t>
  </si>
  <si>
    <t>Mollusca_abd</t>
  </si>
  <si>
    <t xml:space="preserve"> Number of Insect taxa</t>
  </si>
  <si>
    <t>insect_num_tx</t>
  </si>
  <si>
    <t># of Insect taxa</t>
  </si>
  <si>
    <t>Insect abundance</t>
  </si>
  <si>
    <t>insect_abd</t>
  </si>
  <si>
    <t xml:space="preserve"> Number of non-insect taxa</t>
  </si>
  <si>
    <t>noninsect_num_tx</t>
  </si>
  <si>
    <t># of non-insect taxa</t>
  </si>
  <si>
    <t>Non-insect abundance</t>
  </si>
  <si>
    <t>noninsect_abd</t>
  </si>
  <si>
    <t>Number of Intolerant taxa</t>
  </si>
  <si>
    <t>Intol</t>
  </si>
  <si>
    <t>intolerant_num_tx</t>
  </si>
  <si>
    <t>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</si>
  <si>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RIVPAC's score of observed / expected taxa</t>
  </si>
  <si>
    <t>RIVPACS</t>
  </si>
  <si>
    <t>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</si>
  <si>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Overhead Cover </t>
  </si>
  <si>
    <t xml:space="preserve">Percent Overhead Cover </t>
  </si>
  <si>
    <t>PctOverheadCover</t>
  </si>
  <si>
    <t>Average % overhead cover provided by stream banks, vegetation, or other objects measured mid-channel (looking 4 directions) across 11 transects (units: %, min: 0, max: 100, n= 44)</t>
  </si>
  <si>
    <t>Average percent overhead cover provided by stream banks</t>
  </si>
  <si>
    <t>BankOverheadCover</t>
  </si>
  <si>
    <t>Average percent overhead cover provided by stream banks (left and right), vegetation or other objects measured at the scour line of the left and right banks across 11 transects (units: %, min: 0, max: 100, n= 22)</t>
  </si>
  <si>
    <t xml:space="preserve">Mean Canopy Density at Bank </t>
  </si>
  <si>
    <t>XCDENBK</t>
  </si>
  <si>
    <t>CANOPY DENSIOMETER</t>
  </si>
  <si>
    <t>Canopy Density at bank (mean percent)</t>
  </si>
  <si>
    <t xml:space="preserve">mean percent </t>
  </si>
  <si>
    <t xml:space="preserve">Mean Canopy Density at Mid- Channel </t>
  </si>
  <si>
    <t>XCDENMID</t>
  </si>
  <si>
    <t>Canopy Density at mid-channel (mean percent)</t>
  </si>
  <si>
    <t>HUMAN DISTURBANCE</t>
  </si>
  <si>
    <t xml:space="preserve">EPA Human Disturbacne Indix- Argicultural Influence </t>
  </si>
  <si>
    <t>W1_HAG</t>
  </si>
  <si>
    <t>Human Agricultural Influence Index(distance-wtd tally of types and presence</t>
  </si>
  <si>
    <t xml:space="preserve">EPA Human Distrubance Index </t>
  </si>
  <si>
    <t>W1_HALL</t>
  </si>
  <si>
    <t>Human Disturbance Index(distance-wtd tally of types and presence</t>
  </si>
  <si>
    <t xml:space="preserve">EPA Human Distrubance Index - Non-Argicultura </t>
  </si>
  <si>
    <t>W1_HNOAG</t>
  </si>
  <si>
    <t>Human Non-Agricultural Disturbance Index (distance weighted tally of types and presence)</t>
  </si>
  <si>
    <t xml:space="preserve">Distance to Buildings </t>
  </si>
  <si>
    <t>W1H_BLDG</t>
  </si>
  <si>
    <t>Rip Dist--Buildings (ProxWt Pres)</t>
  </si>
  <si>
    <t xml:space="preserve">Count of Near Channel Disturbance </t>
  </si>
  <si>
    <t>W1H_CROP</t>
  </si>
  <si>
    <t>Near Channel Human Dist : Row Crops (distance-wtd tally of presence</t>
  </si>
  <si>
    <t xml:space="preserve">Distance to Trash/Landfill </t>
  </si>
  <si>
    <t>W1H_LDFL</t>
  </si>
  <si>
    <t>Rip Dist--Trash/Landfill (ProxWt Pres)</t>
  </si>
  <si>
    <t xml:space="preserve">Distance to Logging </t>
  </si>
  <si>
    <t>W1H_LOG</t>
  </si>
  <si>
    <t>Rip Dist--Logging Activity (ProxWt Pres)</t>
  </si>
  <si>
    <t xml:space="preserve">Distance to Mining </t>
  </si>
  <si>
    <t>W1H_MINE</t>
  </si>
  <si>
    <t>Rip Dist--Mining Activity (ProxWt Pres)</t>
  </si>
  <si>
    <t xml:space="preserve">Distance to Lawn/Park </t>
  </si>
  <si>
    <t>W1H_PARK</t>
  </si>
  <si>
    <t>Rip Dist--Lawn/Park (ProxWt Pres)</t>
  </si>
  <si>
    <t xml:space="preserve">Distance to Pipes (infl/Effl) </t>
  </si>
  <si>
    <t>W1H_PIPE</t>
  </si>
  <si>
    <t>Rip Dist--Pipes infl/effl (ProxWt Pres)</t>
  </si>
  <si>
    <t xml:space="preserve">Distance to Pasture or Hayfield </t>
  </si>
  <si>
    <t>W1H_PSTR</t>
  </si>
  <si>
    <t>Rip Dist--Pasture/Hayfield (ProxWt Pres)</t>
  </si>
  <si>
    <t xml:space="preserve">Distance to Pavement </t>
  </si>
  <si>
    <t>W1H_PVMT</t>
  </si>
  <si>
    <t>Rip Dist--Pavement (ProxWt Pres)</t>
  </si>
  <si>
    <t xml:space="preserve">Distance to Road/Railroad </t>
  </si>
  <si>
    <t>W1H_ROAD</t>
  </si>
  <si>
    <t>Rip Dist--Road/Railroad (ProxWt Pres)</t>
  </si>
  <si>
    <t>W1H_WALL</t>
  </si>
  <si>
    <t>Near Channel Human Dist : Walls/dikes/revetments(distance-wtd tally of presence</t>
  </si>
  <si>
    <t>Management</t>
  </si>
  <si>
    <t>Percent FS / BLM</t>
  </si>
  <si>
    <t>FedPct</t>
  </si>
  <si>
    <t>Percent of the catchment upstream of a site owned by Forest Service / BLM.</t>
  </si>
  <si>
    <t>Management Category</t>
  </si>
  <si>
    <t>Mgmt</t>
  </si>
  <si>
    <t>Managed or Reference. Reference sites have minimal management: catchment road densities less than 0.5 km/km2, riparian road densities less than 0.25 km/km2, no grazing within 30 years, and no known in-channel mining upstream of the integrator site.</t>
  </si>
  <si>
    <t>categorical: managed or reference</t>
  </si>
  <si>
    <t xml:space="preserve">Other/Covariates </t>
  </si>
  <si>
    <t>Date the Data Was Change</t>
  </si>
  <si>
    <t>DateChange</t>
  </si>
  <si>
    <t>Date that the site's data was updated and changed (units: m/d/yyyy)</t>
  </si>
  <si>
    <t>Reason and Field Changed</t>
  </si>
  <si>
    <t>ReasonChange</t>
  </si>
  <si>
    <t>Reason for change and field changes; detailing what data was changed and why</t>
  </si>
  <si>
    <t>Sheet?</t>
  </si>
  <si>
    <t>Column_Name</t>
  </si>
  <si>
    <t>Predicted response to increasing perturbation (Barbour et al. 1999)</t>
  </si>
  <si>
    <t>Calculation</t>
  </si>
  <si>
    <t>Standardized 
 (OTU and Rarefication)</t>
  </si>
  <si>
    <t>Reference</t>
  </si>
  <si>
    <t xml:space="preserve"># Column in the Master Language Sheet </t>
  </si>
  <si>
    <t xml:space="preserve">ALL </t>
  </si>
  <si>
    <t>OBJECTID</t>
  </si>
  <si>
    <t>site</t>
  </si>
  <si>
    <t>survey_type</t>
  </si>
  <si>
    <t>channel_width</t>
  </si>
  <si>
    <t>Info</t>
  </si>
  <si>
    <t>upstream_length</t>
  </si>
  <si>
    <t>downstream_length</t>
  </si>
  <si>
    <t>reach_type</t>
  </si>
  <si>
    <t>declination</t>
  </si>
  <si>
    <t>compass_bearing_a</t>
  </si>
  <si>
    <t>compass_bearing_k</t>
  </si>
  <si>
    <t>main_or_trib</t>
  </si>
  <si>
    <t>main_trib_name</t>
  </si>
  <si>
    <t>transect_separation</t>
  </si>
  <si>
    <t>bankfull_1</t>
  </si>
  <si>
    <t>bankfull_2</t>
  </si>
  <si>
    <t>bankfull_3</t>
  </si>
  <si>
    <t>cloud_cover</t>
  </si>
  <si>
    <t>precipitation</t>
  </si>
  <si>
    <t>past_preciptation</t>
  </si>
  <si>
    <t>dry_site</t>
  </si>
  <si>
    <t>macroinvert_collected</t>
  </si>
  <si>
    <t>periphyton_samples</t>
  </si>
  <si>
    <t>periphyton_containers</t>
  </si>
  <si>
    <t>crew_num</t>
  </si>
  <si>
    <t>num_surveyors</t>
  </si>
  <si>
    <t>surveyor_laser</t>
  </si>
  <si>
    <t>surveyor_prism</t>
  </si>
  <si>
    <t>time_hike</t>
  </si>
  <si>
    <t>time_survey</t>
  </si>
  <si>
    <t>delay_reason</t>
  </si>
  <si>
    <t>tablet_id</t>
  </si>
  <si>
    <t>habitat_comments</t>
  </si>
  <si>
    <t>bio_comments</t>
  </si>
  <si>
    <t>monument_description</t>
  </si>
  <si>
    <t>monument_description_k</t>
  </si>
  <si>
    <t>site_comments</t>
  </si>
  <si>
    <t>qstage</t>
  </si>
  <si>
    <t>qresult</t>
  </si>
  <si>
    <t>qflag1</t>
  </si>
  <si>
    <t>qflag2</t>
  </si>
  <si>
    <t>macroinvert_numjars</t>
  </si>
  <si>
    <t>Y coordinate in decimal degree units</t>
  </si>
  <si>
    <t>X coordinate in decimal degree units</t>
  </si>
  <si>
    <t xml:space="preserve">Morphology </t>
  </si>
  <si>
    <t>number_used_trans</t>
  </si>
  <si>
    <t>number_pools_residual</t>
  </si>
  <si>
    <t>number_measurements</t>
  </si>
  <si>
    <t>number_pools_fines</t>
  </si>
  <si>
    <t>tot_pieces_uncorrected</t>
  </si>
  <si>
    <t>tot_pieces_corrected</t>
  </si>
  <si>
    <t>Note</t>
  </si>
  <si>
    <t xml:space="preserve">Column # in the Master Language Sheet </t>
  </si>
  <si>
    <t>number_estimated_pieces</t>
  </si>
  <si>
    <t xml:space="preserve">Site Descriptors </t>
  </si>
  <si>
    <t>SiteCode</t>
  </si>
  <si>
    <t>Site code assigned during the design process and used by field crews and project leads to track samples. SiteCodes should be used to track design specific information; whereas MasterCode should be used to query information about a site across multiple designs or revisits.</t>
  </si>
  <si>
    <t>number_measured_pieces</t>
  </si>
  <si>
    <t>tot_pieces_LT30cm_diam</t>
  </si>
  <si>
    <t>tot_small_pieces</t>
  </si>
  <si>
    <t>tot_12x25</t>
  </si>
  <si>
    <t>tot_18x25</t>
  </si>
  <si>
    <t>tot_24x33</t>
  </si>
  <si>
    <t>tot_24x50</t>
  </si>
  <si>
    <t xml:space="preserve">Macros Samp </t>
  </si>
  <si>
    <t>sampleID</t>
  </si>
  <si>
    <t>lab_name</t>
  </si>
  <si>
    <t>waterbody</t>
  </si>
  <si>
    <t>county</t>
  </si>
  <si>
    <t>collection_date</t>
  </si>
  <si>
    <t>habitat_sampled</t>
  </si>
  <si>
    <t>collection_method</t>
  </si>
  <si>
    <t>field_notes</t>
  </si>
  <si>
    <t>lab_notes</t>
  </si>
  <si>
    <t>area_sampled</t>
  </si>
  <si>
    <t>version_date</t>
  </si>
  <si>
    <t>station_namc</t>
  </si>
  <si>
    <t>Biodversity and Riparian Habitat Quality</t>
  </si>
  <si>
    <t>Cuffney et al. (1993), Moulton et al. (2000), Vinson and Hawkins (1996)</t>
  </si>
  <si>
    <t>VegComplexity</t>
  </si>
  <si>
    <t>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</si>
  <si>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t>
  </si>
  <si>
    <t>RiparianVegCanopyCover</t>
  </si>
  <si>
    <t>Measure of the average riparian vegetative cover provided by canopy vegetation (&gt;5m). Proportional cover was binned into four classes (0.875, 0.575, 0.25, and 0.05) and then averaged across the left and right banks of 11 transects. (units: none, min: 0, max: 0.88, n= 22)</t>
  </si>
  <si>
    <t>RiparianVegUnderstoryCover</t>
  </si>
  <si>
    <t>Measure of the average riparian vegetative cover provided by understory vegetation (0.5-5m). Proportional cover was binned into four classes (0.875, 0.575, 0.25, and 0.05) and then averaged across the left and right banks of 11 transects. (units: none, min: 0, max: 0.88, n= 22)</t>
  </si>
  <si>
    <t>RiparianVegGroundCover</t>
  </si>
  <si>
    <t>Measure of the average riparian vegetative cover provided by the ground cover vegetation (&lt;0.5m). Proportional cover was binned into four classes (0.875, 0.575, 0.25, and 0.05) and then averaged across the left and right banks of 11 transects. (units: none, min: 0, max: 0.88, n= 22)</t>
  </si>
  <si>
    <t>NonNativeWoody</t>
  </si>
  <si>
    <t>Percent of 22 vegetation plots with invasive woody vegetation present (units: %, min: 0, max: 100, n= 22)</t>
  </si>
  <si>
    <t>NativeWoody</t>
  </si>
  <si>
    <t>Percent of 22 vegetation plots with native woody vegetation present (units: %, min: 0, max: 100, n= 22)</t>
  </si>
  <si>
    <t>NonNativeHerb</t>
  </si>
  <si>
    <t>Percent of 22 vegetation plots with invasive herbaceous vegetation present (units: %, min: 0, max: 100, n= 22)</t>
  </si>
  <si>
    <t>NativeHerb</t>
  </si>
  <si>
    <t>Percent of 22 vegetation plots with native herbaceous vegetation present (units: %, min: 0, max: 100, n= 22)</t>
  </si>
  <si>
    <t>[Richness]UniqueTaxa</t>
  </si>
  <si>
    <t>Y</t>
  </si>
  <si>
    <t>SedgeRush</t>
  </si>
  <si>
    <t>Percent of 22 vegetation plots with sedges and rushes present (units: %, min: 0, max: 100, n= 22)</t>
  </si>
  <si>
    <t>(([Split Count]*
 (100/[Lab Split]))
 + [Big_Rare Count])
 *(100/[Field Split])
 *(1/[Area Sampled])</t>
  </si>
  <si>
    <t>N</t>
  </si>
  <si>
    <t>-∑([Relative Abundance]taxa *ln([Relative Abundance]taxa))</t>
  </si>
  <si>
    <t>Ludwig and Reynolds (1988, equation 8.9, page 92)</t>
  </si>
  <si>
    <t>1 - [Simpson's Diversity] = 1 - ∑([Relative Abundance]taxa)2</t>
  </si>
  <si>
    <t>Ludwig and Reynolds (1988, equation 8.6, page 91), 
 Krebs (1999, equation 12.27-12.30)</t>
  </si>
  <si>
    <t>[Shannon's Diversity]/ln([Richness])</t>
  </si>
  <si>
    <t>Ludwig and Reynolds (1988, equation 8.11, page 93)</t>
  </si>
  <si>
    <t>[Richness]E + [Richness]P + [Richness]T</t>
  </si>
  <si>
    <t>Barbour et al. (1999), 
 Karr and Chu (1998)</t>
  </si>
  <si>
    <t>[Abundance]E + [Abundance]P + [Abundance]T</t>
  </si>
  <si>
    <t xml:space="preserve">Water Quality </t>
  </si>
  <si>
    <t>Watershed Function and Instream Habitat Quality</t>
  </si>
  <si>
    <t>[Richness]shredder</t>
  </si>
  <si>
    <t>Merritt et. al (2008)</t>
  </si>
  <si>
    <t>[Abundance]shredder</t>
  </si>
  <si>
    <t>[Richness]scraper</t>
  </si>
  <si>
    <t>[Abundance]scraper</t>
  </si>
  <si>
    <t>Variable</t>
  </si>
  <si>
    <t>[Richness]collector-filterer</t>
  </si>
  <si>
    <t>[Abundance]collector-filterer</t>
  </si>
  <si>
    <t>[Richness]collector-gatherer</t>
  </si>
  <si>
    <t>[Abundance]collector-gatherer</t>
  </si>
  <si>
    <t>[Richness]predator</t>
  </si>
  <si>
    <t>[Abundance]predator</t>
  </si>
  <si>
    <t>[Richness]clinger</t>
  </si>
  <si>
    <t>Karr and Chu (1998), Merritt et al. (2008)</t>
  </si>
  <si>
    <t>[Richness]long-lived</t>
  </si>
  <si>
    <t>[Richness]Ephemeroptera</t>
  </si>
  <si>
    <t>[Abundance]Ephemeroptera</t>
  </si>
  <si>
    <t>[Richness]Plecoptera</t>
  </si>
  <si>
    <t>[Abundance]Plecoptera</t>
  </si>
  <si>
    <t>[Richness]Trichoptera</t>
  </si>
  <si>
    <t>[Abundance]Trichoptera</t>
  </si>
  <si>
    <t>[Richness]Coleoptera</t>
  </si>
  <si>
    <t>[Abundance]Coleoptera</t>
  </si>
  <si>
    <t>[Richness]Elmidae</t>
  </si>
  <si>
    <t>[Abundance]Elmidae</t>
  </si>
  <si>
    <t>[Richness]Megaloptera</t>
  </si>
  <si>
    <t>[Abundance]Megaloptera</t>
  </si>
  <si>
    <t>[Richness]Diptera</t>
  </si>
  <si>
    <t>[Abundance]Diptera</t>
  </si>
  <si>
    <t>[Richness]Chironomidae</t>
  </si>
  <si>
    <t>[Abundance]Chironomidae</t>
  </si>
  <si>
    <t>[Richness]Crustacea</t>
  </si>
  <si>
    <t>Covarites/Other</t>
  </si>
  <si>
    <t>[Abundance]Crustacea</t>
  </si>
  <si>
    <t>[Richness]Oligochaeta</t>
  </si>
  <si>
    <t>[Abundance]Oligochaeta</t>
  </si>
  <si>
    <t>[Richness]Mollusca</t>
  </si>
  <si>
    <t>[Abundance]Mollusca</t>
  </si>
  <si>
    <t>[Richness]Insect</t>
  </si>
  <si>
    <t>[Abundance]Insect</t>
  </si>
  <si>
    <t>[Richness]Non-insect</t>
  </si>
  <si>
    <t>[Abundance]Non-insect</t>
  </si>
  <si>
    <t xml:space="preserve">Macros OE </t>
  </si>
  <si>
    <t xml:space="preserve"> LABEL_WADABLE</t>
  </si>
  <si>
    <t xml:space="preserve">Becca's Notes </t>
  </si>
  <si>
    <t>CRB = Site included in PIBO EM rotating 5-year sample design within the Upper Columbia River Basin study area.</t>
  </si>
  <si>
    <t>MRB = Site included in PIBO EM rotating 5-year sample design within the Upper Missouri River Basin study area.</t>
  </si>
  <si>
    <t>CNTRCT = Sampling funded by local Forest Service or BLM field units.</t>
  </si>
  <si>
    <t>FS = Sites sampled by Forest Service employees using PIBO EM sampling protocol.</t>
  </si>
  <si>
    <t>Hydraulic resistance due to bed particles at bank full</t>
  </si>
  <si>
    <t>In general, type refers to the 1) site selection criteria, and 2) the sampling methods used to collect data.</t>
  </si>
  <si>
    <t>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</si>
  <si>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Ratio of particle to total hydraulic resistances at bank full, not allowed to exceed 1</t>
  </si>
  <si>
    <t>S = Sentinels, Type I sites that are sampled annually.</t>
  </si>
  <si>
    <t>P = Prairie sites. These, typically dry, streambeds are evaluated under a separate protocol and are not comparable to other site types.</t>
  </si>
  <si>
    <t>Hydraulic resistance, total at bank full</t>
  </si>
  <si>
    <t>K = Designated Monitoring Area (DMA). Riparian vegetation data and a subset of in-stream habitat data are collected. Sampling locations are identified by local field unit personnel as locations utilized for livestock grazing implementation monitoring (IM).</t>
  </si>
  <si>
    <t>Hydraulic radius of channel at bank full</t>
  </si>
  <si>
    <t>Particle Reynolds number at bank full</t>
  </si>
  <si>
    <t>Shields parameter at bank full</t>
  </si>
  <si>
    <t>CONBANKFULL</t>
  </si>
  <si>
    <t>Site bankfull width</t>
  </si>
  <si>
    <t xml:space="preserve">Based on the lables I can not tell the difference between CONBANKFULL and XBKF_W? </t>
  </si>
  <si>
    <t>Sinuosity of stream reach (change to Sinuosity of Local Stream Reach)</t>
  </si>
  <si>
    <t>Std Dev. of Wetted Width (m)</t>
  </si>
  <si>
    <t>Std Dev. of Wetted Width x Thalweg Depth (m2)</t>
  </si>
  <si>
    <t>Based on the description, can't assess the differece between XFC_BRS and XFC_LVT</t>
  </si>
  <si>
    <t xml:space="preserve">Not sure </t>
  </si>
  <si>
    <t>CVWXD</t>
  </si>
  <si>
    <t>CV of Width Depth Product (SDWXD/XWXD)</t>
  </si>
  <si>
    <t>Long Name</t>
  </si>
  <si>
    <t>L_CP3_MILL</t>
  </si>
  <si>
    <t>Log10(Hydraulic resistance due to bed particles at bank full)</t>
  </si>
  <si>
    <t>L_CT_RPWD</t>
  </si>
  <si>
    <t>Log10(Hydraulic resistance, total at bank full)</t>
  </si>
  <si>
    <t>L_RB3</t>
  </si>
  <si>
    <t>Log10(Hydraulic radius of channel at bank full)</t>
  </si>
  <si>
    <t>L_REYP3</t>
  </si>
  <si>
    <t>Log10(Particle Reynolds number at bank full)</t>
  </si>
  <si>
    <t xml:space="preserve">Tables from the BLM benchmark tools </t>
  </si>
  <si>
    <t>L_RRPW3</t>
  </si>
  <si>
    <t>Log10(Effective Hydraulic Radius at Bankfull (Adjusted for wood and pool roughnesses))</t>
  </si>
  <si>
    <t>L_SHLD_PX3</t>
  </si>
  <si>
    <t>Log10(Shields parameter at bank full)</t>
  </si>
  <si>
    <t>L_XSLOPE</t>
  </si>
  <si>
    <t>Log10(Mean Slope of water surface (%))</t>
  </si>
  <si>
    <t>LITSB1_FN</t>
  </si>
  <si>
    <t>Littoral Dominant % Substrate Fines (&lt;0.06mm)</t>
  </si>
  <si>
    <t>LITSB1_SF</t>
  </si>
  <si>
    <t>Littoral Dominant % Substrate Sand or Fines (&lt;2.0mm)</t>
  </si>
  <si>
    <t>LITSB1_SFGF</t>
  </si>
  <si>
    <t>Littoral Dominant % Substrate &lt;16mm diameter</t>
  </si>
  <si>
    <t>LITSB12_FN</t>
  </si>
  <si>
    <t>Littoral Dominant or Subdominant % Substrate Fines (&lt;0.06mm)</t>
  </si>
  <si>
    <t>Conditions are based on the departure of reach specific indicator values from benchmarks. Users can use this tool to specify custom defined benchmarks or select from a set of default benchmark values. However, benchmarks have not been established for all indicators and thus default benchmarks and subsequent conditions are not estimated for all indicators at this time. Metadata for default benchmarks is presented in Tables 1, 2 and 3 below.</t>
  </si>
  <si>
    <t>LITSB12_SF</t>
  </si>
  <si>
    <t>Littoral Dom. or Subdom. % Substrate Sand or Fines (&lt;2.0mm)</t>
  </si>
  <si>
    <t>NA. Note macroinvertebrate data is typically reported one year behind other data to allow for processing time.</t>
  </si>
  <si>
    <t>Bed Surface % Bedrock + Hardpan</t>
  </si>
  <si>
    <t>Table 1. Overview of indicator benchmark methods that can be used in the absence of benchmarks established via policy. The provided benchmarks were developed using one of three approaches: predicted natural conditions, percentiles of regional reference, or best professional judgement.</t>
  </si>
  <si>
    <t>QR1</t>
  </si>
  <si>
    <t>Riparian Quality Index (Scaled XCMGW XCdenBK W1Hall 0-1)</t>
  </si>
  <si>
    <t>QRVEG1</t>
  </si>
  <si>
    <t>Riparian Veg Quality Index (Scaled XCMGW)</t>
  </si>
  <si>
    <t>Condition Determination Method</t>
  </si>
  <si>
    <t>QRVEG2</t>
  </si>
  <si>
    <t>Riparian Veg Quality Index (Scaled XCDENBK)</t>
  </si>
  <si>
    <t>Indicator(s)</t>
  </si>
  <si>
    <t>RADJRT_RAT</t>
  </si>
  <si>
    <t>Ratio of Effective to Total Hydraulic Radii at Bankfull (RRPW3/RB3)</t>
  </si>
  <si>
    <t>Citation</t>
  </si>
  <si>
    <t>Condition Benchmarks</t>
  </si>
  <si>
    <t>RDIST1</t>
  </si>
  <si>
    <t>Riparian Disturbance index (scaled W1_Hall 0-1)</t>
  </si>
  <si>
    <t>Determining if the default benchmarks are appropriate</t>
  </si>
  <si>
    <t>Predicted natural conditions</t>
  </si>
  <si>
    <t>Predicted natural conditions account for natural environmental gradients by using physiographic predictors (e.g., geology, climate, topography) to make site specific predictions of the conditions that should occur in the absence of anthropogenic impacts makes.</t>
  </si>
  <si>
    <t>SDDEPTH_CM</t>
  </si>
  <si>
    <t>Std deviation of thalweg depth (cm), converted from raw data in m</t>
  </si>
  <si>
    <t>Std deviation of thalweg depth (cm)</t>
  </si>
  <si>
    <t>Olson and Hawkins 2013</t>
  </si>
  <si>
    <t>XGV</t>
  </si>
  <si>
    <t>Total ground layer areal cover</t>
  </si>
  <si>
    <t>Predicted natural condition plus 75th (moderate) and 95th (major) percentiles of model error, 52.1 µg/L and 114.7 µg/L, respectively.</t>
  </si>
  <si>
    <t>F_NONE</t>
  </si>
  <si>
    <t>INVASIVE SPECIES</t>
  </si>
  <si>
    <t>IP_SCORE</t>
  </si>
  <si>
    <t>Invasive plants sum of frequencies of occurrence</t>
  </si>
  <si>
    <t>Use these defaults if no state water quality standards are available.</t>
  </si>
  <si>
    <t>Predicted natural condition plus 75th (moderate) and 90th (major) percentiles of model error, 9.9 µg/L and 21.3 µg/L, respectively.</t>
  </si>
  <si>
    <t>Panel_Yr</t>
  </si>
  <si>
    <t>Olson and Hawkins 2012</t>
  </si>
  <si>
    <t>Predicted natural condition plus 75th (moderate) and 95th (major) percentiles of model error, 27.1 µg/L and 74.5 µg/L, respectively.</t>
  </si>
  <si>
    <t>Varies depending on the model (see www.usu.edu/buglab/ for more information). In general, most model's benchmarks are the mean of the reference distribution plus 1SD (moderate) or 2SD (major).</t>
  </si>
  <si>
    <t>Should always be appropriate to meet state regulations, if a state based model was used.</t>
  </si>
  <si>
    <t>A group is a 3-digit numeric code used to identify a spatial cluster of ~20 6th field sub-watersheds. Groups 1-177 are in the CRB, 200-299 are in the MRB. Group numbers &gt;200 are used to label CNTRCT and FS sites.</t>
  </si>
  <si>
    <t>Percentiles of regional reference conditions</t>
  </si>
  <si>
    <t>Percentiles of regional reference does not consider natural environmental gradients other than course ecoregional categories and course stream size categories.</t>
  </si>
  <si>
    <t>VegComplexity, LWD_Freq, LWD_Vol, InstreamHabitatComplexity, PctOverheadCover, BankOverheadCover</t>
  </si>
  <si>
    <t>Kaufmann et al. 1999; Stoddard et al. 2005</t>
  </si>
  <si>
    <t>30th (moderate) and 10th (major) percentiles of regional reference conditions defined by 23 groups of EPA hybrid level III ecoregions and a combination of stream size (&gt; or ≤ 10 m bankfull width) and sampling protocol (wadeable vs. boatable). SeeTable 2 below or the default benchmarks on the ApplyBenchmarks worksheet for specific values.</t>
  </si>
  <si>
    <t>Use these defaults if no other policy or information available, but carefully examine for your sites and verify conditions with local knowledge of physiographic conditions and thus site potential.</t>
  </si>
  <si>
    <t>PctFines, FloodplainConnectivity</t>
  </si>
  <si>
    <t>70th (moderate) and 90th (major) percentiles of regional reference conditions defined by 23 groups of EPA hybrid level III ecoregions and a combination of stream size (&gt; or ≤ 10 m bankfull width) and sampling protocol (wadeable vs. boatable). SeeTable 2 &amp; 3 below or the default benchmarks on the ApplyBenchmarks worksheet for specific values.</t>
  </si>
  <si>
    <t>LTMDDIST</t>
  </si>
  <si>
    <t>LEGACY TREES</t>
  </si>
  <si>
    <t>Best professional judgement</t>
  </si>
  <si>
    <t>LTMDDOM</t>
  </si>
  <si>
    <t>Best professional judgement or state standards set numeric criteria for conditions based on published studies or best professional judgement.</t>
  </si>
  <si>
    <t>LTMDDOMN</t>
  </si>
  <si>
    <t>Assumed all sites with invasive species present had major departure from reference and if no invasive species present had minimal departure from reference.</t>
  </si>
  <si>
    <t>Consult your management objectives to determine if invasive species presence is acceptable.</t>
  </si>
  <si>
    <t>LTMXDBH</t>
  </si>
  <si>
    <t>Kaufmann et al. 1999</t>
  </si>
  <si>
    <t>Acidic (7, 6.5) and alkaline (8.5, 9) for moderate and major departure from reference respectively.</t>
  </si>
  <si>
    <t>LTMXHT</t>
  </si>
  <si>
    <t>Use these defaults if no state standards are available. Otherwise select "custom" and input your state standards on the DefineCustomBenchmarks worksheet.</t>
  </si>
  <si>
    <t>LTMXSIZE</t>
  </si>
  <si>
    <t>Legacy largest tree size class (SMLX)</t>
  </si>
  <si>
    <t>BankCover, BankStability, BnkCoverStab</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</si>
  <si>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</si>
  <si>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t>LTMXSPP</t>
  </si>
  <si>
    <t>Legacy largest tree species</t>
  </si>
  <si>
    <t>LTSPLIST</t>
  </si>
  <si>
    <t>80% of banks stable and/or covered (moderate) and 69% of banks stable and/or covered (major) for all Hybrid III ecoregions except Plains or the southern xeric and eastern xeric ecoregions. These ecoregions should have naturally lower bank stability so thresholds were 70% of banks stable and/or covered (moderate) and 50% of banks stable and/or covered (major).</t>
  </si>
  <si>
    <t>PCAN_C</t>
  </si>
  <si>
    <t>RIPARIAN VEGETATION</t>
  </si>
  <si>
    <t>Riparian Canopy Coniferous (Fract reach)</t>
  </si>
  <si>
    <t>PCAN_D</t>
  </si>
  <si>
    <t>Riparian Canopy Deciduous (Fract. reach)</t>
  </si>
  <si>
    <t>Table 2. Benchmarks used to assign condition ratings of minimal, moderate, or major departure for wadeable reaches determined by quantiles of regional values by Omernik hybrid level III/IV ecoregions and stream size: small wadeable streams ≤ 10 m or large wadeable streams &gt; 10 m.</t>
  </si>
  <si>
    <t>PCAN_E</t>
  </si>
  <si>
    <t>Rip Canopy Broadlf evrgrn (Fract of rch)</t>
  </si>
  <si>
    <t>PCAN_M</t>
  </si>
  <si>
    <t>Rip Canopy Mix Conif-Decid (Fract reach)</t>
  </si>
  <si>
    <t>PCAN_N</t>
  </si>
  <si>
    <t>Rip Canopy Absent (Fraction of reach)</t>
  </si>
  <si>
    <t>Management category</t>
  </si>
  <si>
    <t>XC</t>
  </si>
  <si>
    <t>Canopy Mean Areal Cover proportion</t>
  </si>
  <si>
    <t>Northern Xeric Basin</t>
  </si>
  <si>
    <t>XCL</t>
  </si>
  <si>
    <t>Large diameter (Dbh&gt;0.3m) Tree Canopy Areal Cover proportion</t>
  </si>
  <si>
    <t>Pacific Northwest and Xeric California</t>
  </si>
  <si>
    <t>XCM</t>
  </si>
  <si>
    <t>Rip Veg Canopy+Mid Layer Cover</t>
  </si>
  <si>
    <t>Northern Rockies</t>
  </si>
  <si>
    <t>Southern Rockies</t>
  </si>
  <si>
    <t>Eastern Xeric Basin</t>
  </si>
  <si>
    <t>XCMG</t>
  </si>
  <si>
    <t>Southern Xeric Basin</t>
  </si>
  <si>
    <t>Sum of Canopy+Mid+Ground layer areal cover proportion</t>
  </si>
  <si>
    <t>Southwest Mountains</t>
  </si>
  <si>
    <t>XCMGW</t>
  </si>
  <si>
    <t>Sum of Woody Canopy+Mid+Ground layer areal cover proportion</t>
  </si>
  <si>
    <t>Northern Cultivated Plains</t>
  </si>
  <si>
    <t>XCMW</t>
  </si>
  <si>
    <t>Rip Veg Canopy+Mid Layer Woody Cover</t>
  </si>
  <si>
    <t>Rangeland Plains</t>
  </si>
  <si>
    <t>Indicator</t>
  </si>
  <si>
    <t>XCS</t>
  </si>
  <si>
    <t>Riparian Canopy &lt;= 0.3m DBH (Cover)</t>
  </si>
  <si>
    <t>Response</t>
  </si>
  <si>
    <t>Benchmark</t>
  </si>
  <si>
    <t>Percentile</t>
  </si>
  <si>
    <t>Small</t>
  </si>
  <si>
    <t>Large</t>
  </si>
  <si>
    <t>Aquatic marcroinvertebrates</t>
  </si>
  <si>
    <t>XG</t>
  </si>
  <si>
    <t>Riparian Veg Ground Layer Cover</t>
  </si>
  <si>
    <t>XGB</t>
  </si>
  <si>
    <t>Barren ground layer areal cover</t>
  </si>
  <si>
    <t>XGH</t>
  </si>
  <si>
    <t>Non-woody ground layer areal cover</t>
  </si>
  <si>
    <t>XGW</t>
  </si>
  <si>
    <t>Woody ground layer areal cover</t>
  </si>
  <si>
    <t>XM</t>
  </si>
  <si>
    <t>Riparian Veg Mid Layer Cover</t>
  </si>
  <si>
    <t>Decreases with stress</t>
  </si>
  <si>
    <t>XMH</t>
  </si>
  <si>
    <t>Rip Mid Layer Herbaceous (Cover)</t>
  </si>
  <si>
    <t>XMW</t>
  </si>
  <si>
    <t>Rip Mid Layer Woody (Cover)</t>
  </si>
  <si>
    <t>XPCAN</t>
  </si>
  <si>
    <t>Rip Canopy Present (Fraction of reach)</t>
  </si>
  <si>
    <t>XPCM</t>
  </si>
  <si>
    <t>Rip Can &amp; MidLayer Present (Frac. reach)</t>
  </si>
  <si>
    <t>XPCMG</t>
  </si>
  <si>
    <t>Moderate</t>
  </si>
  <si>
    <t>Riparian 3-Layers Present (Fract. reach)</t>
  </si>
  <si>
    <t>XPMGW</t>
  </si>
  <si>
    <t>Rip. mid &amp; gnd wood Present (Frac. reach)</t>
  </si>
  <si>
    <t>XPMID</t>
  </si>
  <si>
    <t>Rip MidLayer Present (Fraction of reach)</t>
  </si>
  <si>
    <t>30th</t>
  </si>
  <si>
    <t>Major</t>
  </si>
  <si>
    <t>10th</t>
  </si>
  <si>
    <t>Pctfines</t>
  </si>
  <si>
    <t>Increases with stress</t>
  </si>
  <si>
    <t>70th</t>
  </si>
  <si>
    <t>90th</t>
  </si>
  <si>
    <t>InstreamHabitat Complexity</t>
  </si>
  <si>
    <t>Deceases with stress</t>
  </si>
  <si>
    <t>Bed Surface % Larger than Gravel (64mm)</t>
  </si>
  <si>
    <t>Substrate Coarse Gravel -- 16-64 mm (%)</t>
  </si>
  <si>
    <t>1Wingett, R. N.; Magnum, F. A. 1979. Biotic condition index: integrated biological, physical, and chemical parameters for management. Ogden, UT: U.S. Department of Agriculture, Forest Service, Intermountain Region.</t>
  </si>
  <si>
    <t>2Cuffney, T. F., Bilger, M.D. &amp; Haigler, A.M., 2007. Ambiguous taxa: effects on the characterization and interpretation of invertebrate assemblages. Journal of the North American Benthological Society, 26(2), p.286–307.</t>
  </si>
  <si>
    <t>Thalweg substrate Gravel -- 16-64 mm (%)</t>
  </si>
  <si>
    <t>Table 3. Benchmarks used to assign condition ratings of minimal, moderate, or major departure for boatable reaches determined by quantiles of regional values by groupings of Omernik hybrid level III/IV ecoregions.</t>
  </si>
  <si>
    <t>Bed Surface % Hardpan</t>
  </si>
  <si>
    <t>Substrate Organic detritus -- (%)</t>
  </si>
  <si>
    <t>Eastern and Southern Xeric Basin</t>
  </si>
  <si>
    <t>Substrate Wood or Detritus -- (%)</t>
  </si>
  <si>
    <t>Northern and Southern Rockies and Northern Xeric Basin</t>
  </si>
  <si>
    <t>Pacific Northwest</t>
  </si>
  <si>
    <t>Floodplain Connectivity*</t>
  </si>
  <si>
    <t>* All ecoregions combined due to low sample sizes</t>
  </si>
  <si>
    <t>References</t>
  </si>
  <si>
    <t>Hawkins, C. P., R. H. Norris, J. N. Hogue, and J. W. Feminella. 2000. Development and Evaluation of Predictive Models for Measuring the Biological Integrity of Streams. Ecological Applications 10:1456–1477.</t>
  </si>
  <si>
    <t>Kaufmann, P.R, P. Levine, E.G. Robison, C. Seeliger, and D.V. Peck. 1999. Quantifying Physical Habitat in Wadeable Streams. EPA/620/R-99/003. U.S. Environmental Protection Agency, Washington, D.C.</t>
  </si>
  <si>
    <t>Olson, J. R., and C. P. Hawkins. 2012. Predicting natural base-flow stream water chemistry in the western United States. Water Resources Research 48:W02504.</t>
  </si>
  <si>
    <t>Olson, J. R., and C. P. Hawkins. 2013. Developing site-specific nutrient criteria from empirical models. Freshwater Science 32: 719-740.</t>
  </si>
  <si>
    <t>Rosgen, D. L. 1996. Applied River Morphology. Wildland Hydrology, Pagosa Springs, Colorado.</t>
  </si>
  <si>
    <t>Stoddard, J.L., D.V. Peck, A.R. Olsen, D.P. Larsen, J. Van Sickle, C.P. Hawkins, R.M. Hughes, T.R. Whittier, G. Lomnicky, A.T. Herlihy, P.R. Kaufmann, S.A.Peterson, P.L. Ringold, S.G. Paulsen, and R. Blair. 2005. Environmental Monitoring and Assessment Program (EMAP): Western Streams and Rivers Statistical Summary. EPA 620/R-05/006. U.S. Environmental Protection Agency, Office of Research and Development, Washington, DC.</t>
  </si>
  <si>
    <t>BLMColumn</t>
  </si>
  <si>
    <t>PIBO Description</t>
  </si>
  <si>
    <t>PIBOUnits</t>
  </si>
  <si>
    <t xml:space="preserve">EPA Units </t>
  </si>
  <si>
    <t>EPAColumn</t>
  </si>
  <si>
    <t>PIBOColumn</t>
  </si>
  <si>
    <t xml:space="preserve">EPADescription </t>
  </si>
  <si>
    <t xml:space="preserve">BLMNote </t>
  </si>
  <si>
    <t xml:space="preserve">BLMDataType </t>
  </si>
  <si>
    <t xml:space="preserve">DataType </t>
  </si>
  <si>
    <t>AREMPLongName</t>
  </si>
  <si>
    <t xml:space="preserve">AREMPDescription </t>
  </si>
  <si>
    <t>AREMPUnites</t>
  </si>
  <si>
    <t>BLMDescription</t>
  </si>
  <si>
    <t>CountPrograms</t>
  </si>
  <si>
    <t>PoolDp</t>
  </si>
  <si>
    <t>BLMFromMetadata</t>
  </si>
  <si>
    <t>BTMLAT</t>
  </si>
  <si>
    <t>RES_PL_DEP</t>
  </si>
  <si>
    <t>TOT_RCH_LEN</t>
  </si>
  <si>
    <t>SLPE</t>
  </si>
  <si>
    <t>BNKFLL_WT</t>
  </si>
  <si>
    <t>MS_CD</t>
  </si>
  <si>
    <t>BTMLONG</t>
  </si>
  <si>
    <t>PTFines2</t>
  </si>
  <si>
    <t>PTFines6</t>
  </si>
  <si>
    <t>LWFrq</t>
  </si>
  <si>
    <t>AREMPColumn</t>
  </si>
  <si>
    <t>DT</t>
  </si>
  <si>
    <t>SNSTY</t>
  </si>
  <si>
    <t>BNKFLL_HT</t>
  </si>
  <si>
    <t>PCT_DRY</t>
  </si>
  <si>
    <t>PCT_PL</t>
  </si>
  <si>
    <t>LWD_FREQ</t>
  </si>
  <si>
    <t>LWD_VL</t>
  </si>
  <si>
    <t>PCT_FN6</t>
  </si>
  <si>
    <t>PL_TL_FN</t>
  </si>
  <si>
    <t>PoolTailFines2</t>
  </si>
  <si>
    <t>BNK_AN</t>
  </si>
  <si>
    <t>PctPool</t>
  </si>
  <si>
    <t>AREMPCollectionMethod</t>
  </si>
  <si>
    <t>AREMPAnalysisMethod</t>
  </si>
  <si>
    <t>BLMCollectionMethod</t>
  </si>
  <si>
    <t>BLMAnalysisMethod</t>
  </si>
  <si>
    <t>EPACollectionMethod</t>
  </si>
  <si>
    <t>EPAAnalysisMethod</t>
  </si>
  <si>
    <t>PIBOCollectionMethod</t>
  </si>
  <si>
    <t>PIBOAnalysisMethod</t>
  </si>
  <si>
    <t xml:space="preserve">Bed stability </t>
  </si>
  <si>
    <t>Channel Characteristics</t>
  </si>
  <si>
    <t xml:space="preserve">Fish cover </t>
  </si>
  <si>
    <t>Human disturbance</t>
  </si>
  <si>
    <t xml:space="preserve">Number of Estimated Pieces of Wood </t>
  </si>
  <si>
    <t xml:space="preserve">Number of Measured Pecies </t>
  </si>
  <si>
    <t xml:space="preserve">Count of Pieces not corrected </t>
  </si>
  <si>
    <t xml:space="preserve">Count of  Pieces corrected </t>
  </si>
  <si>
    <t xml:space="preserve">Count of Small Pieces of Wood </t>
  </si>
  <si>
    <t xml:space="preserve">Count of 12 by 25 Pieces of Wood </t>
  </si>
  <si>
    <t xml:space="preserve">Count of 18 by 25 Pieces of Wood </t>
  </si>
  <si>
    <t xml:space="preserve">Count of 25 by 33 Pieces of Wood </t>
  </si>
  <si>
    <t xml:space="preserve">Count of 24 by 50 Pieces of Wood </t>
  </si>
  <si>
    <t xml:space="preserve">Count of Pools Fines are Measured In </t>
  </si>
  <si>
    <t>CountFines</t>
  </si>
  <si>
    <t xml:space="preserve">Y </t>
  </si>
  <si>
    <t xml:space="preserve">N </t>
  </si>
  <si>
    <t xml:space="preserve">NA </t>
  </si>
  <si>
    <t xml:space="preserve">y </t>
  </si>
  <si>
    <t>Al-Chokachey et al 2010</t>
  </si>
  <si>
    <t>Al-Chokachey et al 2011</t>
  </si>
  <si>
    <t>Al-Chokachey et al 2012</t>
  </si>
  <si>
    <t>Al-Chokachey et al 2013</t>
  </si>
  <si>
    <t>Al-Chokachey et al 2014</t>
  </si>
  <si>
    <t>Al-Chokachey et al 2015</t>
  </si>
  <si>
    <t>Al-Chokachey et al 2016</t>
  </si>
  <si>
    <t>Al-Chokachey et al 2017</t>
  </si>
  <si>
    <t xml:space="preserve">Miller et al 2016 </t>
  </si>
  <si>
    <t xml:space="preserve">Reference Conditions </t>
  </si>
  <si>
    <t>x</t>
  </si>
  <si>
    <t xml:space="preserve">Road Density, km/km </t>
  </si>
  <si>
    <t>Agriculture %</t>
  </si>
  <si>
    <t xml:space="preserve">Develople Open space </t>
  </si>
  <si>
    <t>Minds, %</t>
  </si>
  <si>
    <t xml:space="preserve">Canals, % </t>
  </si>
  <si>
    <t xml:space="preserve">distance to dam, km  nationa hydrography dataset </t>
  </si>
  <si>
    <t xml:space="preserve">Gravel mines mines/km^2 - </t>
  </si>
  <si>
    <t xml:space="preserve">Unit </t>
  </si>
  <si>
    <t xml:space="preserve">km/km </t>
  </si>
  <si>
    <t>km^2</t>
  </si>
  <si>
    <t xml:space="preserve">km </t>
  </si>
  <si>
    <t xml:space="preserve">stream crossing </t>
  </si>
  <si>
    <t>count/km^2</t>
  </si>
  <si>
    <t>Custom dataset complied from Forest Service, BLM, and Chico State
University data</t>
  </si>
  <si>
    <t>dataset</t>
  </si>
  <si>
    <t>USGS National Hydrography Dataset (http://nhd.usgs.gov/)</t>
  </si>
  <si>
    <t xml:space="preserve">Data source </t>
  </si>
  <si>
    <t xml:space="preserve">Method </t>
  </si>
  <si>
    <t>Multi-resolution Land Characteristics Consortium (www.mrlc.gov)
dataset</t>
  </si>
  <si>
    <t>Multi-resolution Land Characteristics Consortium (www.mrlc.gov)</t>
  </si>
  <si>
    <t>USGS Mine data (www.mrdata.usgs.gov)</t>
  </si>
  <si>
    <t xml:space="preserve">category variable </t>
  </si>
  <si>
    <t>km/km^2</t>
  </si>
  <si>
    <t>catchment as the weighted average (by area) of all
precipitation grids (16 km2) that were intercepted by each individual catchment. For each grid, we used 30-year average precipitation values (1971– 2000; PRISM 2004).</t>
  </si>
  <si>
    <t xml:space="preserve">PRISM </t>
  </si>
  <si>
    <t>Elevation at the bottom of the reach</t>
  </si>
  <si>
    <t>percent of the riparian buffer (90 m on each sid eof the strem that is foresed 1 km upstrea from the bottom of reach</t>
  </si>
  <si>
    <t xml:space="preserve">collected at the reach and calculated get from datasets </t>
  </si>
  <si>
    <t xml:space="preserve">% segement forested  </t>
  </si>
  <si>
    <t>density of stream witin the catchemnt,</t>
  </si>
  <si>
    <t>Drainage density</t>
  </si>
  <si>
    <t>Doment Rock type</t>
  </si>
  <si>
    <t>Segment slope</t>
  </si>
  <si>
    <t>precip -&gt; average annual
precipitation</t>
  </si>
  <si>
    <t xml:space="preserve">grad -&gt; reach gradient </t>
  </si>
  <si>
    <t>Catchment area</t>
  </si>
  <si>
    <t>We delineated each sample reach’s catchment with digital elevation models (DEMs) and Arc Macro Language using ArcGIS version 9.2 (ESRI 2008). Once delineated, we calculated the catchment area and stream drainage density, both of which can affect the timing and magnitude of streamflow (Benda et al. 2004). We used these catchments in conjunction with stream layers from the 1:24,000- scale U.S. Geological Survey (USGS) National Hydrography Dataset (USGS 2000) to calculate stream drainage density in each catchment</t>
  </si>
  <si>
    <t>we quantified the slope at the
segment scale using 30-m DEMs obtained from
USGS 1:24,000-scale topographic data (USGS
1999)</t>
  </si>
  <si>
    <t>Here, we quantified the percent of each catchment
with sedimentary, igneous, metamorphic, and
unconsolidated geologies (USGS 2005) and then
determined the dominant geology for each reach’s
catchment.</t>
  </si>
  <si>
    <t>BLMUnits</t>
  </si>
  <si>
    <t>LABEL_WADEABLE</t>
  </si>
  <si>
    <t>VARIABLE</t>
  </si>
  <si>
    <t>DESCRIPTION</t>
  </si>
  <si>
    <t>UNITS</t>
  </si>
  <si>
    <t>RANGE_LOW</t>
  </si>
  <si>
    <t>RANGE_HIGH</t>
  </si>
  <si>
    <t>AGGR_ECO9_2015</t>
  </si>
  <si>
    <t>NARS 9-level reporting region (2015), based on aggregated Omernik Level III ecoregions: CPL=Coastal Plains; NAP=Northern Appalachians; NPL=Northern Plains; SAP=Southern Appalachians; SPL=Southern Plains; TPL=Temperate Plains; UMW=Upper Midwest; WMT=Western Mountains; XER=Xeric West.</t>
  </si>
  <si>
    <t>BENT_MMI_COND</t>
  </si>
  <si>
    <t>Condition class based on benthic MMI score</t>
  </si>
  <si>
    <t>BENT</t>
  </si>
  <si>
    <t>BENT_SAMPLE_TYPE</t>
  </si>
  <si>
    <t>Sampling method used to collect macroinvertebrates</t>
  </si>
  <si>
    <t>BURRPTAX</t>
  </si>
  <si>
    <t>% burrower taxa, based on WSA autecology</t>
  </si>
  <si>
    <t>CHIRPTAX</t>
  </si>
  <si>
    <t>% Chironomidae taxa</t>
  </si>
  <si>
    <t>CLNGNTAX</t>
  </si>
  <si>
    <t>Number of distinct clinger taxa, based on WSA autecology</t>
  </si>
  <si>
    <t>CLNGPTAX</t>
  </si>
  <si>
    <t>% clinger taxa, based on WSA autecology</t>
  </si>
  <si>
    <t>COMP_PT</t>
  </si>
  <si>
    <t>Metric score for composition metric</t>
  </si>
  <si>
    <t>DIVS_PT</t>
  </si>
  <si>
    <t>Metric score for diversity metric</t>
  </si>
  <si>
    <t>DOM5PIND</t>
  </si>
  <si>
    <t>% individuals in dominant 5 taxa</t>
  </si>
  <si>
    <t>EPHENTAX</t>
  </si>
  <si>
    <t>Number of distinct Ephemeroptera taxa</t>
  </si>
  <si>
    <t>EPHEPTAX</t>
  </si>
  <si>
    <t>% Ephemeroptera taxa</t>
  </si>
  <si>
    <t>EPT_NTAX</t>
  </si>
  <si>
    <t>Number of distinct Ephemeroptera, Plecoptera, and Trichoptera taxa</t>
  </si>
  <si>
    <t>EPT_PIND</t>
  </si>
  <si>
    <t>% Ephemeroptera, Plecoptera, and Trichoptera individuals</t>
  </si>
  <si>
    <t>EPT_PTAX</t>
  </si>
  <si>
    <t>% EPT taxa</t>
  </si>
  <si>
    <t>FEED_PT</t>
  </si>
  <si>
    <t>Metric score for functional feeding group</t>
  </si>
  <si>
    <t>HABT_PT</t>
  </si>
  <si>
    <t>Metric score for habit</t>
  </si>
  <si>
    <t>HPRIME</t>
  </si>
  <si>
    <t>Shannon diversity, where prop_i=proportion of species i in sample</t>
  </si>
  <si>
    <t>INTLNTAX</t>
  </si>
  <si>
    <t>Number of distinct intolerant taxa</t>
  </si>
  <si>
    <t>MMI_BENT</t>
  </si>
  <si>
    <t>NOINPIND</t>
  </si>
  <si>
    <t>% non-insect individuals</t>
  </si>
  <si>
    <t>NTOLNTAX</t>
  </si>
  <si>
    <t>No. of non-tolerants (PTV&lt;6) taxa</t>
  </si>
  <si>
    <t>NTOLPTAX</t>
  </si>
  <si>
    <t>% taxa with pollution tolerance score between 0 and 5.9</t>
  </si>
  <si>
    <t>OE_COND</t>
  </si>
  <si>
    <t>Condition class based on O/E score</t>
  </si>
  <si>
    <t>OE_SCORE</t>
  </si>
  <si>
    <t>O/E score for benthic sample</t>
  </si>
  <si>
    <t>RICH_PT</t>
  </si>
  <si>
    <t>Metric score for taxa richness</t>
  </si>
  <si>
    <t>Sample type</t>
  </si>
  <si>
    <t>SAMPLED_BENT</t>
  </si>
  <si>
    <t>Indicator of sampling at site</t>
  </si>
  <si>
    <t>SCRPNTAX</t>
  </si>
  <si>
    <t>Number of distinct scraper taxa, based on WSA autecology</t>
  </si>
  <si>
    <t>SHRDNTAX</t>
  </si>
  <si>
    <t>Number of distinct shredder taxa, based on WSA autecology</t>
  </si>
  <si>
    <t>STOLPTAX</t>
  </si>
  <si>
    <t>% taxa with pollution tolerance score between 8 and 10</t>
  </si>
  <si>
    <t>TOLR_PT</t>
  </si>
  <si>
    <t>Metric score for tolerance metric</t>
  </si>
  <si>
    <t>TOLRPTAX</t>
  </si>
  <si>
    <t>% Tolerant (PTV&gt;=7) taxa</t>
  </si>
  <si>
    <t xml:space="preserve">The target population consists of all streams and rivers within the 48 contiguous states that have flowing water during the study index period, including major rivers and small streams. Sites must have &gt; 50% of the reach length with standing water, and sites with water in less than 50% of the reach length must be dropped. All sites must be sampled during base flow conditions. The target population excludes:
• Tidal rivers and streams up to head of salt (defined as &lt; 0.5 ppt for this study).
• Run-of-the-river ponds and reservoirs with greater than seven day residence time.
</t>
  </si>
  <si>
    <t>STRM_NM</t>
  </si>
  <si>
    <t>WDWetTrans</t>
  </si>
  <si>
    <t>BVR_SGN</t>
  </si>
  <si>
    <t>WTTD_WT</t>
  </si>
  <si>
    <t>OE_MACROINVRTBRTE</t>
  </si>
  <si>
    <t>PL_TL_FN6</t>
  </si>
  <si>
    <t>STRM_ORDR</t>
  </si>
  <si>
    <t>MMI_MACROINVRTBRTE</t>
  </si>
  <si>
    <t xml:space="preserve">Date </t>
  </si>
  <si>
    <t>Date (DT)</t>
  </si>
  <si>
    <t>average_bfwidth</t>
  </si>
  <si>
    <t>average_bfdepth</t>
  </si>
  <si>
    <t>GLOBALID</t>
  </si>
  <si>
    <t>REACH_LENGTH</t>
  </si>
  <si>
    <t>STATES</t>
  </si>
  <si>
    <t xml:space="preserve">based on metadata </t>
  </si>
  <si>
    <t>based on metadata</t>
  </si>
  <si>
    <t xml:space="preserve">Basaed on metadata, in the code all coordiantes are converted to the same projection </t>
  </si>
  <si>
    <t xml:space="preserve">based on program metadata </t>
  </si>
  <si>
    <t>based fication program metadata</t>
  </si>
  <si>
    <t>based on program metadata</t>
  </si>
  <si>
    <t>based nment program metadata</t>
  </si>
  <si>
    <t>based l dimensions program metadata</t>
  </si>
  <si>
    <t xml:space="preserve">Findable </t>
  </si>
  <si>
    <t xml:space="preserve">Accessable </t>
  </si>
  <si>
    <t xml:space="preserve">Interoperable </t>
  </si>
  <si>
    <t xml:space="preserve">Reuseable </t>
  </si>
  <si>
    <t xml:space="preserve">BLM AIM </t>
  </si>
  <si>
    <t xml:space="preserve">EPA NARS </t>
  </si>
  <si>
    <t xml:space="preserve">PIBO </t>
  </si>
  <si>
    <t>(https://landscape.blm.gov/geoportal/catalog/AIM/AIM.page)</t>
  </si>
  <si>
    <t xml:space="preserve">Webtools </t>
  </si>
  <si>
    <t xml:space="preserve">F1. (meta)data are assigned a globally unique and persistent identifier  
F2. data are described with rich metadata (defined by R1 below)  
F3. metadata clearly and explicitly include the identifier of the data it describes  
F4. (meta)data are registered or indexed in a searchable resource </t>
  </si>
  <si>
    <t xml:space="preserve">A1. (meta)data are retrievable by their identifier using a standardized communications protocol  
A1.1 the protocol is open, free, and universally implementable 
A1.2 the protocol allows for an authentication and authorization procedure, where necessary 
A2. metadata are accessible, even when the data are no longer available  </t>
  </si>
  <si>
    <t xml:space="preserve">R1. meta(data) are richly described with a plurality of accurate and relevant attributes 
R1.1. (meta)data are released with a clear and accessible data usage license  
R1.2. (meta)data are associated with detailed provenance  
R1.3. (meta)data meet domain-relevant community standards </t>
  </si>
  <si>
    <t xml:space="preserve">Intergrated Dataset </t>
  </si>
  <si>
    <t xml:space="preserve">Data and data set metadata is published on ScienceBase.org as a .csv file and a geojson file. </t>
  </si>
  <si>
    <t xml:space="preserve">EPA NARS data and metadata is not consistent between each year of data release. There are multiple datasets containg the same metrics, it is not clear which data set is useable </t>
  </si>
  <si>
    <t xml:space="preserve">Data and metadata is updated yearly. Collection protocols are posted !! 
Data is aviable on Landscape Approach Data Portal in multiple formation such as ArcGIS geodatabase, server, .csv and searchable ArcGIS online map (https://landscape.blm.gov/geoportal/catalog/AIM/AIM.page)
Metadata is aviable </t>
  </si>
  <si>
    <t>Datasets is not released publialy. USFS and BLM users inside the firewall can access the data. 
Collection protocols are posted on !!!, last updated in !!! 
Data is shared in reports and publications but there is no standalone dataset shared</t>
  </si>
  <si>
    <t xml:space="preserve">Data collection protocols are posted on MonitoringResouces.org. Data collection methods are versioned when the collection methology changes. 
Each </t>
  </si>
  <si>
    <t>I1. (meta)data use a formal, accessible, shared, and broadly applicable language for knowledge representation.  
I2. (meta)data use vocabularies that follow FAIR principles 
I3. (meta)data include qualified references to other (meta)data</t>
  </si>
  <si>
    <t xml:space="preserve">Each metric </t>
  </si>
  <si>
    <t xml:space="preserve">Darwin Core </t>
  </si>
  <si>
    <t xml:space="preserve">type </t>
  </si>
  <si>
    <t xml:space="preserve">modified </t>
  </si>
  <si>
    <t xml:space="preserve">bibilographicCititation </t>
  </si>
  <si>
    <t xml:space="preserve">	A bibliographic reference for the resource as a statement indicating how this record should be cited (attributed) when used.</t>
  </si>
  <si>
    <t xml:space="preserve">CollectionID </t>
  </si>
  <si>
    <t>An identifier for the collection or dataset from which the record was derived.</t>
  </si>
  <si>
    <t xml:space="preserve">datasetID </t>
  </si>
  <si>
    <t>An identifier for the set of data. May be a global unique identifier or an identifier specific to a collection or institution.</t>
  </si>
  <si>
    <t xml:space="preserve">	The name (or acronym) in use by the institution having custody of the object(s) or information referred to in the record</t>
  </si>
  <si>
    <t>institutionCode</t>
  </si>
  <si>
    <t xml:space="preserve">eventID </t>
  </si>
  <si>
    <t>An identifier for the set of information associated with an Event (something that occurs at a place and time). May be a global unique identifier or an identifier specific to the data set.</t>
  </si>
  <si>
    <t xml:space="preserve">Darwin Core - Event </t>
  </si>
  <si>
    <t>The date-time or interval during which an Event occurred. For occurrences, this is the date-time when the event was recorded. Not suitable for a time in a geological context.</t>
  </si>
  <si>
    <t>The four-digit year in which the Event occurred, according to the Common Era Calendar.</t>
  </si>
  <si>
    <t>verbatimEventDate</t>
  </si>
  <si>
    <t>The verbatim original representation of the date and time information for an Event.</t>
  </si>
  <si>
    <t>fieldNotes</t>
  </si>
  <si>
    <t>One of a) an indicator of the existence of, b) a reference to (publication, URI), or c) the text of notes taken in the field about the Event.</t>
  </si>
  <si>
    <t>The name of the next smaller administrative region than country (state, province, canton, department, region, etc.) in which the Location occurs.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</si>
  <si>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</si>
  <si>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</si>
  <si>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</si>
  <si>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</si>
  <si>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geodeticDatum</t>
  </si>
  <si>
    <t>The ellipsoid, geodetic datum, or spatial reference system (SRS) upon which the geographic coordinates given in decimalLatitude and decimalLongitude as based.</t>
  </si>
  <si>
    <t>verbatimLatitude</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</si>
  <si>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</si>
  <si>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</si>
  <si>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</si>
  <si>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spatial coordinate system for the verbatimLatitude and verbatimLongitude or the verbatimCoordinates of the Location.</t>
  </si>
  <si>
    <t xml:space="preserve">Mean Slope of water surface (%) from the bottom of the reach to the top of the reach. </t>
  </si>
  <si>
    <t xml:space="preserve">Average bankfull height measured from water surface across transects. </t>
  </si>
  <si>
    <t xml:space="preserve">Average bankfull width across transects. </t>
  </si>
  <si>
    <t xml:space="preserve">Average Bankfull Width/Depth Ratio across transects. </t>
  </si>
  <si>
    <t xml:space="preserve">Average wetted width across transects. </t>
  </si>
  <si>
    <t xml:space="preserve">Average of the residual pool depth values for all pools in a reach. Residual pool depth the difference of the pool tail depth from the max depth. </t>
  </si>
  <si>
    <t xml:space="preserve">Percent of the sample reach (linear extent) classified as pool habitat </t>
  </si>
  <si>
    <t>Percent of the reach that was dry</t>
  </si>
  <si>
    <t>Particle size corresponding to the 50th percentile of measured particles</t>
  </si>
  <si>
    <t>Average percent fine sediment (&lt; 2mm) on the pool tail</t>
  </si>
  <si>
    <t>Percent of particles counted with a b-axis &lt; 2 mm</t>
  </si>
  <si>
    <t>Average percent fine sediment (&lt; 6mm) on the pool tail</t>
  </si>
  <si>
    <t xml:space="preserve">Percent of particles with a b-axis &lt; 6 mm </t>
  </si>
  <si>
    <t xml:space="preserve">Biological condition was assessed using an observed/expected (O/E) index. </t>
  </si>
  <si>
    <t>Biological condition was assessed using the MMI (MultimetricIndex)</t>
  </si>
  <si>
    <t xml:space="preserve">Strahler stream order of the site from the provider dataset </t>
  </si>
  <si>
    <t xml:space="preserve">Text </t>
  </si>
  <si>
    <t xml:space="preserve">Beaver value from the provider dataset. </t>
  </si>
  <si>
    <t xml:space="preserve">Beaver Present </t>
  </si>
  <si>
    <t xml:space="preserve">BeaverPresent </t>
  </si>
  <si>
    <t>LongName</t>
  </si>
  <si>
    <t>Number that identifies a unique sampling location. A site is a stream segment with a fixed starting and ending location for sampling</t>
  </si>
  <si>
    <t>rightsHolder</t>
  </si>
  <si>
    <t>A person or organization owning or managing rights over the resource.</t>
  </si>
  <si>
    <t xml:space="preserve">Example: BLM AIM, EPA NARS, USFS ARMEP </t>
  </si>
  <si>
    <t>Darwin Core</t>
  </si>
  <si>
    <t>verbatimWaterbody</t>
  </si>
  <si>
    <t xml:space="preserve">waterbody </t>
  </si>
  <si>
    <t xml:space="preserve">InstitutionID </t>
  </si>
  <si>
    <t>An identifier for the institution having custody of the object(s) or information referred to in the record.</t>
  </si>
  <si>
    <t>Recommended best practice is to use a date that conforms to ISO 8601:2004(E).</t>
  </si>
  <si>
    <t>Text</t>
  </si>
  <si>
    <t xml:space="preserve">	Example) http://biocol.org/urn:lsid:biocol.org:col:34777, http://grbio.org/cool/km06-gtbn</t>
  </si>
  <si>
    <t>Example) https://www.epa.gov/national-aquatic-resource-surveys</t>
  </si>
  <si>
    <t xml:space="preserve">The ScienceBase ID number of the dataset  </t>
  </si>
  <si>
    <t>The name identifying the data set from which the record was derived.</t>
  </si>
  <si>
    <t xml:space="preserve">Example: EPA NARS 2018 dataset </t>
  </si>
  <si>
    <t>The time or interval during which an Event occurred.</t>
  </si>
  <si>
    <t xml:space="preserve">Time </t>
  </si>
  <si>
    <t xml:space="preserve">samplingProtocol </t>
  </si>
  <si>
    <t>locationID</t>
  </si>
  <si>
    <t>The name of, reference to, or description of the method or protocol used during an Event. MonitoringResources.org protocol ID number</t>
  </si>
  <si>
    <t>From the Data Set Latitude</t>
  </si>
  <si>
    <t>From the DatasetCoordinateSystem</t>
  </si>
  <si>
    <t>From the dataset Longitude</t>
  </si>
  <si>
    <t xml:space="preserve">Standard Longitude </t>
  </si>
  <si>
    <t xml:space="preserve">Standard Latitude </t>
  </si>
  <si>
    <t xml:space="preserve">Site Identification </t>
  </si>
  <si>
    <t>Institution Code</t>
  </si>
  <si>
    <t>datasetName</t>
  </si>
  <si>
    <t>Dataset Name</t>
  </si>
  <si>
    <t>Stream Name From the Dataset</t>
  </si>
  <si>
    <t xml:space="preserve">In habitat datasets this is often referred to as the SiteID. This ID identifying the location, while the reachID corresponds to the EventID. We use locationID to corresponds to Darwin Core standard. </t>
  </si>
  <si>
    <t xml:space="preserve">State From the Dataset </t>
  </si>
  <si>
    <t xml:space="preserve"> In habitat datasets this is often referred to as the ReachID. This ID identifying a unique visit to a location, while the SiteID corresponds to the LocationID. We use eventID to corresponds to Darwin Core standard. </t>
  </si>
  <si>
    <t xml:space="preserve">The name of the water body in which the Location occurs from the NHD+ layer. </t>
  </si>
  <si>
    <t xml:space="preserve">Sampling Protocol </t>
  </si>
  <si>
    <t>From the Dataset Location Identification</t>
  </si>
  <si>
    <t>This is the location identification for the integrated data set the value is the concatenation of the verbatimlocationID and the institutionCode. Example) 5483AIM, 88963AREMP, WtR563EPA</t>
  </si>
  <si>
    <t>BFWDRatio</t>
  </si>
  <si>
    <t>BFHeight</t>
  </si>
  <si>
    <t>LWDFreq</t>
  </si>
  <si>
    <t>LWDVol</t>
  </si>
  <si>
    <t xml:space="preserve">Frequency of large woody debris within the channel of the reach. </t>
  </si>
  <si>
    <t>Volume of LWD within the channel of the reach</t>
  </si>
  <si>
    <t>Example:  AIM, NARS, AREMP, PIBO</t>
  </si>
  <si>
    <t xml:space="preserve">Unique number that identifies one sample of a particular site. </t>
  </si>
  <si>
    <t>verbatimLocation</t>
  </si>
  <si>
    <t xml:space="preserve">YEAR </t>
  </si>
  <si>
    <t>SITENAME</t>
  </si>
  <si>
    <t>LAT_DD</t>
  </si>
  <si>
    <t>LON_DD</t>
  </si>
  <si>
    <t xml:space="preserve">Character </t>
  </si>
  <si>
    <t>Character</t>
  </si>
  <si>
    <t>STATE</t>
  </si>
  <si>
    <t>ADMIN_ST</t>
  </si>
  <si>
    <t>pool_fines</t>
  </si>
  <si>
    <t>CodeForMapPopUp</t>
  </si>
  <si>
    <t xml:space="preserve">The verbatim original latitude of the Location. The coordinate ellipsoid, geodeticDatum, or full Spatial Reference System (SRS) for these coordinates should be stored in verbatimSRS and the coordinate system should be stored in verbatimCoordinateSystem. </t>
  </si>
  <si>
    <t xml:space="preserve">For this dataset we use the botton of the reach as the location. </t>
  </si>
  <si>
    <t>The water body name from the original data set.</t>
  </si>
  <si>
    <t xml:space="preserve">For this data set this field is often refered to as Stream Name. </t>
  </si>
  <si>
    <t>StateProvince</t>
  </si>
  <si>
    <t>AREMPField</t>
  </si>
  <si>
    <t>BLMField</t>
  </si>
  <si>
    <t>EPA2008Field</t>
  </si>
  <si>
    <t>EPA2004Field</t>
  </si>
  <si>
    <t>PIBOField</t>
  </si>
  <si>
    <t>CategoryID</t>
  </si>
  <si>
    <t>FieldID</t>
  </si>
  <si>
    <t>Field</t>
  </si>
  <si>
    <t>Definition</t>
  </si>
  <si>
    <t>DataType</t>
  </si>
  <si>
    <t>Unit</t>
  </si>
  <si>
    <t>AREMPUnits</t>
  </si>
  <si>
    <t>BLMDescriptionIfDifferentFromDefinition</t>
  </si>
  <si>
    <t>BLMNote</t>
  </si>
  <si>
    <t>BLMDataType</t>
  </si>
  <si>
    <t>Published compadability</t>
  </si>
  <si>
    <t>SubsetOfMetrics</t>
  </si>
  <si>
    <t>NotesCodesConventions</t>
  </si>
  <si>
    <t>AREMPDescriptionIfDifferentFromDefinition</t>
  </si>
  <si>
    <t>BLMFieldFromMetadata</t>
  </si>
  <si>
    <t>BLMCollectionMethodID</t>
  </si>
  <si>
    <t>BLMAnalysisMethodID</t>
  </si>
  <si>
    <t>EPAAnalysisMethodID</t>
  </si>
  <si>
    <t>EPACollectionMethodID</t>
  </si>
  <si>
    <t>PIBOCollectionMethodID</t>
  </si>
  <si>
    <t>PIBOAnalysisMethodID</t>
  </si>
  <si>
    <t>AREMPCollectionMethodID</t>
  </si>
  <si>
    <t>AREMPAnalysisMethodID</t>
  </si>
  <si>
    <t>EPADescriptionIfDifferentFromDefinition</t>
  </si>
  <si>
    <t>EPADescription</t>
  </si>
  <si>
    <t>EPAUnits</t>
  </si>
  <si>
    <t>PIBODescriptionIfDifferentFromDescription</t>
  </si>
  <si>
    <t>InDES</t>
  </si>
  <si>
    <t xml:space="preserve">Categorial value to indicate if the field is part of the data exchange specification </t>
  </si>
  <si>
    <t>A</t>
  </si>
  <si>
    <t>Code to be used in the leaflet map pop up</t>
  </si>
  <si>
    <t xml:space="preserve">Catagories: </t>
  </si>
  <si>
    <t xml:space="preserve">Notes, codes, conventions </t>
  </si>
  <si>
    <t xml:space="preserve">The AREMP long name from the metadata </t>
  </si>
  <si>
    <t>Unit of metric in the AREMP data set</t>
  </si>
  <si>
    <t xml:space="preserve">The ID number of the data collection method documented in MonitoringResources.org </t>
  </si>
  <si>
    <t xml:space="preserve">The ID number of the data analysis method documented in MonitoringResources.org </t>
  </si>
  <si>
    <t xml:space="preserve">The BLM field name from the metadata </t>
  </si>
  <si>
    <t xml:space="preserve">Description of the element if it is different from the definition defined in the "Definition" </t>
  </si>
  <si>
    <t xml:space="preserve">The BLM description from the BLM metadata. </t>
  </si>
  <si>
    <t xml:space="preserve">Notes from BLM metadata </t>
  </si>
  <si>
    <t xml:space="preserve">Data type form the BLM metadata </t>
  </si>
  <si>
    <t>Fields</t>
  </si>
  <si>
    <t xml:space="preserve">ID number for the field within the category </t>
  </si>
  <si>
    <t xml:space="preserve">A classification of fields initially based on categories in the EPA and PIBO metadata </t>
  </si>
  <si>
    <t xml:space="preserve">Unit of the metric from the EPA metadata </t>
  </si>
  <si>
    <t xml:space="preserve">Becca's notes </t>
  </si>
  <si>
    <t xml:space="preserve">Unit of the metric from the PIBO metadata </t>
  </si>
  <si>
    <t xml:space="preserve">Description of the element from the PIBO metadata </t>
  </si>
  <si>
    <t xml:space="preserve">The long name from the PIBO metadata </t>
  </si>
  <si>
    <t xml:space="preserve">Count of number of programs that produce that report the metric </t>
  </si>
  <si>
    <t xml:space="preserve">Indication </t>
  </si>
  <si>
    <t>ID number for the category</t>
  </si>
  <si>
    <t xml:space="preserve">Unit in the integrated data set </t>
  </si>
  <si>
    <t xml:space="preserve">Categorial value to indicate if the metric is included in the integrated data set </t>
  </si>
  <si>
    <t xml:space="preserve">Field name to be used in the integrated data set. Often a common abbreviation or name with spaces removed </t>
  </si>
  <si>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</si>
  <si>
    <t xml:space="preserve">Categorical attribute indicating the type of value a variable has and what type of mathematical, relational or logical operations can be applied to it without causing an error. </t>
  </si>
  <si>
    <t>The column header in the AREMP data set</t>
  </si>
  <si>
    <t xml:space="preserve">The column header in the BLM data set. The metadata and the data set field names don't always agree. </t>
  </si>
  <si>
    <t xml:space="preserve">From the BLM metadata a prediction of the metric's response to stress. </t>
  </si>
  <si>
    <t xml:space="preserve">Unit of the metric from the BLM metadata </t>
  </si>
  <si>
    <t xml:space="preserve">From the BLM metadata the minimum potential value of the metric </t>
  </si>
  <si>
    <t xml:space="preserve">From the BLM metadata the maximum potential value of the metrics </t>
  </si>
  <si>
    <t xml:space="preserve">The column header in the 2008 EPA data set </t>
  </si>
  <si>
    <t>The column header in the 2004 EPA data set</t>
  </si>
  <si>
    <t xml:space="preserve">The column header in the EPA boatebale data set </t>
  </si>
  <si>
    <t xml:space="preserve">Description of the element from the EPA metadata </t>
  </si>
  <si>
    <t xml:space="preserve">The column header in the PIBO data set </t>
  </si>
  <si>
    <t xml:space="preserve">A note on the method compatibility between the program </t>
  </si>
  <si>
    <t>Integer</t>
  </si>
  <si>
    <t>Integer (need to check this)</t>
  </si>
  <si>
    <t xml:space="preserve">Integer </t>
  </si>
  <si>
    <t>Categorical</t>
  </si>
  <si>
    <t>The most recent date-time on which the combined dataset was changed.</t>
  </si>
  <si>
    <t>Reach sinuosity (reach length along the thalweg divided by straight line distance between the bottom of the reach and the top of the reach)</t>
  </si>
  <si>
    <t xml:space="preserve">Indication if beaver's have disturbed the flow of the stream in the reach.  </t>
  </si>
  <si>
    <t xml:space="preserve">Location Identification </t>
  </si>
  <si>
    <t xml:space="preserve">Event Identification  </t>
  </si>
  <si>
    <t>Standardized Date</t>
  </si>
  <si>
    <t xml:space="preserve">EPA Hybrid Level III Ecoregion </t>
  </si>
  <si>
    <t xml:space="preserve">Channel Incision Height -Standard Deviation </t>
  </si>
  <si>
    <t xml:space="preserve">Minimum Bankfull Width at a Reach </t>
  </si>
  <si>
    <t xml:space="preserve">Maxima Bankfull Width at a Reach </t>
  </si>
  <si>
    <t xml:space="preserve">Length of Sample Reach at Original Sampling Occurrence </t>
  </si>
  <si>
    <t xml:space="preserve">Bank Cover Vegetation </t>
  </si>
  <si>
    <t>Thalweg substrate -Standard Deviation (LOG10)</t>
  </si>
  <si>
    <t xml:space="preserve">Bed Surface course gravel or smaller </t>
  </si>
  <si>
    <t>Hydraulic Resistance, Total at Bankfull</t>
  </si>
  <si>
    <t xml:space="preserve">Large Wood Volume in Bankful Channel Dry Including Dry </t>
  </si>
  <si>
    <t xml:space="preserve">Total Number of Pieces less then 30 CM  Dimander </t>
  </si>
  <si>
    <t>The nature or genre of the resource.</t>
  </si>
  <si>
    <t>IncludeInCrosswalk</t>
  </si>
  <si>
    <t>NotesConventions</t>
  </si>
  <si>
    <t>AREMPFieldCorrection</t>
  </si>
  <si>
    <t>BLMFieldCorrection</t>
  </si>
  <si>
    <t>EPA2004FieldCorrection</t>
  </si>
  <si>
    <t>EPA2008FieldCorrection</t>
  </si>
  <si>
    <t>PIBOFieldCorrection</t>
  </si>
  <si>
    <t xml:space="preserve">Data manager correction or note on the field cross-walk </t>
  </si>
  <si>
    <t>AREMPMethodComment</t>
  </si>
  <si>
    <t>BLMMethodComment</t>
  </si>
  <si>
    <t>EPAMethodComment</t>
  </si>
  <si>
    <t>PIBOMethodComment</t>
  </si>
  <si>
    <t>y</t>
  </si>
  <si>
    <t>Customized 6847</t>
  </si>
  <si>
    <t>PRTCL</t>
  </si>
  <si>
    <t>verbatimlocationID</t>
  </si>
  <si>
    <t>AREMPCustomized</t>
  </si>
  <si>
    <t>BLMCustomized</t>
  </si>
  <si>
    <t>EPACustomized</t>
  </si>
  <si>
    <t>PIBOCustomized</t>
  </si>
  <si>
    <t xml:space="preserve">Insidious Air Temperature  </t>
  </si>
  <si>
    <t>Macroinvertebrate</t>
  </si>
  <si>
    <t>Percent of  Ephemeroptera, Plecoptera, and Trichoptera taxa</t>
  </si>
  <si>
    <t>Percent Chironomidae taxa</t>
  </si>
  <si>
    <t>Not sure EPA is compadable with AREMP and PIBO</t>
  </si>
  <si>
    <t>Not sure if the same metric because it is  based on WSA autecology</t>
  </si>
  <si>
    <t>AREMPDescription</t>
  </si>
  <si>
    <t>Number that identifies a unique sampling location.  A site is a stream segment with a fixed starting and ending location for sampling.</t>
  </si>
  <si>
    <t>categorical: I, IQ, IO, K, KQ, KO, C, F</t>
  </si>
  <si>
    <t xml:space="preserve">IQ = The second or subsequent sample of an integrator site within one year. </t>
  </si>
  <si>
    <t>IO = Obsolete integrator.  These sites are no longer part of the PIBO EM 5-year rotating panel study design.  These sites won't be revisited.</t>
  </si>
  <si>
    <t>KQ = The second or subsequent sample of a DMA site.</t>
  </si>
  <si>
    <t>KO = Obsolete DMA.  These sites won't be revisited, and an 'active' DMA is established in the same 6th field hydrologic unit to replace the obsolete site if possible.</t>
  </si>
  <si>
    <t xml:space="preserve">C = Contract sites.  Synonymous with 'CNTRCT' sites. Additional sampling that is not part of the PIBO EM study design and funded by local Forest Service or BLM field units.  Sub-watersheds are selected by the contracting unit, while site selection within the sub-watershed and sampling methods are typically similar to an integrator. In-stream habitat data are collected.  Stream temperature, aquatic macroinvertebrate, and riparian vegetation may / may not be collected. Additional information is available on request.   </t>
  </si>
  <si>
    <t>F = Sampled by non-PIBO EM Forest Service employees. Synonymous with FS sites.  Site selected by Forest Service personnel and sampled using the same procedures as integrator sites in most instances.</t>
  </si>
  <si>
    <t>Relevant to CRB and MRB sites which are sampled on a 5-year rotation.  Panel year 1 sites are sampled 2001, 2006, 2011, etc.  Panel year 2 sites are sampled 2002, 2007, 2012, etc.</t>
  </si>
  <si>
    <t>HUCNUM6</t>
  </si>
  <si>
    <t>USDA Natural Resources Conservation Service (NRCS), Hydrologic Unit Code for 6th field sub-watersheds.  Codes were derived from the Watershed Boundary Dataset (WBD), a comprehensive aggregated collection of hydrologic unit data consistent with the national criteria for delineation and resolution, and based on topographic and hydrologic features across the United States. http://www.ncgc.nrcs.usda.gov/products/datasets/watershed/index.html</t>
  </si>
  <si>
    <t>Forest Service Region or BLM state office where site occurs.</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</si>
  <si>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</si>
  <si>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r>
      <t>Managed or Reference. Reference sites have minimal management: catchment road densities less than 0.5 km/km</t>
    </r>
    <r>
      <rPr>
        <vertAlign val="superscript"/>
        <sz val="10"/>
        <rFont val="Arial"/>
        <family val="2"/>
      </rPr>
      <t>2</t>
    </r>
    <r>
      <rPr>
        <sz val="10"/>
        <rFont val="Arial"/>
        <family val="2"/>
      </rPr>
      <t>, riparian road densities less than 0.25 km/km</t>
    </r>
    <r>
      <rPr>
        <vertAlign val="superscript"/>
        <sz val="10"/>
        <rFont val="Arial"/>
        <family val="2"/>
      </rPr>
      <t>2</t>
    </r>
    <r>
      <rPr>
        <sz val="10"/>
        <rFont val="Arial"/>
        <family val="2"/>
      </rPr>
      <t>, no grazing within 30 years, and no known in-channel mining upstream of the integrator site.</t>
    </r>
  </si>
  <si>
    <r>
      <t>km</t>
    </r>
    <r>
      <rPr>
        <vertAlign val="superscript"/>
        <sz val="10"/>
        <rFont val="Arial"/>
        <family val="2"/>
      </rPr>
      <t>2</t>
    </r>
  </si>
  <si>
    <t>Derived from 10 m Digital Elevation Models (DEM) from the USGS National Elevation Dataset: http://seamless.usgs.gov/.  Acquired from the remote sensing application center (RSAC).</t>
  </si>
  <si>
    <t>Precip</t>
  </si>
  <si>
    <t>Annual precipitation</t>
  </si>
  <si>
    <t>Derived from PRISM Group climate grids: http://prism.oregonstate.edu/.  PRISM (Parameter-elevation Regressions on Independent Slopes Model) climate mapping system is a knowledge-based system that uses point measurements of precipitation, temperature, and other climatic factors to produce continuous digital grid estimates of monthly, yearly, and event-based climatic parameters. Continuously updated, this unique analytical tool incorporates point data, a DEM, and expert knowledge of complex climatic extremes, including rain shadows, coastal effects, and temperature inversions. PRISM data sets are recognized world-wide as the highest-quality spatial climate data sets currently available and is the USDA's official climatological data.</t>
  </si>
  <si>
    <t>Stream temperature</t>
  </si>
  <si>
    <t xml:space="preserve">TempDays </t>
  </si>
  <si>
    <t>Number of days that stream temperature data was summarized.</t>
  </si>
  <si>
    <t>PIBO EM summarizes hourly stream temperature data from July 15th through August 31st (max value = 48 days).  We typically have data collected before and after these dates; this unsummarized data is available upon request.</t>
  </si>
  <si>
    <t>Number of Days</t>
  </si>
  <si>
    <t>WMTdays</t>
  </si>
  <si>
    <t>Number of days the weekly maximum temperature (WMT) was calculated.</t>
  </si>
  <si>
    <t>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</si>
  <si>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StartDate</t>
  </si>
  <si>
    <t>First day stream temperature data were sumarized.</t>
  </si>
  <si>
    <t>July 15th is the intended 'Start Date'.  Note that data is populated for all sites that have data within but not necessarily thought this time series; this may impact the ability to compare temperature data across sites.</t>
  </si>
  <si>
    <t>EndDate</t>
  </si>
  <si>
    <t>Last day stream temperature data were summarized.</t>
  </si>
  <si>
    <t>August 31st is the intended 'End Date'. Note that data is populated for all sites that have data within but not necessarily thought this time series; this may impact the ability to compare temperature data across sites.</t>
  </si>
  <si>
    <t>AvgTemp</t>
  </si>
  <si>
    <t>Average temperature.</t>
  </si>
  <si>
    <t>Average of all hourly temp readings July 15th - August 31st.</t>
  </si>
  <si>
    <t>Degrees Celsius</t>
  </si>
  <si>
    <t>MDMT</t>
  </si>
  <si>
    <t>Maximum daily maximum temperature.</t>
  </si>
  <si>
    <t>This is the highest hourly temperature reading recorded from July 15th - August 31st.</t>
  </si>
  <si>
    <t>MWMT</t>
  </si>
  <si>
    <t>Maximum weekly maximum temperature.</t>
  </si>
  <si>
    <t>Maximum value of averaged weekly maximum temperatures (WMT).</t>
  </si>
  <si>
    <t>WMT12</t>
  </si>
  <si>
    <t>Weekly maximum temperature greater than 12°C.</t>
  </si>
  <si>
    <t>Number of days the weekly maximum temperature (WMT) exceeds 12°C.</t>
  </si>
  <si>
    <t>WMT18</t>
  </si>
  <si>
    <t>Weekly maximum temperature greater than 18°C.</t>
  </si>
  <si>
    <t>Number of days the weekly maximum temperature (WMT) exceeds 18°C.</t>
  </si>
  <si>
    <t>WMT22</t>
  </si>
  <si>
    <t>Weekly maximum temperature greater than 22°C.</t>
  </si>
  <si>
    <t>Number of days the weekly maximum temperature (WMT) exceeds 22°C.</t>
  </si>
  <si>
    <t xml:space="preserve">Most Recient Protocol </t>
  </si>
  <si>
    <t>PTL</t>
  </si>
  <si>
    <t>CGENW</t>
  </si>
  <si>
    <t>ug/L</t>
  </si>
  <si>
    <t>NTL</t>
  </si>
  <si>
    <t>Total Phosphorus</t>
  </si>
  <si>
    <t>CHEMW</t>
  </si>
  <si>
    <t>COND</t>
  </si>
  <si>
    <t xml:space="preserve">uS/cm	</t>
  </si>
  <si>
    <t>Total Suspended Solids</t>
  </si>
  <si>
    <t>TSS</t>
  </si>
  <si>
    <t>mg/L</t>
  </si>
  <si>
    <t xml:space="preserve">TURB </t>
  </si>
  <si>
    <t xml:space="preserve">Turbidity </t>
  </si>
  <si>
    <t>PHLAB</t>
  </si>
  <si>
    <t>Laboratory measured pH</t>
  </si>
  <si>
    <t>LEGAL_VALUES</t>
  </si>
  <si>
    <t>AL</t>
  </si>
  <si>
    <t>Total Dissolved Aluminum</t>
  </si>
  <si>
    <t>ANC</t>
  </si>
  <si>
    <t>Acid Neutralizing Capcity</t>
  </si>
  <si>
    <t>ueq/L</t>
  </si>
  <si>
    <t>CA</t>
  </si>
  <si>
    <t>Calicum</t>
  </si>
  <si>
    <t>CL</t>
  </si>
  <si>
    <t>Chloride</t>
  </si>
  <si>
    <t>COLOR</t>
  </si>
  <si>
    <t>Color</t>
  </si>
  <si>
    <t>APHA Pt-Co Units</t>
  </si>
  <si>
    <t>uS/cm</t>
  </si>
  <si>
    <t>DOC</t>
  </si>
  <si>
    <t>Dissolved Organic Carbon</t>
  </si>
  <si>
    <t>K</t>
  </si>
  <si>
    <t>Potassium</t>
  </si>
  <si>
    <t>MG</t>
  </si>
  <si>
    <t>Magnesium</t>
  </si>
  <si>
    <t>NH4</t>
  </si>
  <si>
    <t>Ammonia as Nitrogen</t>
  </si>
  <si>
    <t>NO2</t>
  </si>
  <si>
    <t>Nitrite as Nitrogen</t>
  </si>
  <si>
    <t>mg N/L</t>
  </si>
  <si>
    <t>NO3</t>
  </si>
  <si>
    <t>Nitrate as Nitrogen</t>
  </si>
  <si>
    <t>NO3NO2</t>
  </si>
  <si>
    <t>Nitrate-Nitrite as Nitrogen</t>
  </si>
  <si>
    <t>mgN/L</t>
  </si>
  <si>
    <t>SAM_CODE</t>
  </si>
  <si>
    <t>Sample code (Regular/Lab duplicate/Lab split)</t>
  </si>
  <si>
    <t>SAMPLE_CAT</t>
  </si>
  <si>
    <t>Sample category (Primary/Duplicate/Filter blank)</t>
  </si>
  <si>
    <t>SIO2</t>
  </si>
  <si>
    <t>Silica</t>
  </si>
  <si>
    <t>SO4</t>
  </si>
  <si>
    <t>Sulfate</t>
  </si>
  <si>
    <t>SODIUM</t>
  </si>
  <si>
    <t>Sodium</t>
  </si>
  <si>
    <t>TURB</t>
  </si>
  <si>
    <t>ALERT</t>
  </si>
  <si>
    <t>R-Value below reporting limit for parameter,S-Sample shipping time exceeded two day limit,H-Holding time of sample exceeded parameter-specific limit</t>
  </si>
  <si>
    <t>CHEMB</t>
  </si>
  <si>
    <t>H|R|S</t>
  </si>
  <si>
    <t>X13.38.Monday..March.2..2009..40</t>
  </si>
  <si>
    <t>The CONTENTS Procedure</t>
  </si>
  <si>
    <t>Data Set Name        NWSA.WATERCHEMISTRY                      Observations          1392</t>
  </si>
  <si>
    <t xml:space="preserve">Member Type          DATA                                     Variables             68  </t>
  </si>
  <si>
    <t xml:space="preserve">Engine               V9                                       Indexes               0   </t>
  </si>
  <si>
    <t>Created              Monday, February 23, 2009 11:01:55 AM    Observation Length    1328</t>
  </si>
  <si>
    <t xml:space="preserve">Last Modified        Monday, March 02, 2009 11:32:57 AM       Deleted Observations  0   </t>
  </si>
  <si>
    <t xml:space="preserve">Protection                                                    Compressed            NO  </t>
  </si>
  <si>
    <t xml:space="preserve">Data Set Type                                                 Sorted                NO  </t>
  </si>
  <si>
    <t xml:space="preserve">Label                Water Chemistry                                                    </t>
  </si>
  <si>
    <t xml:space="preserve">Data Representation  WINDOWS_32                                                         </t>
  </si>
  <si>
    <t xml:space="preserve">Encoding             wlatin1  Western (Windows)                                         </t>
  </si>
  <si>
    <t xml:space="preserve">                           </t>
  </si>
  <si>
    <t xml:space="preserve">                           Alphabetic List of Variables and Attributes</t>
  </si>
  <si>
    <t xml:space="preserve"> </t>
  </si>
  <si>
    <t xml:space="preserve"> #   Variable   Type   Len   Format        Informat      Label</t>
  </si>
  <si>
    <t xml:space="preserve">55   ALKCALC    Num      8                               Calculated Alkalinity (ueq/L)           </t>
  </si>
  <si>
    <t xml:space="preserve">13   ANC        Num      8   F8.1                        Gran ANC (ueq/L)                        </t>
  </si>
  <si>
    <t xml:space="preserve">14   ANCF       Char    10                               Flag for ANC                            </t>
  </si>
  <si>
    <t xml:space="preserve">58   ANDEF      Num      8                               Anion Deficit [C-A] (ueq/L)             </t>
  </si>
  <si>
    <t xml:space="preserve">57   ANSUM      Num      8                               Sum of Anions (ueq/L)                   </t>
  </si>
  <si>
    <t xml:space="preserve">61   BALANCE    Num      8                               Ion Balance [C-A]/[C+A/2] (%)           </t>
  </si>
  <si>
    <t xml:space="preserve">29   CA         Num      8   F8.1                        Calcium (ueq/L)                         </t>
  </si>
  <si>
    <t xml:space="preserve">30   CAF        Char    10                               Flag for CA                             </t>
  </si>
  <si>
    <t xml:space="preserve">56   CATSUM     Num      8                               Sum of Cations (ueq/L)                  </t>
  </si>
  <si>
    <t xml:space="preserve">43   CL         Num      8   F8.1                        Chloride (ueq/L)                        </t>
  </si>
  <si>
    <t xml:space="preserve">44   CLF        Char    10                               Flag for CL                             </t>
  </si>
  <si>
    <t xml:space="preserve">54   CO3        Num      8                               Calculated Carbonate (ueq/L)            </t>
  </si>
  <si>
    <t xml:space="preserve">19   COLOR      Num      8                               Color (PCU)                             </t>
  </si>
  <si>
    <t xml:space="preserve">20   COLORF     Char    10                               Flag for COLOR                          </t>
  </si>
  <si>
    <t xml:space="preserve">67   COM_FLD    Char   200                               Field Sampling Comments                 </t>
  </si>
  <si>
    <t xml:space="preserve">68   COM_IM     Char   300                               IM Data Validation Comments             </t>
  </si>
  <si>
    <t xml:space="preserve">66   COM_LAB    Char   150                               Laboratory Analysis Comments            </t>
  </si>
  <si>
    <t xml:space="preserve">63   CONCAL     Num      8                               Calculated Conductivity (uS/cm)         </t>
  </si>
  <si>
    <t xml:space="preserve">11   COND       Num      8   F8.                         Conductivity (uS/cm @ 25 C)             </t>
  </si>
  <si>
    <t xml:space="preserve">12   CONDF      Char    10                               Flag for COND                           </t>
  </si>
  <si>
    <t>64   CONDHO     Num      8                               Debye-Huckel-Onsager Calc. Cond. (uS/cm)</t>
  </si>
  <si>
    <t xml:space="preserve"> 6   DATECHEM   Num      8   MMDDYY10.                   Date Chemistry Sample was Collected     </t>
  </si>
  <si>
    <t>_x000C_                                                                       13:38 Monday, March 2, 2009  41</t>
  </si>
  <si>
    <t xml:space="preserve"> 5   DATE_COL   Num      8   MMDDYY10.                   Date of Site Visit                      </t>
  </si>
  <si>
    <t xml:space="preserve">65   DAY_SHIP   Num      8                               Days from Sampling to Lab Receipt       </t>
  </si>
  <si>
    <t xml:space="preserve">23   DIC        Num      8   F8.2                        Dissolved Inorganic Carbon (mg/L)       </t>
  </si>
  <si>
    <t xml:space="preserve">24   DICF       Char    10                               Flag for DIC                            </t>
  </si>
  <si>
    <t xml:space="preserve">21   DOC        Num      8   F8.2                        Dissolved Organic Carbon (mg/L)         </t>
  </si>
  <si>
    <t xml:space="preserve">22   DOCF       Char    10                               Flag for DOC                            </t>
  </si>
  <si>
    <t xml:space="preserve">51   H          Num      8                               H+ from PHSTVL (ueq/L)                  </t>
  </si>
  <si>
    <t xml:space="preserve">53   HCO3       Num      8                               Calculated Bicarbonate (ueq/L)          </t>
  </si>
  <si>
    <t xml:space="preserve">60   IONSTR     Num      8                               Ionic Strength (M)                      </t>
  </si>
  <si>
    <t xml:space="preserve">35   K          Num      8   F8.1                        Potassium (ueq/L)                       </t>
  </si>
  <si>
    <t xml:space="preserve">36   KF         Char    10                               Flag for K                              </t>
  </si>
  <si>
    <t xml:space="preserve">31   MG         Num      8   F8.1                        Magnesium (ueq/L)                       </t>
  </si>
  <si>
    <t xml:space="preserve">32   MGF        Char    10                               Flag for MG                             </t>
  </si>
  <si>
    <t xml:space="preserve">33   NA         Num      8   F8.1                        Sodium (ueq/L)                          </t>
  </si>
  <si>
    <t xml:space="preserve">34   NAF        Char    10                               Flag for NA                             </t>
  </si>
  <si>
    <t xml:space="preserve">37   NH4        Num      8   F8.1                        Ammonium (ueq/L)                        </t>
  </si>
  <si>
    <t xml:space="preserve">38   NH4F       Char    10                               Flag for NH4                            </t>
  </si>
  <si>
    <t xml:space="preserve">41   NO3        Num      8   F8.1                        Nitrate (ueq/L)                         </t>
  </si>
  <si>
    <t xml:space="preserve">42   NO3F       Char    10                               Flag for NO3                            </t>
  </si>
  <si>
    <t xml:space="preserve">45   NTL        Num      8   F8.                         Total Nitrogen (ug/L)                   </t>
  </si>
  <si>
    <t xml:space="preserve">46   NTLF       Char    10                               Flag for NTL                            </t>
  </si>
  <si>
    <t xml:space="preserve">52   OH         Num      8                               Hydroxide from PHSTVL (ueq/L)           </t>
  </si>
  <si>
    <t xml:space="preserve">62   ORGION     Num      8                               Est. Organic Anion (ueq/L)              </t>
  </si>
  <si>
    <t xml:space="preserve"> 9   PHSTVL     Num      8   F8.2                        Closed Headspace pH                     </t>
  </si>
  <si>
    <t xml:space="preserve">10   PHSTVLF    Char    10                               Flag for PHSTVL                         </t>
  </si>
  <si>
    <t xml:space="preserve">25   PTL        Num      8   F8.                         Total Phosphorus (ug/L)                 </t>
  </si>
  <si>
    <t xml:space="preserve">26   PTLF       Char    10                               Flag for PTL                            </t>
  </si>
  <si>
    <t xml:space="preserve"> 4   SAMPLED    Char    30                               Site Sampled Code                       </t>
  </si>
  <si>
    <t xml:space="preserve"> 8   SAMP_LOC   Char    10                               Sample Location (X or nearest transect) </t>
  </si>
  <si>
    <t xml:space="preserve">27   SE         Num      8   F8.1                        Dissolved Selenium (ug/L)               </t>
  </si>
  <si>
    <t xml:space="preserve">28   SEF        Char    10                               Flag for SE                             </t>
  </si>
  <si>
    <t xml:space="preserve">49   SIO2       Num      8   F8.2                        Silica (mg/L SiO2)                      </t>
  </si>
  <si>
    <t xml:space="preserve">50   SIO2F      Char    10                               Flag for SIO2                           </t>
  </si>
  <si>
    <t xml:space="preserve"> 1   SITE_ID    Char    25   $VARYING25.   $VARYING25.   Site Identification Code                </t>
  </si>
  <si>
    <t xml:space="preserve">39   SO4        Num      8   F8.1                        Sulfate (ueq/L)                         </t>
  </si>
  <si>
    <t xml:space="preserve">40   SO4F       Char    10                               Flag for SO4                            </t>
  </si>
  <si>
    <t xml:space="preserve">59   SOBC       Num      8                               Sum of Base Cations (ueq/L)             </t>
  </si>
  <si>
    <t xml:space="preserve"> 7   TEAM_ID    Char    80                               Number Identifying Field Personnel      </t>
  </si>
  <si>
    <t xml:space="preserve">17   TSS        Num      8                               Total Suspended Solids (mg/L)           </t>
  </si>
  <si>
    <t xml:space="preserve">18   TSSF       Char    10                               Flag for TSS                            </t>
  </si>
  <si>
    <t xml:space="preserve">15   TURB       Num      8                               Turbidity (NTU)                         </t>
  </si>
  <si>
    <t xml:space="preserve">16   TURBF      Char    10                               Flag for TURB                           </t>
  </si>
  <si>
    <t xml:space="preserve"> 3   VISIT_NO   Num      8   BEST8.        BEST8.        Within Year Site Visit Number           </t>
  </si>
  <si>
    <t xml:space="preserve"> 2   YEAR       Num      8   BEST12.       F12.          Year of Site Visit                      </t>
  </si>
  <si>
    <t xml:space="preserve">47   ZN         Num      8   F8.1                        Dissolved Zinc (ug/L)                   </t>
  </si>
  <si>
    <t xml:space="preserve">48   ZNF        Char    10                               Flag for ZN                             </t>
  </si>
  <si>
    <t>pect_fines_tran6</t>
  </si>
  <si>
    <t xml:space="preserve">percent, expressed as a decimal </t>
  </si>
  <si>
    <t>Our metric measures from the bankfull line to the stream bed, not the water surface.</t>
  </si>
  <si>
    <t>We do have bankfull depth to wetted edge, which would be comparable to the controlled vocab definition, but it would need to be extracted.</t>
  </si>
  <si>
    <t>wettedWidth_ave</t>
  </si>
  <si>
    <t>This isn't in our public-facing data, but we do have it.</t>
  </si>
  <si>
    <t>we have the source data to calculate this, but it would take a little effort</t>
  </si>
  <si>
    <t>We have some data about dry sites, but I'm not sure we can get a clean value of "percent of reach that was dry"</t>
  </si>
  <si>
    <t xml:space="preserve">StreamOrder </t>
  </si>
  <si>
    <t>Yes, we can calculate pieces per 100 meters</t>
  </si>
  <si>
    <t>we have counts of different size classes, but not volume</t>
  </si>
  <si>
    <t xml:space="preserve">AREMP can calculate and share </t>
  </si>
  <si>
    <t xml:space="preserve">pH </t>
  </si>
  <si>
    <t xml:space="preserve">Conductivity </t>
  </si>
  <si>
    <t xml:space="preserve">ppm </t>
  </si>
  <si>
    <t>Measured angle of the stream bank;</t>
  </si>
  <si>
    <t xml:space="preserve">Measured specific conductance value. The specific conductance is conductivity standardized to 25 degrees C. </t>
  </si>
  <si>
    <t xml:space="preserve"> min: 0, max: 65500</t>
  </si>
  <si>
    <t>min: 0, max: 14</t>
  </si>
  <si>
    <t xml:space="preserve">Measured pH value </t>
  </si>
  <si>
    <t xml:space="preserve">Average water clarity as measured by the suspended solids in the water column </t>
  </si>
  <si>
    <t xml:space="preserve">Measured total phosphorous value </t>
  </si>
  <si>
    <t>Measured total nitrogen value</t>
  </si>
  <si>
    <t xml:space="preserve"> min: 1, max: 4098</t>
  </si>
  <si>
    <t xml:space="preserve"> min: 0, max: 100</t>
  </si>
  <si>
    <t>min: 1, max: 4098</t>
  </si>
  <si>
    <t>min: 0, max: 100</t>
  </si>
  <si>
    <t>min: 0, max: 180</t>
  </si>
  <si>
    <t>min: 0, max: 1.5</t>
  </si>
  <si>
    <t>https://www.monitoringresources.org/Document/CustomizedMethod/Details/31137</t>
  </si>
  <si>
    <t>This is how the measurement is taken, but we also then measure maximum water depth (i.e., thalweg depth) at each transect so thatwe can compute measures of floodplain connectivity</t>
  </si>
  <si>
    <t>We have the background data to calculate this but we currently don’t.</t>
  </si>
  <si>
    <t>Scott - I don't think this will be readily used by itself, but combined with other information it could be useful. 
Table this for now</t>
  </si>
  <si>
    <t>Bed particle D50.  Should specify that this is median diameter of Bed Surface particles, and it refers to an areal median.  That said, a D50 based on 105 particles is not a very stable statistic.  The best variable to match the D50 of the other projects is Sub_dmm, the geometric mean surficial bed particle diameter (mm), or its Log10 transformation (LSub_dmm).  Faustini and Kaufmann (2007) compare the accuracy and precision of various metrics from field survey protocols. Full citation is Faustini, J.M. and P.R. Kaufmann. 2007. Adequacy of Visually Classified Particle Count Statistics from Regional Stream Habitat Surveys. J. Am. Water Resourc. Assoc. 43(5):1293-1315.</t>
  </si>
  <si>
    <t>PctReachInPools</t>
  </si>
  <si>
    <t xml:space="preserve">%  of reach </t>
  </si>
  <si>
    <t>Residual Pools:  I believe that RP100 is the best all-around pool metric. However, it is not directly comparable to the residual pool metrics from the other programs.  The spreadsheet refers to EPA’s residual depth metric RP100 as the “Average of the residual pool depth values for all pools in a reach. Residual pool depth [is} the difference of the pool tail depth from the max depth.”  This is not correct for RP100, is mean residual depth in cm, which is the VERTICAL (like sagittal) cross-section area of all residual pools  in the sample reach divided by the length of the sample reach  (see Figure 4 below from Kaufmann et al. 1999)  --- Perhaps we might talk on phone about other residual pool variables.  The residual pool variables for the EPA surveys are all calculated from the thalweg depth profile (combined with reach gradient), which allows a great deal of flexibility in the derivation of pool metrics to fit different objectives.  The closest to the definition in the spreadsheet would be RPGT10X, the mean depth of all residual pools in the sample reach which have residual depth greater than 10cm.  RPGT10X is one of a series of mean residual pool depth variables (RPXDEP, RPGT05X, RPGT10X, RPGT20X), which are the mean residual depths for progressively larger depth classes of residual pools ranging from all residual pool features up to all with maximum residual depth &gt;20cm.  You may want to look at others, like RPGT75 which is the number of pools in the sample reach with residual depth 75cm or counts of other pool depths like RPGT50, RPGT20, etc. You would need to divide these numbers by REACHLEN to and multiply by to express them in per 100 meter basis.  We also calculate metrics form the maximum residual depth of the deepest pool in the reach RPMDEP.</t>
  </si>
  <si>
    <t xml:space="preserve">PCT_POOL it the tilte of this metric, but given the </t>
  </si>
  <si>
    <t>The spreadsheet shows EPA-2004 with V1W_msq and EPA-2008 with V1WM100.  These are two different variables.  In all of EPA’s EMAP, REMAP or NRSA surveys,  V1W_msq is defined as wood vol in m3/m2 of Bankfull channel, and V1WM100 is wood vol in m3/100m channel distance.  The text definitions should reflect the scaling of the variables --- i.e., counts and volumes per length or bed surface area of stream reach (not just per reach).  Also, wood frequency and volume do not make any sense without specifying a minimum size (e.g., diameter and length).  In wadeable streams, all LWD pieces with at least 1.5m length having diameter at least 0.10m are counted and binned in size classes. In boatable (non-wadeable) rivers &amp; streams, all LWD pieces with at least 5m length having diameter at least 0.30m are counted and binned in size classes.</t>
  </si>
  <si>
    <t xml:space="preserve">Percent of the stream bed area that is coporsed of particles with a b-axis &lt; 6 mm </t>
  </si>
  <si>
    <t>Percent of the stream bed area that is comprised of pratices with a b-axis &lt; 2 mm</t>
  </si>
  <si>
    <t xml:space="preserve">Bed surface particle size corresponding to the 16th percentile of measured particles </t>
  </si>
  <si>
    <t xml:space="preserve">Bed surface partical size corresponding to the 84th percentile of measured particles </t>
  </si>
  <si>
    <t xml:space="preserve">Percent of the stream bed area that is coporsed of particles with a b-axis &gt; 4098mm (bedrock) </t>
  </si>
  <si>
    <t xml:space="preserve">Mean slope of water surface (%) from the bottom of the reach to the top of the reach. </t>
  </si>
  <si>
    <t>https://www.monitoringresources.org/Document/CustomizedMethod/Details/31139</t>
  </si>
  <si>
    <t xml:space="preserve">Field </t>
  </si>
  <si>
    <t xml:space="preserve">Temperature </t>
  </si>
  <si>
    <t xml:space="preserve">Mean annual tempeature </t>
  </si>
  <si>
    <t xml:space="preserve">Mean winter temperature (Dec, Jan, Feb) </t>
  </si>
  <si>
    <t xml:space="preserve">Mean spring temperature </t>
  </si>
  <si>
    <t xml:space="preserve">Mean fall temperature </t>
  </si>
  <si>
    <t xml:space="preserve">Minimum daily temperature </t>
  </si>
  <si>
    <t xml:space="preserve">Minimum weekly average temperature </t>
  </si>
  <si>
    <t xml:space="preserve">Maximum daily temperature </t>
  </si>
  <si>
    <t xml:space="preserve">Maximum weekly average temperature </t>
  </si>
  <si>
    <t>annual degree day s</t>
  </si>
  <si>
    <t xml:space="preserve">Summer SD </t>
  </si>
  <si>
    <t xml:space="preserve">August SD </t>
  </si>
  <si>
    <t xml:space="preserve">Fall SD </t>
  </si>
  <si>
    <t>Range in extream daily termperature s</t>
  </si>
  <si>
    <t xml:space="preserve"> Range in streme weekly temperatures </t>
  </si>
  <si>
    <t xml:space="preserve">Frequency of hot days </t>
  </si>
  <si>
    <t xml:space="preserve">Frequency of cold days </t>
  </si>
  <si>
    <t xml:space="preserve">Date of 5% degree days </t>
  </si>
  <si>
    <t xml:space="preserve">Date of 25% degree days </t>
  </si>
  <si>
    <t xml:space="preserve">Date of 50% degrees days </t>
  </si>
  <si>
    <t xml:space="preserve">Date of 95% degree days </t>
  </si>
  <si>
    <t xml:space="preserve">Growing Season length </t>
  </si>
  <si>
    <t xml:space="preserve">Duration of hot days </t>
  </si>
  <si>
    <t xml:space="preserve">Duration of cold days </t>
  </si>
  <si>
    <t>Average of mean daily temperatures during a year</t>
  </si>
  <si>
    <t>Average of mean daily temperatures during December, January, and February</t>
  </si>
  <si>
    <t>Average of mean daily temperatures during March, April, and May</t>
  </si>
  <si>
    <t>Average of mean daily temperatures during June, July, and August</t>
  </si>
  <si>
    <t xml:space="preserve">Mean summer temperatures </t>
  </si>
  <si>
    <t xml:space="preserve">Mean august temperature </t>
  </si>
  <si>
    <t>Average of mean daily temperatures during August</t>
  </si>
  <si>
    <t>Average of mean daily temperatures during September, October, and November</t>
  </si>
  <si>
    <t>Lowest mean daily temperature during a year</t>
  </si>
  <si>
    <t>Lowest seven-day running average of mean daily temperature during a year</t>
  </si>
  <si>
    <t>Highest mean daily temperature during a year</t>
  </si>
  <si>
    <t>Highest seven-day running average of mean daily temperature during a year</t>
  </si>
  <si>
    <t>Cumulative total of degree days during a year (1°C for 24 h = 1 degree day)</t>
  </si>
  <si>
    <t xml:space="preserve">Annual Standard Deivation </t>
  </si>
  <si>
    <t>Standard deviation of mean daily temperature during a year</t>
  </si>
  <si>
    <t>Standard deviation of mean daily temperature during winter months</t>
  </si>
  <si>
    <t xml:space="preserve">Spring Standard Deviation </t>
  </si>
  <si>
    <t xml:space="preserve">Winter Standard Deviation </t>
  </si>
  <si>
    <t>Standard deviation of mean daily temperature during spring months</t>
  </si>
  <si>
    <t>Standard deviation of mean daily temperature during summer months</t>
  </si>
  <si>
    <t>Standard deviation of mean daily temperature during fall months</t>
  </si>
  <si>
    <t>Standard deviation of mean daily temperature during the month of August</t>
  </si>
  <si>
    <t>Difference between minimum and maximum mean daily temperatures during a
year (M9 minus M7)</t>
  </si>
  <si>
    <t>Difference between minimum and maximum weekly average temperatures
during a year (M10 minus M8)</t>
  </si>
  <si>
    <t>Interannual standard deviation in mean annual temperature</t>
  </si>
  <si>
    <t>Interannual standard deviation of mean
annual</t>
  </si>
  <si>
    <t>Interannual standard deviation of
minimum weekly</t>
  </si>
  <si>
    <t>Interannual standard deviation in minimum weekly average temperature</t>
  </si>
  <si>
    <t>Interannual standard deviation of
maximum weekly</t>
  </si>
  <si>
    <t>Interannual standard deviation in maximum weekly average temperature</t>
  </si>
  <si>
    <t>Interannual standard deviation of 5%
degree days</t>
  </si>
  <si>
    <t>Interannual standard deviation in date of 5% of degree days</t>
  </si>
  <si>
    <t>Interannual standard deviation of 50%
degree days</t>
  </si>
  <si>
    <t>Interannual standard deviation in date of 50% of degree days</t>
  </si>
  <si>
    <t>Number of days with mean daily temperatures &gt;20°C</t>
  </si>
  <si>
    <t>Number of days with mean daily temperatures &lt;2°C</t>
  </si>
  <si>
    <t>Number of days from December 1 until 5% of degree days are accumulated</t>
  </si>
  <si>
    <t>Number of days from December 1 until 25% of degree days are accumulated</t>
  </si>
  <si>
    <t>Number of days from December 1 until 50% of degree days are accumulated</t>
  </si>
  <si>
    <t xml:space="preserve">Date of 75% degree days </t>
  </si>
  <si>
    <t>Number of days from December 1 until 75% of degree days are accumulated</t>
  </si>
  <si>
    <t>Number of days from December 1 until 95% of degree days are accumulated</t>
  </si>
  <si>
    <t>Number of days between the 95% and 5% of degree days (T5 minus T1)</t>
  </si>
  <si>
    <t>Longest number of consecutive days with mean daily temperatures &gt;20°C</t>
  </si>
  <si>
    <t>Longest number of consecutive days with mean daily temperatures &lt;2°C</t>
  </si>
  <si>
    <t xml:space="preserve">Count of days </t>
  </si>
  <si>
    <t>Effectiveness Monitoring Program (AREMP) is a multifederal agency program developed to assess the
effectiveness of the Aquatic Conservation Strategy in
maintaining or restoring the condition of watersheds in
the Northwest Forest Plan area (Figure 1). The goals of
the program include monitoring current condition of
watersheds and changes in condition through time. If the
strategy is effective, then the condition of watersheds
across the region should either remain the same as it was
when the strategy was implemented in 1994, or it should
improve--an increasing number of watersheds shou</t>
  </si>
  <si>
    <t>Bankfull width to depth ratio at transects</t>
  </si>
  <si>
    <t>Wetted width to depth ratio at transects</t>
  </si>
  <si>
    <t>Median diamerter of bed surface particle size corresponding to the areal median (50th percentile of measured particles) .</t>
  </si>
  <si>
    <t>Sub_dmm</t>
  </si>
  <si>
    <t>FullCV</t>
  </si>
  <si>
    <t>type</t>
  </si>
  <si>
    <t xml:space="preserve">This will be Stream Habitat for all values </t>
  </si>
  <si>
    <t>NRSA2008FieldCorrection</t>
  </si>
  <si>
    <t>NRSA2004Field</t>
  </si>
  <si>
    <t xml:space="preserve">basis of record </t>
  </si>
  <si>
    <t>Additional information that exists, but that has not been shared in the given record.</t>
  </si>
  <si>
    <t xml:space="preserve">String </t>
  </si>
  <si>
    <t>location information not given for endangered species, collector identities withheld | ask about tissue samples</t>
  </si>
  <si>
    <t>The specific nature of the data record.</t>
  </si>
  <si>
    <t>Recommended best practice is to use the standard label of one of the Darwin Core classes.</t>
  </si>
  <si>
    <t>eventDate</t>
  </si>
  <si>
    <t xml:space="preserve">Description </t>
  </si>
  <si>
    <t>Examples</t>
  </si>
  <si>
    <t xml:space="preserve">Event </t>
  </si>
  <si>
    <t xml:space="preserve">RecordLevel </t>
  </si>
  <si>
    <t>The date-time or interval during which an Event occurred. For occurrences, this is the date-time when the event was recorded. Not suitable for a time in a geological context. Recommended best practice is to use an encoding scheme, such as ISO 8601:2004(E).</t>
  </si>
  <si>
    <t xml:space="preserve">day </t>
  </si>
  <si>
    <t>month</t>
  </si>
  <si>
    <t>year</t>
  </si>
  <si>
    <t xml:space="preserve">verbatimEventTime </t>
  </si>
  <si>
    <t>eventRemarks</t>
  </si>
  <si>
    <t>Comments or notes about the Event.</t>
  </si>
  <si>
    <t>fieldNumber</t>
  </si>
  <si>
    <t>The name of, reference to, or description of the method or protocol used during an Event.</t>
  </si>
  <si>
    <t>The time or interval during which an Event occurred. Recommended best practice is to use an encoding scheme, such as ISO 8601:2004(E).</t>
  </si>
  <si>
    <t>The integer day of the month on which the Event occurred.</t>
  </si>
  <si>
    <t>The ordinal month in which the Event occurred.</t>
  </si>
  <si>
    <t>An identifier given to the event in the field. Often serves as a link between field notes and the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</si>
  <si>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</si>
  <si>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spring 1910, "Marzo 2002", "1999-03-XX", "17IV1934"</t>
  </si>
  <si>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</si>
  <si>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14:07-0600 is 2:07pm in the time zone six hours earlier than UTC, "08:40:21Z" is 8:40:21am UTC, "13:00:00Z/15:30:00Z" is the interval between 1pm UTC and 3:30pm UTC.</t>
  </si>
  <si>
    <t>9, "28"</t>
  </si>
  <si>
    <t>1 (=January), "10" (=October)</t>
  </si>
  <si>
    <t>RV Sol 87-03-08</t>
  </si>
  <si>
    <t>notes available in Grinnell-Miller Library</t>
  </si>
  <si>
    <t>after the recent rains the river is nearly at flood stage</t>
  </si>
  <si>
    <t>string</t>
  </si>
  <si>
    <t>date</t>
  </si>
  <si>
    <t>verbatimEventID</t>
  </si>
  <si>
    <t xml:space="preserve"> In habitat datasets this is often referred to as the ReachID or the UID.. This ID identifying a unique visit to a location, while the SiteID corresponds to the LocationID. We use eventID to corresponds to Darwin Core standard. </t>
  </si>
  <si>
    <t>The event ID from the dataset. An identifier for the set of information associated with an Event (something that occurs at a place and time). May be a global unique identifier or an identifier specific to the data set.</t>
  </si>
  <si>
    <t>verbatimStateProvince</t>
  </si>
  <si>
    <t xml:space="preserve">year </t>
  </si>
  <si>
    <t xml:space="preserve">ControlledVocabulary </t>
  </si>
  <si>
    <t>MeasurementOrFact</t>
  </si>
  <si>
    <t>measurementID</t>
  </si>
  <si>
    <t>measurementType</t>
  </si>
  <si>
    <t>measurementValue</t>
  </si>
  <si>
    <t>measurementUnit</t>
  </si>
  <si>
    <t>measurementDeterminedBy</t>
  </si>
  <si>
    <t>measurementMethod</t>
  </si>
  <si>
    <t>measurementRemarks</t>
  </si>
  <si>
    <t>An identifier for the MeasurementOrFact (information pertaining to measurements, facts, characteristics, or assertions). May be a global unique identifier or an identifier specific to the data set.</t>
  </si>
  <si>
    <t>The nature of the measurement, fact, characteristic, or assertion. Recommended best practice is to use a controlled vocabulary.</t>
  </si>
  <si>
    <t>The value of the measurement, fact, characteristic, or assertion.</t>
  </si>
  <si>
    <t>The description of the potential error associated with the measurementValue.</t>
  </si>
  <si>
    <t>The units associated with the measurementValue. Recommended best practice is to use the International System of Units (SI).</t>
  </si>
  <si>
    <t>The date on which the MeasurementOrFact was made. Recommended best practice is to use an encoding scheme, such as ISO 8601:2004(E).</t>
  </si>
  <si>
    <t>A list (concatenated and separated) of names of people, groups, or organizations who determined the value of the MeasurementOrFact.</t>
  </si>
  <si>
    <t>A description of or reference to (publication, URI) the method or protocol used to determine the measurement, fact, characteristic, or assertion.</t>
  </si>
  <si>
    <t>Comments or notes accompanying the MeasurementOrFact.</t>
  </si>
  <si>
    <t>tail length, "temperature", "trap line length", "survey area", "trap type"</t>
  </si>
  <si>
    <t>45, "20", "1", "14.5", "UV-light"</t>
  </si>
  <si>
    <t>0.01, "normal distribution with variation of 2 m"</t>
  </si>
  <si>
    <t>mm, "C", "km", "ha"</t>
  </si>
  <si>
    <t>1963-03-08T14:07-0600, "2009-02-20T08:40Z", "1809-02-12", "1906-06", "1971", "2007-03-01T13:00:00Z/2008-05-11T15:30:00Z", "2007-11-13/15"</t>
  </si>
  <si>
    <t>tip of tail missing</t>
  </si>
  <si>
    <t>TermID</t>
  </si>
  <si>
    <t>Percent of the stream bed area that is comprised of particles with a b-axis &lt; 2 mm</t>
  </si>
  <si>
    <t xml:space="preserve">Percent of the stream bed area that is composed of particles with a b-axis &lt; 6 mm </t>
  </si>
  <si>
    <t xml:space="preserve">Bed surface particle size corresponding to the 84th percentile of measured particles </t>
  </si>
  <si>
    <t xml:space="preserve">Percent of the stream bed area that is composed of particles with a b-axis &gt; 4098mm (bedrock) </t>
  </si>
  <si>
    <t>Published comparability</t>
  </si>
  <si>
    <t xml:space="preserve">General feedback from facilitation sessions </t>
  </si>
  <si>
    <t xml:space="preserve">Information Withheld </t>
  </si>
  <si>
    <t xml:space="preserve">Maximum Residual Pool Depth in Reach </t>
  </si>
  <si>
    <t xml:space="preserve">Large Wood Volume in the Channel </t>
  </si>
  <si>
    <t xml:space="preserve">Count of Pieces n+I201:I388ot corrected </t>
  </si>
  <si>
    <t>Median diameter of bed surface particle size corresponding to the areal median (50th percentile of measured particles) .</t>
  </si>
  <si>
    <t xml:space="preserve">Count of Transects </t>
  </si>
  <si>
    <t xml:space="preserve">Number of transects in the reach. </t>
  </si>
  <si>
    <t>PctSlope</t>
  </si>
  <si>
    <t>BankfullWidthAvg</t>
  </si>
  <si>
    <t>BankfullHeightAvg</t>
  </si>
  <si>
    <t>WettedWidthAvg</t>
  </si>
  <si>
    <t>ProtocolReachLength</t>
  </si>
  <si>
    <t>ResPoolDepthAvg</t>
  </si>
  <si>
    <t>PctDru</t>
  </si>
  <si>
    <t>PctFinesLessThan2mm</t>
  </si>
  <si>
    <t>PctFinesLessThan6mm</t>
  </si>
  <si>
    <t>LargeWoodFreq</t>
  </si>
  <si>
    <t>LargeWoodVol</t>
  </si>
  <si>
    <t xml:space="preserve">Numeric </t>
  </si>
  <si>
    <t>String</t>
  </si>
  <si>
    <t>NRSA2088Field</t>
  </si>
  <si>
    <t>TRBDTY</t>
  </si>
  <si>
    <t>BNK_STBLTY</t>
  </si>
  <si>
    <t>AIMFieldFromMetadata</t>
  </si>
  <si>
    <t>AIMFieldCorrection</t>
  </si>
  <si>
    <t>AIMDescriptionIfDifferentFromDefinition</t>
  </si>
  <si>
    <t>AIMDescription</t>
  </si>
  <si>
    <t>AIMUnits</t>
  </si>
  <si>
    <t>AIMNote</t>
  </si>
  <si>
    <t>AIMDataType</t>
  </si>
  <si>
    <t>AIMCustomized</t>
  </si>
  <si>
    <t>NRSA2004FieldCorrection</t>
  </si>
  <si>
    <t>NRSADescriptionIfDifferentFromDefinition</t>
  </si>
  <si>
    <t>NRSADescription</t>
  </si>
  <si>
    <t>NRSAUnits</t>
  </si>
  <si>
    <t>NRSACustomized</t>
  </si>
  <si>
    <t>www.monitoringresources.org/Document/Method/Details/6849</t>
  </si>
  <si>
    <t>www.monitoringresources.org/Document/Method/Details/6852</t>
  </si>
  <si>
    <t>www.monitoringresources.org/Document/Method/Details/6844</t>
  </si>
  <si>
    <t>www.monitoringresources.org/Document/Method/Details/3852</t>
  </si>
  <si>
    <t>www.monitoringresources.org/Document/Method/Details/6797</t>
  </si>
  <si>
    <t>www.monitoringresources.org/Document/Method/Details/6798</t>
  </si>
  <si>
    <t>www.monitoringresources.org/Document/Method/Details/6859</t>
  </si>
  <si>
    <t>www.monitoringresources.org/Document/Method/Details/6801</t>
  </si>
  <si>
    <t>www.monitoringresources.org/Document/Method/Details/6862</t>
  </si>
  <si>
    <t>www.monitoringresources.org/Document/Method/Details/6810</t>
  </si>
  <si>
    <t>www.monitoringresources.org/Document/Method/Details/6870</t>
  </si>
  <si>
    <t>www.monitoringresources.org/Document/Method/Details/6875</t>
  </si>
  <si>
    <t>www.monitoringresources.org/Document/Method/Details/6874</t>
  </si>
  <si>
    <t>www.monitoringresources.org/Document/Method/Details/6871</t>
  </si>
  <si>
    <t>www.monitoringresources.org/Document/Method/Details/6868</t>
  </si>
  <si>
    <t>www.monitoringresources.org/Document/Method/Details/6872</t>
  </si>
  <si>
    <t>www.monitoringresources.org/Document/Method/Details/55</t>
  </si>
  <si>
    <t>AREMPMRComment</t>
  </si>
  <si>
    <t>AIMMRComment</t>
  </si>
  <si>
    <t>NRSAMRComment</t>
  </si>
  <si>
    <t>PIBOMRComment</t>
  </si>
  <si>
    <t>AIMFieldCW</t>
  </si>
  <si>
    <t>AIMCollectionMethodIDCW</t>
  </si>
  <si>
    <t>AIMAnalysisMethodIDCW</t>
  </si>
  <si>
    <t>NRSAFieldCW</t>
  </si>
  <si>
    <t>NRSACollectionMethodIDCW</t>
  </si>
  <si>
    <t>NRSAAnalysisMethodIDCW</t>
  </si>
  <si>
    <t>PIBOFieldCW</t>
  </si>
  <si>
    <t>PIBODescription</t>
  </si>
  <si>
    <t>PIBOCollectionMethodIDCW</t>
  </si>
  <si>
    <t>PIBOAnalysisMethodIDCW</t>
  </si>
  <si>
    <t>AREMPAnalysisMethodIDCW</t>
  </si>
  <si>
    <t>AREMPCollectionMethodIDCW</t>
  </si>
  <si>
    <t>AREMPFieldCW</t>
  </si>
  <si>
    <t>NewAIMFieldCW</t>
  </si>
  <si>
    <t xml:space="preserve">Average bankfull width/depth ratio for the reach.  </t>
  </si>
  <si>
    <t xml:space="preserve">Average bankfull width across transects for the reach. </t>
  </si>
  <si>
    <t xml:space="preserve">Count of cross sections </t>
  </si>
  <si>
    <t xml:space="preserve">Number of cross sections included in the average bankfull width calculation </t>
  </si>
  <si>
    <t xml:space="preserve">count of measurments </t>
  </si>
  <si>
    <t xml:space="preserve">URL of the MonitoringResources.rog field and if avilable calcuation method </t>
  </si>
  <si>
    <t xml:space="preserve">Mean thalweg depth. Metric of how deep water was at the site. </t>
  </si>
  <si>
    <t>Spatial Reference System (SRS)</t>
  </si>
  <si>
    <t>The ellipsoid, geodetic datum, or spatial reference system (SRS) upon which coordinates given in verbatimLatitude and verbatimLongitude, or verbatimCoordinates are based.</t>
  </si>
  <si>
    <t>PointID</t>
  </si>
  <si>
    <t>this ADMIN_ST is the BLM adminstrative state and not the official state. Hence why some sites on your example map were displaying the wrong state. AIM does not have any plans to put the official state in dataset so this will need to be added with a spatial query for this dataset</t>
  </si>
  <si>
    <t>EvaluationID</t>
  </si>
  <si>
    <t>ProtocolVersion</t>
  </si>
  <si>
    <t>FieldEvalDate</t>
  </si>
  <si>
    <t xml:space="preserve">Admistriative state </t>
  </si>
  <si>
    <t xml:space="preserve">Location </t>
  </si>
  <si>
    <t>BLM_AdminState</t>
  </si>
  <si>
    <t xml:space="preserve">A field name for the MeasurementOrFact. Term from the stream habitat controlled vocabulary. </t>
  </si>
  <si>
    <t>Grad, WetWidth, ReachLen</t>
  </si>
  <si>
    <t>AREMP, NRSA, PIBO</t>
  </si>
  <si>
    <t>Numeric</t>
  </si>
  <si>
    <t>RecordLevel</t>
  </si>
  <si>
    <t>The date-time or interval during which an Event occurred. For occurrences, this is the date-time when the event was recorded. Not suitable for a time in a geological context. Recommended best practice is to use an encoding scheme, such as ISO 8601:2004(E). Format YYYY-MM-DD</t>
  </si>
  <si>
    <t>Table</t>
  </si>
  <si>
    <t>bibliographicCitation</t>
  </si>
  <si>
    <t xml:space="preserve">This will be "Water Quality and Physical Habitat Structure" for all values in this data set. </t>
  </si>
  <si>
    <t xml:space="preserve">MinimamPossibleValue </t>
  </si>
  <si>
    <t xml:space="preserve">MaximamPossibleValue </t>
  </si>
  <si>
    <t xml:space="preserve">Wadable, Botable </t>
  </si>
  <si>
    <t xml:space="preserve">Absent, Present </t>
  </si>
  <si>
    <t xml:space="preserve">None, Major </t>
  </si>
  <si>
    <t xml:space="preserve">Fail, Pass </t>
  </si>
  <si>
    <t xml:space="preserve">Yes, </t>
  </si>
  <si>
    <t>Data is relased till 2014, 
Data colletion methods have not changed throught the history of the project.  
EPA NARS data and metadata is avaiable on the NARS data page and is shared as .csv files</t>
  </si>
  <si>
    <t xml:space="preserve">No DOI
The PIBO databases are available
online t users in the USFS network and in summary reports that describe the status and
trends of stream and watershed conditions for planning purposes. (Isaak et. al 2018) </t>
  </si>
  <si>
    <t>A subset of the AREMP data is accesable databases are available
online with the 5  year report. Metadata is aviable apon request. A subset of the data is in summary reports that describe the status and
trends of stream and watershed conditions for planning purposes (Isaak et. al 2018)
Data is released every 5 years with the 5 year report, metadata. 
Collection protocols are posted!!!. 
AREMP data can be found with the five-year reports and in a downloadable ArcGIS geodatabase</t>
  </si>
  <si>
    <t xml:space="preserve">Yes DOI, registerd on Data.gov, DOI https://catalog.data.gov/dataset/nrsa-data-20082009-2013-2014. 
Data and metadata is documented in DOI learn a searchable, indexed data repository. </t>
  </si>
  <si>
    <t xml:space="preserve">FAIR Guiding Principles </t>
  </si>
  <si>
    <t xml:space="preserve">No DOI. 
Data and metadata are not in searchabele, indexed data reporitory.  
</t>
  </si>
  <si>
    <t>No DOI. A1:G4
A1:G6</t>
  </si>
  <si>
    <t>MIDLAT</t>
  </si>
  <si>
    <t>MIDLONG</t>
  </si>
  <si>
    <t>ODMTable</t>
  </si>
  <si>
    <t xml:space="preserve">State </t>
  </si>
  <si>
    <t>ContactName</t>
  </si>
  <si>
    <t xml:space="preserve">Phone </t>
  </si>
  <si>
    <t xml:space="preserve">Email </t>
  </si>
  <si>
    <t xml:space="preserve">Address </t>
  </si>
  <si>
    <t xml:space="preserve">City </t>
  </si>
  <si>
    <t xml:space="preserve">ZipCode </t>
  </si>
  <si>
    <t>Name of the contact person for the data source.</t>
  </si>
  <si>
    <t>Phone number for the contact person.</t>
  </si>
  <si>
    <t>Email address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</si>
  <si>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</si>
  <si>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</si>
  <si>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</si>
  <si>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</si>
  <si>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Integer identifier referencing the record in the ISOMetadata table for this source.</t>
  </si>
  <si>
    <t xml:space="preserve">DataValue </t>
  </si>
  <si>
    <t xml:space="preserve">VariableID </t>
  </si>
  <si>
    <t xml:space="preserve">Tables </t>
  </si>
  <si>
    <t>Term</t>
  </si>
  <si>
    <t xml:space="preserve">CategoricalData </t>
  </si>
  <si>
    <t>VariableID</t>
  </si>
  <si>
    <t xml:space="preserve">Example </t>
  </si>
  <si>
    <t xml:space="preserve">Constraitns </t>
  </si>
  <si>
    <t xml:space="preserve">M </t>
  </si>
  <si>
    <t>Integer identifier that references the Variables record of a categorical variable</t>
  </si>
  <si>
    <t xml:space="preserve">Real </t>
  </si>
  <si>
    <t>Numeric value that defines the category</t>
  </si>
  <si>
    <t>CategoryDescription</t>
  </si>
  <si>
    <t>Text (Unlimited)</t>
  </si>
  <si>
    <t>Definition of categorical variable value</t>
  </si>
  <si>
    <t xml:space="preserve">Cloudy </t>
  </si>
  <si>
    <t>Unique integer identifier for each
data value.</t>
  </si>
  <si>
    <t>Interger</t>
  </si>
  <si>
    <t>datasetID</t>
  </si>
  <si>
    <t xml:space="preserve">Datasets </t>
  </si>
  <si>
    <t>The most recent date-time on which the datasets were combind.</t>
  </si>
  <si>
    <t>Datasets</t>
  </si>
  <si>
    <t xml:space="preserve">Action </t>
  </si>
  <si>
    <t>DatasetOrginization</t>
  </si>
  <si>
    <t>SamplingFeatureID</t>
  </si>
  <si>
    <t>SamplingFeature</t>
  </si>
  <si>
    <t>samplingFeatureName</t>
  </si>
  <si>
    <t>verbatimSpatialReferenceID</t>
  </si>
  <si>
    <t>Results</t>
  </si>
  <si>
    <t>validDateTime</t>
  </si>
  <si>
    <t>ControlledVocabulary</t>
  </si>
  <si>
    <t>PrimaryKey</t>
  </si>
  <si>
    <t xml:space="preserve">X </t>
  </si>
  <si>
    <t>X</t>
  </si>
  <si>
    <r>
      <t>https://</t>
    </r>
    <r>
      <rPr>
        <b/>
        <sz val="7"/>
        <color rgb="FF3C4151"/>
        <rFont val="Consolas"/>
        <family val="3"/>
      </rPr>
      <t>www.monitoringresources.org</t>
    </r>
    <r>
      <rPr>
        <sz val="7"/>
        <color rgb="FF959CAD"/>
        <rFont val="Consolas"/>
        <family val="3"/>
      </rPr>
      <t>/</t>
    </r>
    <r>
      <rPr>
        <sz val="7"/>
        <color rgb="FF3C4151"/>
        <rFont val="Consolas"/>
        <family val="3"/>
      </rPr>
      <t>api</t>
    </r>
    <r>
      <rPr>
        <sz val="7"/>
        <color rgb="FF959CAD"/>
        <rFont val="Consolas"/>
        <family val="3"/>
      </rPr>
      <t>/</t>
    </r>
    <r>
      <rPr>
        <sz val="7"/>
        <color rgb="FF3C4151"/>
        <rFont val="Consolas"/>
        <family val="3"/>
      </rPr>
      <t>v1</t>
    </r>
    <r>
      <rPr>
        <sz val="7"/>
        <color rgb="FF959CAD"/>
        <rFont val="Consolas"/>
        <family val="3"/>
      </rPr>
      <t>/</t>
    </r>
    <r>
      <rPr>
        <sz val="7"/>
        <color rgb="FF3C4151"/>
        <rFont val="Consolas"/>
        <family val="3"/>
      </rPr>
      <t>methods</t>
    </r>
    <r>
      <rPr>
        <sz val="7"/>
        <color rgb="FF959CAD"/>
        <rFont val="Consolas"/>
        <family val="3"/>
      </rPr>
      <t>/</t>
    </r>
  </si>
  <si>
    <t>http://vocabulary.odm2.org/api/v1/actiontype/?format=skos</t>
  </si>
  <si>
    <t xml:space="preserve">ResultsID </t>
  </si>
  <si>
    <t xml:space="preserve">Unique (GUI) identifer for each result generatd for each data value when the datasets are merged. </t>
  </si>
  <si>
    <t>http://vocabulary.odm2.org/api/v1/datasettype/?format=skos</t>
  </si>
  <si>
    <t>http://vocabulary.odm2.org/datasettype/</t>
  </si>
  <si>
    <t>DatasetAbstract</t>
  </si>
  <si>
    <t>DatasetOrginizationCode</t>
  </si>
  <si>
    <t>https://github.com/rascully/Stream-Monitoring-Data-Exchange-Specifications/blob/master/Tables/ControlledVocabulary.csv</t>
  </si>
  <si>
    <t>http://vocabulary.odm2.org/resulttype/</t>
  </si>
  <si>
    <t>http://vocabulary.odm2.org/api/v1/resulttype/?format=skos</t>
  </si>
  <si>
    <t>verbatimSamplingFeatureID</t>
  </si>
  <si>
    <t>http://vocabulary.odm2.org/samplingfeaturetype/</t>
  </si>
  <si>
    <t> http://vocabulary.odm2.org/api/v1/samplingfeaturetype/?format=skos</t>
  </si>
  <si>
    <t>http://vocabulary.odm2.org/samplingfeaturegeotype/</t>
  </si>
  <si>
    <t>http://vocabulary.odm2.org/api/v1/samplingfeaturegeotype/?format=skos</t>
  </si>
  <si>
    <t>BottomOfReach, MiddleOfReach, TopOfReach, Other</t>
  </si>
  <si>
    <t xml:space="preserve">Description of the location the latitude and longitude represent. For this data type it is a location take at the bottom of the sampling reach, the middle of the sampling reach or the top of the sampling reach. </t>
  </si>
  <si>
    <t>ForeginKey</t>
  </si>
  <si>
    <t>ControlledVocabularyAPI</t>
  </si>
  <si>
    <t xml:space="preserve">DatasetType </t>
  </si>
  <si>
    <t>DatasetTitle</t>
  </si>
  <si>
    <t>SampDate</t>
  </si>
  <si>
    <t>StrmFlow</t>
  </si>
  <si>
    <t>www.monitoringresources.org/Document/Method/Details/3807</t>
  </si>
  <si>
    <t>www.monitoringresources.org/Document/Method/Details/3806</t>
  </si>
  <si>
    <t>www.monitoringresources.org/Document/Method/Details/65</t>
  </si>
  <si>
    <t>www.monitoringresources.org/Document/Method/Details/68</t>
  </si>
  <si>
    <t>www.monitoringresources.org/Document/Method/Details/69</t>
  </si>
  <si>
    <t>www.monitoringresources.org/Document/Method/Details/5537</t>
  </si>
  <si>
    <t>www.monitoringresources.org/Document/Method/Details/61</t>
  </si>
  <si>
    <t xml:space="preserve">Stream Name From The Data Set </t>
  </si>
  <si>
    <t xml:space="preserve">ODM2Term </t>
  </si>
  <si>
    <t>actionID</t>
  </si>
  <si>
    <t xml:space="preserve">locationID </t>
  </si>
  <si>
    <t>Middle of the reach latitude in NAD 83 (units: decimal degrees)</t>
  </si>
  <si>
    <t>Middle of the reach longitude in NAD 83 (units: decimal degrees)</t>
  </si>
  <si>
    <t>MiddleReachLongitude</t>
  </si>
  <si>
    <t>MiddleReachLatitude</t>
  </si>
  <si>
    <t>FFFE9F28-60DB-40C0-B9C0-4AFC753A9880, 10002-PIBO</t>
  </si>
  <si>
    <t>FFFE9F28-60DB-40C0-B9C0-4AFC753A9880, 10002</t>
  </si>
  <si>
    <t xml:space="preserve">This is the identifier for an Event (something that occurs at a place and time). Must be a global unique identifer. 
</t>
  </si>
  <si>
    <t xml:space="preserve">This is the unique locationID from  the original data set, before aggerated data into the data set.  </t>
  </si>
  <si>
    <t xml:space="preserve">This is the unique EvemtID from  the original data set, before aggerated data into the data set.  </t>
  </si>
  <si>
    <t xml:space="preserve">An identifier for the set of location information. Must be a global unique identifier. </t>
  </si>
  <si>
    <t xml:space="preserve">This must be a global unique identifer (GUI), therfore for the data set we check across all data sets for duplicate verbatimEventIDs. When this occures we gemerate a GUI by contoncantinating the verbatimEventID with the program code.  </t>
  </si>
  <si>
    <t>This must be a global unique identifer (GUI), therfore for the data set we check across all data sets for duplicate verbatimEventIDs. When this occures we gemerate a GUI by contoncantinating the verbatimlocationID with the program code.  
This is the location identification for the integrated data set the value is the concatenation of the verbatimlocationID and the institutionCode</t>
  </si>
  <si>
    <t>verbatimLocationID</t>
  </si>
  <si>
    <t>eventID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</si>
  <si>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</si>
  <si>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Verbatim from the orgial data set unique identifer that represents a single samping occurance at location. 
 An identifier specific to the orgial data set. 
</t>
  </si>
  <si>
    <t>5483, 88693. WtR563</t>
  </si>
  <si>
    <t>5483AIM, 88963AREMP, WtR563EPA</t>
  </si>
  <si>
    <t xml:space="preserve">EPA NARS 2018 dataset </t>
  </si>
  <si>
    <t xml:space="preserve"> http://biocol.org/urn:lsid:biocol.org:col:34777, http://grbio.org/cool/km06-gtbn</t>
  </si>
  <si>
    <t>https://www.epa.gov/national-aquatic-resource-surveys</t>
  </si>
  <si>
    <t>BLM AIM, EPA NRSA , USFS AREMP, USFS PIBO</t>
  </si>
  <si>
    <t xml:space="preserve">For this implementation this represents the institution who oversees the orgian data sets. </t>
  </si>
  <si>
    <t xml:space="preserve">For this data type often refered to as Stream Name. </t>
  </si>
  <si>
    <t>waterBody</t>
  </si>
  <si>
    <t>The name of the water body in which the Location occurs.</t>
  </si>
  <si>
    <t>DarwinCoreTerm</t>
  </si>
  <si>
    <t>DarwinCoreClass</t>
  </si>
  <si>
    <t>bibilographicCitation</t>
  </si>
  <si>
    <t xml:space="preserve">MetadataID </t>
  </si>
  <si>
    <t xml:space="preserve">measurementDeterminedBy </t>
  </si>
  <si>
    <t>datasetOrginization</t>
  </si>
  <si>
    <t>datasetLink</t>
  </si>
  <si>
    <t>metadataID</t>
  </si>
  <si>
    <t xml:space="preserve">latitude </t>
  </si>
  <si>
    <t xml:space="preserve">longitude </t>
  </si>
  <si>
    <t>spatialReferenceID</t>
  </si>
  <si>
    <t xml:space="preserve">samplingFeatureTypeCV  </t>
  </si>
  <si>
    <t>samplingFeatureGeotype</t>
  </si>
  <si>
    <t>actionType</t>
  </si>
  <si>
    <t>beginDataTime</t>
  </si>
  <si>
    <t>resultID</t>
  </si>
  <si>
    <t>resultTypeCV</t>
  </si>
  <si>
    <t xml:space="preserve">variableID </t>
  </si>
  <si>
    <t>dataValue</t>
  </si>
  <si>
    <t xml:space="preserve">Pre Processing Code </t>
  </si>
  <si>
    <t xml:space="preserve">Code to pre-process the data sets before being integrated into this data set. </t>
  </si>
  <si>
    <t>preProcessingCode</t>
  </si>
  <si>
    <t xml:space="preserve">locationRemark </t>
  </si>
  <si>
    <t>locationRemark</t>
  </si>
  <si>
    <t>Locaiton Remark</t>
  </si>
  <si>
    <t>Event</t>
  </si>
  <si>
    <t>https://www.monitoringresources.org/api/v1/methods/</t>
  </si>
  <si>
    <t>countTransectsBFWidth</t>
  </si>
  <si>
    <t>ReachLen</t>
  </si>
  <si>
    <t>AvgBFWDRatio</t>
  </si>
  <si>
    <t xml:space="preserve">countTransects </t>
  </si>
  <si>
    <t>Temp</t>
  </si>
  <si>
    <t>WinterMean</t>
  </si>
  <si>
    <t>SpringMean</t>
  </si>
  <si>
    <t>SummerMean</t>
  </si>
  <si>
    <t>AugustMean</t>
  </si>
  <si>
    <t xml:space="preserve">MeanFall </t>
  </si>
  <si>
    <t>LowMean</t>
  </si>
  <si>
    <t>LowSevenDayAverage</t>
  </si>
  <si>
    <t>HighMean</t>
  </si>
  <si>
    <t>HighSevenDayAverage</t>
  </si>
  <si>
    <t>DegreeDays</t>
  </si>
  <si>
    <t>SDMeanDaily</t>
  </si>
  <si>
    <t>SDMeanWinterDaily</t>
  </si>
  <si>
    <t>SDMeanSpring</t>
  </si>
  <si>
    <t>SDMeanSummer</t>
  </si>
  <si>
    <t>SDMeanAugust</t>
  </si>
  <si>
    <t>SDMeanFall</t>
  </si>
  <si>
    <t>DiffMinMax</t>
  </si>
  <si>
    <t>DifMinMaxWeekly</t>
  </si>
  <si>
    <t>SDAnnual</t>
  </si>
  <si>
    <t>SDMinWeekly</t>
  </si>
  <si>
    <t>SDMaxWeekly</t>
  </si>
  <si>
    <t>SD5PercentDegreeDay</t>
  </si>
  <si>
    <t>SD50PercentDegreeDay</t>
  </si>
  <si>
    <t xml:space="preserve">NumberMeanGT20 </t>
  </si>
  <si>
    <t>NumberMeanLT2</t>
  </si>
  <si>
    <t>NumberDaysDec</t>
  </si>
  <si>
    <t>NumberDaysDec25</t>
  </si>
  <si>
    <t>NumberDaysDec50</t>
  </si>
  <si>
    <t>NumberDaysDec95</t>
  </si>
  <si>
    <t>NumberDaysBetween95and5</t>
  </si>
  <si>
    <t>LongestDaysGT20</t>
  </si>
  <si>
    <t>LongestDaysLT2</t>
  </si>
  <si>
    <t>NumberDaysDec75</t>
  </si>
  <si>
    <t>collectionCode</t>
  </si>
  <si>
    <t>datasetAbstract</t>
  </si>
  <si>
    <t>latitude</t>
  </si>
  <si>
    <t>resultsID</t>
  </si>
  <si>
    <t xml:space="preserve">Unique integer identifier for each
data value. Generated when the datasets are combind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</si>
</sst>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font>
      <sz val="10"/>
      <color rgb="FF000000"/>
      <name val="Arial"/>
    </font>
    <font>
      <sz val="11"/>
      <color theme="1"/>
      <name val="Calibri"/>
      <family val="2"/>
      <scheme val="minor"/>
    </font>
    <font>
      <sz val="11"/>
      <name val="Arial"/>
      <family val="2"/>
    </font>
    <font>
      <b/>
      <sz val="10"/>
      <name val="Arial"/>
      <family val="2"/>
    </font>
    <font>
      <sz val="10"/>
      <name val="Arial"/>
      <family val="2"/>
    </font>
    <font>
      <u/>
      <sz val="10"/>
      <color rgb="FF0000FF"/>
      <name val="Arial"/>
      <family val="2"/>
    </font>
    <font>
      <sz val="11"/>
      <color rgb="FF000000"/>
      <name val="Arial"/>
      <family val="2"/>
    </font>
    <font>
      <sz val="11"/>
      <color rgb="FF000000"/>
      <name val="Calibri"/>
      <family val="2"/>
    </font>
    <font>
      <sz val="10"/>
      <name val="Arial"/>
      <family val="2"/>
    </font>
    <font>
      <sz val="11"/>
      <name val="Calibri"/>
      <family val="2"/>
    </font>
    <font>
      <b/>
      <sz val="11"/>
      <color rgb="FF000000"/>
      <name val="Calibri"/>
      <family val="2"/>
    </font>
    <font>
      <sz val="11"/>
      <color rgb="FF000000"/>
      <name val="Inconsolata"/>
    </font>
    <font>
      <b/>
      <sz val="11"/>
      <name val="Calibri"/>
      <family val="2"/>
    </font>
    <font>
      <b/>
      <sz val="10"/>
      <color rgb="FF000000"/>
      <name val="Arial"/>
      <family val="2"/>
    </font>
    <font>
      <b/>
      <sz val="10"/>
      <name val="Arial"/>
      <family val="2"/>
    </font>
    <font>
      <b/>
      <sz val="12"/>
      <color rgb="FF000000"/>
      <name val="Calibri"/>
      <family val="2"/>
    </font>
    <font>
      <sz val="10"/>
      <color rgb="FF000000"/>
      <name val="Arial"/>
      <family val="2"/>
    </font>
    <font>
      <sz val="10"/>
      <color rgb="FFFF0000"/>
      <name val="Arial"/>
      <family val="2"/>
    </font>
    <font>
      <sz val="11"/>
      <color rgb="FFFF0000"/>
      <name val="Calibri"/>
      <family val="2"/>
    </font>
    <font>
      <b/>
      <sz val="11"/>
      <name val="Arial"/>
      <family val="2"/>
    </font>
    <font>
      <b/>
      <sz val="11"/>
      <color rgb="FF000000"/>
      <name val="Arial"/>
      <family val="2"/>
    </font>
    <font>
      <b/>
      <sz val="10"/>
      <color rgb="FF000000"/>
      <name val="Arial"/>
      <family val="2"/>
    </font>
    <font>
      <sz val="10"/>
      <name val="Arial"/>
      <family val="2"/>
    </font>
    <font>
      <sz val="11"/>
      <name val="Arial"/>
      <family val="2"/>
    </font>
    <font>
      <sz val="11"/>
      <color rgb="FF000000"/>
      <name val="Calibri"/>
      <family val="2"/>
    </font>
    <font>
      <sz val="10"/>
      <color rgb="FF000000"/>
      <name val="Lucida Console"/>
      <family val="3"/>
    </font>
    <font>
      <sz val="10"/>
      <color indexed="8"/>
      <name val="Arial"/>
      <family val="2"/>
    </font>
    <font>
      <vertAlign val="superscript"/>
      <sz val="10"/>
      <name val="Arial"/>
      <family val="2"/>
    </font>
    <font>
      <b/>
      <sz val="10"/>
      <color indexed="8"/>
      <name val="Arial"/>
      <family val="2"/>
    </font>
    <font>
      <u/>
      <sz val="10"/>
      <color theme="10"/>
      <name val="Arial"/>
      <family val="2"/>
    </font>
    <font>
      <sz val="10"/>
      <color rgb="FF000000"/>
      <name val="Arial Unicode MS"/>
    </font>
    <font>
      <b/>
      <sz val="7"/>
      <color rgb="FF3C4151"/>
      <name val="Consolas"/>
      <family val="3"/>
    </font>
    <font>
      <sz val="7"/>
      <color rgb="FF3C4151"/>
      <name val="Consolas"/>
      <family val="3"/>
    </font>
    <font>
      <sz val="7"/>
      <color rgb="FF959CAD"/>
      <name val="Consolas"/>
      <family val="3"/>
    </font>
    <font>
      <b/>
      <sz val="11"/>
      <color theme="1"/>
      <name val="Calibri"/>
      <family val="2"/>
      <scheme val="minor"/>
    </font>
  </fonts>
  <fills count="52">
    <fill>
      <patternFill patternType="none"/>
    </fill>
    <fill>
      <patternFill patternType="gray125"/>
    </fill>
    <fill>
      <patternFill patternType="solid">
        <fgColor rgb="FFC0C0C0"/>
        <bgColor rgb="FFC0C0C0"/>
      </patternFill>
    </fill>
    <fill>
      <patternFill patternType="solid">
        <fgColor rgb="FFF4CCCC"/>
        <bgColor rgb="FFF4CCCC"/>
      </patternFill>
    </fill>
    <fill>
      <patternFill patternType="solid">
        <fgColor rgb="FFA4C2F4"/>
        <bgColor rgb="FFA4C2F4"/>
      </patternFill>
    </fill>
    <fill>
      <patternFill patternType="solid">
        <fgColor rgb="FFF9CB9C"/>
        <bgColor rgb="FFF9CB9C"/>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CCFFCC"/>
        <bgColor rgb="FFCCFFCC"/>
      </patternFill>
    </fill>
    <fill>
      <patternFill patternType="solid">
        <fgColor rgb="FFFFFF00"/>
        <bgColor rgb="FFFFFF00"/>
      </patternFill>
    </fill>
    <fill>
      <patternFill patternType="solid">
        <fgColor rgb="FFD5A6BD"/>
        <bgColor rgb="FFD5A6BD"/>
      </patternFill>
    </fill>
    <fill>
      <patternFill patternType="solid">
        <fgColor rgb="FFA2C4C9"/>
        <bgColor rgb="FFA2C4C9"/>
      </patternFill>
    </fill>
    <fill>
      <patternFill patternType="solid">
        <fgColor rgb="FF008000"/>
        <bgColor rgb="FF008000"/>
      </patternFill>
    </fill>
    <fill>
      <patternFill patternType="solid">
        <fgColor rgb="FFE6B8AF"/>
        <bgColor rgb="FFE6B8AF"/>
      </patternFill>
    </fill>
    <fill>
      <patternFill patternType="solid">
        <fgColor rgb="FF808000"/>
        <bgColor rgb="FF808000"/>
      </patternFill>
    </fill>
    <fill>
      <patternFill patternType="solid">
        <fgColor rgb="FF8E7CC3"/>
        <bgColor rgb="FF8E7CC3"/>
      </patternFill>
    </fill>
    <fill>
      <patternFill patternType="solid">
        <fgColor rgb="FF00CCFF"/>
        <bgColor rgb="FF00CCFF"/>
      </patternFill>
    </fill>
    <fill>
      <patternFill patternType="solid">
        <fgColor rgb="FF7030A0"/>
        <bgColor rgb="FF7030A0"/>
      </patternFill>
    </fill>
    <fill>
      <patternFill patternType="solid">
        <fgColor rgb="FFB4A7D6"/>
        <bgColor rgb="FFB4A7D6"/>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BFBFBF"/>
        <bgColor rgb="FFBFBFBF"/>
      </patternFill>
    </fill>
    <fill>
      <patternFill patternType="solid">
        <fgColor rgb="FFCCCCCC"/>
        <bgColor rgb="FFCCCCCC"/>
      </patternFill>
    </fill>
    <fill>
      <patternFill patternType="solid">
        <fgColor rgb="FFD0E0E3"/>
        <bgColor rgb="FFD0E0E3"/>
      </patternFill>
    </fill>
    <fill>
      <patternFill patternType="solid">
        <fgColor rgb="FF808080"/>
        <bgColor rgb="FF808080"/>
      </patternFill>
    </fill>
    <fill>
      <patternFill patternType="solid">
        <fgColor rgb="FFD9D9D9"/>
        <bgColor rgb="FFD9D9D9"/>
      </patternFill>
    </fill>
    <fill>
      <patternFill patternType="solid">
        <fgColor rgb="FFFFCC99"/>
        <bgColor rgb="FFFFCC99"/>
      </patternFill>
    </fill>
    <fill>
      <patternFill patternType="solid">
        <fgColor theme="6" tint="0.39997558519241921"/>
        <bgColor indexed="64"/>
      </patternFill>
    </fill>
    <fill>
      <patternFill patternType="solid">
        <fgColor theme="9" tint="0.79998168889431442"/>
        <bgColor rgb="FFFF9900"/>
      </patternFill>
    </fill>
    <fill>
      <patternFill patternType="solid">
        <fgColor theme="7" tint="0.79998168889431442"/>
        <bgColor rgb="FFC0C0C0"/>
      </patternFill>
    </fill>
    <fill>
      <patternFill patternType="solid">
        <fgColor indexed="22"/>
        <bgColor indexed="64"/>
      </patternFill>
    </fill>
    <fill>
      <patternFill patternType="solid">
        <fgColor indexed="52"/>
        <bgColor indexed="64"/>
      </patternFill>
    </fill>
    <fill>
      <patternFill patternType="solid">
        <fgColor indexed="15"/>
        <bgColor indexed="64"/>
      </patternFill>
    </fill>
    <fill>
      <patternFill patternType="solid">
        <fgColor indexed="23"/>
        <bgColor indexed="64"/>
      </patternFill>
    </fill>
    <fill>
      <patternFill patternType="solid">
        <fgColor indexed="42"/>
        <bgColor indexed="64"/>
      </patternFill>
    </fill>
    <fill>
      <patternFill patternType="solid">
        <fgColor indexed="44"/>
        <bgColor indexed="64"/>
      </patternFill>
    </fill>
    <fill>
      <patternFill patternType="solid">
        <fgColor rgb="FFFFC000"/>
        <bgColor rgb="FF000000"/>
      </patternFill>
    </fill>
    <fill>
      <patternFill patternType="solid">
        <fgColor theme="4" tint="0.59999389629810485"/>
        <bgColor theme="4" tint="0.59999389629810485"/>
      </patternFill>
    </fill>
    <fill>
      <patternFill patternType="solid">
        <fgColor theme="7" tint="0.39997558519241921"/>
        <bgColor indexed="64"/>
      </patternFill>
    </fill>
    <fill>
      <patternFill patternType="solid">
        <fgColor theme="3" tint="0.79998168889431442"/>
        <bgColor rgb="FFFF9900"/>
      </patternFill>
    </fill>
    <fill>
      <patternFill patternType="solid">
        <fgColor theme="3" tint="0.79998168889431442"/>
        <bgColor rgb="FF808000"/>
      </patternFill>
    </fill>
    <fill>
      <patternFill patternType="solid">
        <fgColor theme="3" tint="0.79998168889431442"/>
        <bgColor rgb="FFB4A7D6"/>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42">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indexed="64"/>
      </top>
      <bottom/>
      <diagonal/>
    </border>
    <border>
      <left/>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top style="thin">
        <color indexed="64"/>
      </top>
      <bottom style="thin">
        <color indexed="64"/>
      </bottom>
      <diagonal/>
    </border>
    <border>
      <left/>
      <right/>
      <top style="thin">
        <color rgb="FF000000"/>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diagonal/>
    </border>
    <border>
      <left/>
      <right/>
      <top/>
      <bottom style="thin">
        <color indexed="64"/>
      </bottom>
      <diagonal/>
    </border>
  </borders>
  <cellStyleXfs count="6">
    <xf numFmtId="0" fontId="0" fillId="0" borderId="0"/>
    <xf numFmtId="0" fontId="1" fillId="0" borderId="0"/>
    <xf numFmtId="0" fontId="26" fillId="0" borderId="0"/>
    <xf numFmtId="0" fontId="26" fillId="0" borderId="0"/>
    <xf numFmtId="0" fontId="1" fillId="0" borderId="0"/>
    <xf numFmtId="0" fontId="29" fillId="0" borderId="0" applyNumberFormat="0" applyFill="0" applyBorder="0" applyAlignment="0" applyProtection="0"/>
  </cellStyleXfs>
  <cellXfs count="823">
    <xf numFmtId="0" fontId="0" fillId="0" borderId="0" xfId="0" applyFont="1" applyAlignment="1"/>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1" xfId="0" applyFont="1" applyFill="1" applyBorder="1" applyAlignment="1">
      <alignment horizontal="center" vertical="center"/>
    </xf>
    <xf numFmtId="0" fontId="4"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5" xfId="0" applyFont="1" applyBorder="1" applyAlignment="1">
      <alignment wrapText="1"/>
    </xf>
    <xf numFmtId="0" fontId="2" fillId="12" borderId="1"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2" fillId="13" borderId="1"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0" borderId="2" xfId="0" applyFont="1" applyBorder="1" applyAlignment="1">
      <alignment horizontal="center" vertical="center"/>
    </xf>
    <xf numFmtId="0" fontId="6"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0" fontId="7" fillId="0" borderId="2" xfId="0" applyFont="1" applyBorder="1" applyAlignment="1">
      <alignment wrapText="1"/>
    </xf>
    <xf numFmtId="0" fontId="8" fillId="0" borderId="1" xfId="0" applyFont="1" applyBorder="1" applyAlignment="1"/>
    <xf numFmtId="0" fontId="2" fillId="2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xf numFmtId="0" fontId="9" fillId="0" borderId="1" xfId="0" applyFont="1" applyBorder="1" applyAlignment="1"/>
    <xf numFmtId="0" fontId="2" fillId="21" borderId="1"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10" fillId="24" borderId="4" xfId="0" applyFont="1" applyFill="1" applyBorder="1" applyAlignment="1">
      <alignment wrapText="1"/>
    </xf>
    <xf numFmtId="0" fontId="7" fillId="0" borderId="4" xfId="0" applyFont="1" applyBorder="1" applyAlignment="1"/>
    <xf numFmtId="0" fontId="4" fillId="0" borderId="4" xfId="0" applyFont="1" applyBorder="1"/>
    <xf numFmtId="0" fontId="4" fillId="0" borderId="4" xfId="0" applyFont="1" applyBorder="1" applyAlignment="1">
      <alignment wrapText="1"/>
    </xf>
    <xf numFmtId="0" fontId="11" fillId="8" borderId="4" xfId="0" applyFont="1" applyFill="1" applyBorder="1"/>
    <xf numFmtId="0" fontId="7" fillId="0" borderId="4" xfId="0" applyFont="1" applyBorder="1" applyAlignment="1">
      <alignment wrapText="1"/>
    </xf>
    <xf numFmtId="0" fontId="12" fillId="24" borderId="4" xfId="0" applyFont="1" applyFill="1" applyBorder="1" applyAlignment="1"/>
    <xf numFmtId="0" fontId="12" fillId="24" borderId="4" xfId="0" applyFont="1" applyFill="1" applyBorder="1" applyAlignment="1">
      <alignment wrapText="1"/>
    </xf>
    <xf numFmtId="0" fontId="10" fillId="24" borderId="4" xfId="0" applyFont="1" applyFill="1" applyBorder="1" applyAlignment="1">
      <alignment horizontal="left"/>
    </xf>
    <xf numFmtId="0" fontId="10" fillId="24" borderId="4" xfId="0" applyFont="1" applyFill="1" applyBorder="1" applyAlignment="1"/>
    <xf numFmtId="0" fontId="10" fillId="24" borderId="4" xfId="0" applyFont="1" applyFill="1" applyBorder="1" applyAlignment="1"/>
    <xf numFmtId="0" fontId="13" fillId="2" borderId="4" xfId="0" applyFont="1" applyFill="1" applyBorder="1" applyAlignment="1">
      <alignment horizontal="center" wrapText="1"/>
    </xf>
    <xf numFmtId="0" fontId="9" fillId="0" borderId="4" xfId="0" applyFont="1" applyBorder="1" applyAlignment="1"/>
    <xf numFmtId="0" fontId="9" fillId="0" borderId="4" xfId="0" applyFont="1" applyBorder="1" applyAlignment="1">
      <alignment wrapText="1"/>
    </xf>
    <xf numFmtId="0" fontId="7" fillId="0" borderId="4" xfId="0" applyFont="1" applyBorder="1" applyAlignment="1">
      <alignment horizontal="left"/>
    </xf>
    <xf numFmtId="0" fontId="7" fillId="0" borderId="4" xfId="0" applyFont="1" applyBorder="1" applyAlignment="1">
      <alignment wrapText="1"/>
    </xf>
    <xf numFmtId="0" fontId="7" fillId="0" borderId="4" xfId="0" applyFont="1" applyBorder="1" applyAlignment="1">
      <alignment horizontal="left" wrapText="1"/>
    </xf>
    <xf numFmtId="0" fontId="7" fillId="0" borderId="4" xfId="0" applyFont="1" applyBorder="1" applyAlignment="1"/>
    <xf numFmtId="0" fontId="7" fillId="0" borderId="4" xfId="0" applyFont="1" applyBorder="1" applyAlignment="1">
      <alignment horizontal="center"/>
    </xf>
    <xf numFmtId="0" fontId="7" fillId="0" borderId="4" xfId="0" applyFont="1" applyBorder="1" applyAlignment="1">
      <alignment horizontal="center"/>
    </xf>
    <xf numFmtId="0" fontId="9" fillId="0" borderId="4" xfId="0" applyFont="1" applyBorder="1" applyAlignment="1">
      <alignment horizontal="center"/>
    </xf>
    <xf numFmtId="0" fontId="9" fillId="25" borderId="4" xfId="0" applyFont="1" applyFill="1" applyBorder="1" applyAlignment="1"/>
    <xf numFmtId="0" fontId="7" fillId="0" borderId="4" xfId="0" applyFont="1" applyBorder="1" applyAlignment="1">
      <alignment horizontal="center"/>
    </xf>
    <xf numFmtId="0" fontId="9" fillId="0" borderId="4" xfId="0" applyFont="1" applyBorder="1" applyAlignment="1"/>
    <xf numFmtId="0" fontId="9" fillId="0" borderId="4" xfId="0" applyFont="1" applyBorder="1" applyAlignment="1">
      <alignment horizontal="left" vertical="top" wrapText="1"/>
    </xf>
    <xf numFmtId="0" fontId="9" fillId="0" borderId="4" xfId="0" applyFont="1" applyBorder="1" applyAlignment="1">
      <alignment horizontal="left" vertical="top"/>
    </xf>
    <xf numFmtId="0" fontId="9" fillId="0" borderId="4" xfId="0" applyFont="1" applyBorder="1" applyAlignment="1">
      <alignment wrapText="1"/>
    </xf>
    <xf numFmtId="0" fontId="9" fillId="26" borderId="4" xfId="0" applyFont="1" applyFill="1" applyBorder="1" applyAlignment="1"/>
    <xf numFmtId="0" fontId="7" fillId="0" borderId="4" xfId="0" applyFont="1" applyBorder="1" applyAlignment="1">
      <alignment wrapText="1"/>
    </xf>
    <xf numFmtId="0" fontId="9" fillId="0" borderId="4" xfId="0" applyFont="1" applyBorder="1" applyAlignment="1"/>
    <xf numFmtId="0" fontId="9" fillId="0" borderId="0" xfId="0" applyFont="1" applyAlignment="1"/>
    <xf numFmtId="0" fontId="9" fillId="0" borderId="0" xfId="0" applyFont="1" applyAlignment="1">
      <alignment wrapText="1"/>
    </xf>
    <xf numFmtId="0" fontId="7" fillId="0" borderId="0" xfId="0" applyFont="1" applyAlignment="1"/>
    <xf numFmtId="0" fontId="7" fillId="0" borderId="0" xfId="0" applyFont="1" applyAlignment="1">
      <alignment horizontal="left"/>
    </xf>
    <xf numFmtId="0" fontId="7" fillId="0" borderId="0" xfId="0" applyFont="1" applyAlignment="1">
      <alignment wrapText="1"/>
    </xf>
    <xf numFmtId="0" fontId="9"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left"/>
    </xf>
    <xf numFmtId="0" fontId="7" fillId="0" borderId="0" xfId="0" applyFont="1" applyAlignment="1">
      <alignment horizontal="left"/>
    </xf>
    <xf numFmtId="0" fontId="7" fillId="0" borderId="0" xfId="0" applyFont="1" applyAlignment="1">
      <alignment horizontal="left"/>
    </xf>
    <xf numFmtId="0" fontId="4" fillId="0" borderId="0" xfId="0" applyFont="1" applyAlignment="1">
      <alignment wrapText="1"/>
    </xf>
    <xf numFmtId="0" fontId="14" fillId="2" borderId="4" xfId="0" applyFont="1" applyFill="1" applyBorder="1" applyAlignment="1">
      <alignment horizontal="center"/>
    </xf>
    <xf numFmtId="0" fontId="14" fillId="6" borderId="4" xfId="0" applyFont="1" applyFill="1" applyBorder="1" applyAlignment="1">
      <alignment horizontal="center"/>
    </xf>
    <xf numFmtId="0" fontId="8" fillId="7" borderId="4" xfId="0" applyFont="1" applyFill="1" applyBorder="1" applyAlignment="1">
      <alignment horizontal="center"/>
    </xf>
    <xf numFmtId="0" fontId="8" fillId="0" borderId="4" xfId="0" applyFont="1" applyBorder="1" applyAlignment="1">
      <alignment horizontal="center"/>
    </xf>
    <xf numFmtId="0" fontId="8" fillId="0" borderId="4" xfId="0" applyFont="1" applyBorder="1" applyAlignment="1">
      <alignment horizontal="left"/>
    </xf>
    <xf numFmtId="0" fontId="4" fillId="0" borderId="8" xfId="0" applyFont="1" applyBorder="1"/>
    <xf numFmtId="0" fontId="8" fillId="7" borderId="8" xfId="0" applyFont="1" applyFill="1" applyBorder="1" applyAlignment="1">
      <alignment horizontal="center"/>
    </xf>
    <xf numFmtId="0" fontId="8" fillId="0" borderId="9" xfId="0" applyFont="1" applyBorder="1" applyAlignment="1">
      <alignment horizontal="center"/>
    </xf>
    <xf numFmtId="0" fontId="8" fillId="0" borderId="9" xfId="0" applyFont="1" applyBorder="1" applyAlignment="1">
      <alignment horizontal="left"/>
    </xf>
    <xf numFmtId="0" fontId="7" fillId="0" borderId="0" xfId="0" applyFont="1" applyAlignment="1">
      <alignment wrapText="1"/>
    </xf>
    <xf numFmtId="0" fontId="11" fillId="8" borderId="0" xfId="0" applyFont="1" applyFill="1"/>
    <xf numFmtId="0" fontId="8" fillId="9" borderId="4" xfId="0" applyFont="1" applyFill="1" applyBorder="1" applyAlignment="1">
      <alignment horizontal="center"/>
    </xf>
    <xf numFmtId="0" fontId="8" fillId="27" borderId="4" xfId="0" applyFont="1" applyFill="1" applyBorder="1" applyAlignment="1">
      <alignment horizontal="center"/>
    </xf>
    <xf numFmtId="0" fontId="8" fillId="10" borderId="4" xfId="0" applyFont="1" applyFill="1" applyBorder="1" applyAlignment="1">
      <alignment horizontal="center"/>
    </xf>
    <xf numFmtId="0" fontId="7" fillId="11" borderId="0" xfId="0" applyFont="1" applyFill="1" applyAlignment="1">
      <alignment wrapText="1"/>
    </xf>
    <xf numFmtId="0" fontId="8" fillId="19" borderId="8" xfId="0" applyFont="1" applyFill="1" applyBorder="1" applyAlignment="1">
      <alignment horizontal="center"/>
    </xf>
    <xf numFmtId="0" fontId="8" fillId="0" borderId="3" xfId="0" applyFont="1" applyBorder="1" applyAlignment="1">
      <alignment horizontal="center"/>
    </xf>
    <xf numFmtId="0" fontId="8" fillId="18" borderId="8" xfId="0" applyFont="1" applyFill="1" applyBorder="1" applyAlignment="1">
      <alignment horizontal="center"/>
    </xf>
    <xf numFmtId="0" fontId="8" fillId="11" borderId="4" xfId="0" applyFont="1" applyFill="1" applyBorder="1" applyAlignment="1">
      <alignment horizontal="center"/>
    </xf>
    <xf numFmtId="0" fontId="8" fillId="2" borderId="4" xfId="0" applyFont="1" applyFill="1" applyBorder="1" applyAlignment="1">
      <alignment horizontal="center"/>
    </xf>
    <xf numFmtId="0" fontId="4" fillId="11" borderId="0" xfId="0" applyFont="1" applyFill="1" applyAlignment="1">
      <alignment wrapText="1"/>
    </xf>
    <xf numFmtId="0" fontId="8" fillId="14" borderId="4" xfId="0" applyFont="1" applyFill="1" applyBorder="1" applyAlignment="1">
      <alignment horizontal="center"/>
    </xf>
    <xf numFmtId="0" fontId="8" fillId="16" borderId="4" xfId="0" applyFont="1" applyFill="1" applyBorder="1" applyAlignment="1">
      <alignment horizontal="center"/>
    </xf>
    <xf numFmtId="0" fontId="4" fillId="0" borderId="0" xfId="0" applyFont="1" applyAlignment="1">
      <alignment wrapText="1"/>
    </xf>
    <xf numFmtId="0" fontId="13" fillId="2" borderId="4" xfId="0" applyFont="1" applyFill="1" applyBorder="1" applyAlignment="1">
      <alignment horizontal="center"/>
    </xf>
    <xf numFmtId="0" fontId="8" fillId="0" borderId="4" xfId="0" applyFont="1" applyBorder="1" applyAlignment="1">
      <alignment horizontal="center" wrapText="1"/>
    </xf>
    <xf numFmtId="0" fontId="8" fillId="0" borderId="4" xfId="0" applyFont="1" applyBorder="1" applyAlignment="1">
      <alignment horizontal="left" wrapText="1"/>
    </xf>
    <xf numFmtId="0" fontId="15" fillId="28" borderId="0" xfId="0" applyFont="1" applyFill="1" applyAlignment="1">
      <alignment horizontal="left"/>
    </xf>
    <xf numFmtId="0" fontId="8" fillId="0" borderId="9" xfId="0" applyFont="1" applyBorder="1" applyAlignment="1">
      <alignment horizontal="center" wrapText="1"/>
    </xf>
    <xf numFmtId="0" fontId="8" fillId="0" borderId="9" xfId="0" applyFont="1" applyBorder="1" applyAlignment="1">
      <alignment horizontal="left" wrapText="1"/>
    </xf>
    <xf numFmtId="0" fontId="9" fillId="0" borderId="5" xfId="0" applyFont="1" applyBorder="1" applyAlignment="1">
      <alignment horizontal="left" vertical="top"/>
    </xf>
    <xf numFmtId="0" fontId="9" fillId="0" borderId="0" xfId="0" applyFont="1" applyAlignment="1">
      <alignment horizontal="left" vertical="top"/>
    </xf>
    <xf numFmtId="0" fontId="7" fillId="0" borderId="0" xfId="0" applyFont="1" applyAlignment="1">
      <alignment horizontal="center"/>
    </xf>
    <xf numFmtId="0" fontId="7" fillId="24" borderId="9" xfId="0" applyFont="1" applyFill="1" applyBorder="1" applyAlignment="1">
      <alignment horizontal="center"/>
    </xf>
    <xf numFmtId="0" fontId="7" fillId="0" borderId="4" xfId="0" applyFont="1" applyBorder="1" applyAlignment="1">
      <alignment horizontal="left" vertical="top"/>
    </xf>
    <xf numFmtId="0" fontId="7" fillId="0" borderId="4" xfId="0" applyFont="1" applyBorder="1" applyAlignment="1">
      <alignment horizontal="left" vertical="top"/>
    </xf>
    <xf numFmtId="0" fontId="7" fillId="0" borderId="4" xfId="0" applyFont="1" applyBorder="1" applyAlignment="1">
      <alignment vertical="top"/>
    </xf>
    <xf numFmtId="0" fontId="7" fillId="0" borderId="4" xfId="0" applyFont="1" applyBorder="1" applyAlignment="1">
      <alignment horizontal="left" vertical="top"/>
    </xf>
    <xf numFmtId="0" fontId="7" fillId="0" borderId="9" xfId="0" applyFont="1" applyBorder="1" applyAlignment="1">
      <alignment horizontal="left" vertical="top"/>
    </xf>
    <xf numFmtId="0" fontId="7" fillId="0" borderId="9" xfId="0" applyFont="1" applyBorder="1" applyAlignment="1">
      <alignment horizontal="left" vertical="top"/>
    </xf>
    <xf numFmtId="0" fontId="7" fillId="0" borderId="5" xfId="0" applyFont="1" applyBorder="1" applyAlignment="1"/>
    <xf numFmtId="0" fontId="7" fillId="0" borderId="0" xfId="0" applyFont="1" applyAlignment="1"/>
    <xf numFmtId="0" fontId="7" fillId="0" borderId="6" xfId="0" applyFont="1" applyBorder="1" applyAlignment="1">
      <alignment horizontal="center"/>
    </xf>
    <xf numFmtId="0" fontId="7" fillId="0" borderId="6" xfId="0" applyFont="1" applyBorder="1" applyAlignment="1">
      <alignment horizontal="center"/>
    </xf>
    <xf numFmtId="0" fontId="6" fillId="0" borderId="6" xfId="0" applyFont="1" applyBorder="1" applyAlignment="1">
      <alignment horizontal="center"/>
    </xf>
    <xf numFmtId="0" fontId="7" fillId="0" borderId="1" xfId="0" applyFont="1" applyBorder="1" applyAlignment="1">
      <alignment horizontal="center"/>
    </xf>
    <xf numFmtId="0" fontId="8" fillId="29" borderId="4" xfId="0" applyFont="1" applyFill="1" applyBorder="1" applyAlignment="1">
      <alignment horizontal="center"/>
    </xf>
    <xf numFmtId="0" fontId="6" fillId="0" borderId="9" xfId="0" applyFont="1" applyBorder="1" applyAlignment="1">
      <alignment horizontal="center"/>
    </xf>
    <xf numFmtId="0" fontId="16" fillId="0" borderId="4" xfId="0" applyFont="1" applyBorder="1" applyAlignment="1">
      <alignment horizontal="center"/>
    </xf>
    <xf numFmtId="0" fontId="16" fillId="0" borderId="4" xfId="0" applyFont="1" applyBorder="1" applyAlignment="1">
      <alignment horizontal="center" wrapText="1"/>
    </xf>
    <xf numFmtId="0" fontId="7" fillId="0" borderId="0" xfId="0" applyFont="1" applyAlignment="1">
      <alignment horizontal="center"/>
    </xf>
    <xf numFmtId="0" fontId="16" fillId="0" borderId="4" xfId="0" applyFont="1" applyBorder="1" applyAlignment="1">
      <alignment horizontal="center"/>
    </xf>
    <xf numFmtId="0" fontId="6" fillId="0" borderId="0" xfId="0" applyFont="1" applyAlignment="1">
      <alignment horizontal="center"/>
    </xf>
    <xf numFmtId="0" fontId="6" fillId="0" borderId="15" xfId="0" applyFont="1" applyBorder="1" applyAlignment="1">
      <alignment horizontal="center"/>
    </xf>
    <xf numFmtId="0" fontId="16" fillId="0" borderId="4" xfId="0" applyFont="1" applyBorder="1" applyAlignment="1">
      <alignment horizontal="left" wrapText="1"/>
    </xf>
    <xf numFmtId="0" fontId="17" fillId="0" borderId="0" xfId="0" applyFont="1" applyAlignment="1">
      <alignment horizontal="center"/>
    </xf>
    <xf numFmtId="0" fontId="17" fillId="0" borderId="0" xfId="0" applyFont="1" applyAlignment="1"/>
    <xf numFmtId="0" fontId="17" fillId="0" borderId="0" xfId="0" applyFont="1" applyAlignment="1">
      <alignment horizontal="left" wrapText="1"/>
    </xf>
    <xf numFmtId="0" fontId="6" fillId="0" borderId="0" xfId="0" applyFont="1" applyAlignment="1"/>
    <xf numFmtId="0" fontId="6" fillId="0" borderId="0" xfId="0" applyFont="1" applyAlignment="1">
      <alignment horizontal="center"/>
    </xf>
    <xf numFmtId="0" fontId="6" fillId="0" borderId="0" xfId="0" applyFont="1" applyAlignment="1">
      <alignment horizontal="center"/>
    </xf>
    <xf numFmtId="0" fontId="7" fillId="0" borderId="9" xfId="0" applyFont="1" applyBorder="1" applyAlignment="1">
      <alignment horizontal="center"/>
    </xf>
    <xf numFmtId="0" fontId="7" fillId="0" borderId="15" xfId="0" applyFont="1" applyBorder="1" applyAlignment="1">
      <alignment horizontal="center"/>
    </xf>
    <xf numFmtId="0" fontId="15" fillId="0" borderId="0" xfId="0" applyFont="1" applyAlignment="1">
      <alignment horizontal="left"/>
    </xf>
    <xf numFmtId="0" fontId="7" fillId="0" borderId="9" xfId="0" applyFont="1" applyBorder="1" applyAlignment="1">
      <alignment horizontal="center"/>
    </xf>
    <xf numFmtId="0" fontId="18" fillId="0" borderId="0" xfId="0" applyFont="1" applyAlignment="1"/>
    <xf numFmtId="0" fontId="2"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Font="1" applyAlignment="1"/>
    <xf numFmtId="0" fontId="4" fillId="0" borderId="8" xfId="0" applyFont="1" applyBorder="1"/>
    <xf numFmtId="0" fontId="6" fillId="0" borderId="1" xfId="0" applyFont="1" applyBorder="1" applyAlignment="1">
      <alignment horizontal="center" vertical="center" wrapText="1"/>
    </xf>
    <xf numFmtId="0" fontId="0" fillId="0" borderId="0" xfId="0" applyFont="1" applyAlignment="1"/>
    <xf numFmtId="0" fontId="0" fillId="0" borderId="0" xfId="0" applyFont="1" applyBorder="1" applyAlignment="1"/>
    <xf numFmtId="0" fontId="0" fillId="0" borderId="0" xfId="0" applyBorder="1"/>
    <xf numFmtId="0" fontId="6"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0" fontId="6" fillId="0" borderId="6" xfId="0" applyFont="1" applyBorder="1" applyAlignment="1">
      <alignment horizontal="center" vertical="center" wrapText="1"/>
    </xf>
    <xf numFmtId="0" fontId="0" fillId="0" borderId="24" xfId="0" applyFont="1" applyBorder="1" applyAlignment="1"/>
    <xf numFmtId="0" fontId="6" fillId="8" borderId="25" xfId="0" applyFont="1" applyFill="1" applyBorder="1" applyAlignment="1">
      <alignment horizontal="center" vertical="center"/>
    </xf>
    <xf numFmtId="0" fontId="2" fillId="0" borderId="25" xfId="0" applyFont="1" applyBorder="1" applyAlignment="1">
      <alignment horizontal="center" vertical="center" wrapText="1"/>
    </xf>
    <xf numFmtId="0" fontId="6" fillId="0" borderId="25" xfId="0" applyFont="1" applyBorder="1" applyAlignment="1">
      <alignment horizontal="center" vertical="center"/>
    </xf>
    <xf numFmtId="0" fontId="2" fillId="0" borderId="25" xfId="0" applyFont="1" applyBorder="1" applyAlignment="1">
      <alignment horizontal="center" vertical="center"/>
    </xf>
    <xf numFmtId="0" fontId="8" fillId="0" borderId="25" xfId="0" applyFont="1" applyBorder="1" applyAlignment="1"/>
    <xf numFmtId="0" fontId="7" fillId="0" borderId="25" xfId="0" applyFont="1" applyBorder="1" applyAlignment="1"/>
    <xf numFmtId="0" fontId="9" fillId="0" borderId="25" xfId="0" applyFont="1" applyBorder="1" applyAlignment="1"/>
    <xf numFmtId="0" fontId="2" fillId="0" borderId="26" xfId="0" applyFont="1" applyBorder="1" applyAlignment="1">
      <alignment horizontal="center" vertical="center" wrapText="1"/>
    </xf>
    <xf numFmtId="0" fontId="19" fillId="2" borderId="17" xfId="0" applyFont="1" applyFill="1" applyBorder="1" applyAlignment="1">
      <alignment horizontal="center" vertical="center" wrapText="1"/>
    </xf>
    <xf numFmtId="0" fontId="19" fillId="3" borderId="18" xfId="0" applyFont="1" applyFill="1" applyBorder="1" applyAlignment="1">
      <alignment horizontal="center" vertical="center" wrapText="1"/>
    </xf>
    <xf numFmtId="0" fontId="19" fillId="3" borderId="17"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20" fillId="4" borderId="17" xfId="0" applyFont="1" applyFill="1" applyBorder="1" applyAlignment="1">
      <alignment horizontal="center" vertical="center" wrapText="1"/>
    </xf>
    <xf numFmtId="0" fontId="20" fillId="4" borderId="16" xfId="0" applyFont="1" applyFill="1" applyBorder="1" applyAlignment="1">
      <alignment horizontal="center" vertical="center" wrapText="1"/>
    </xf>
    <xf numFmtId="0" fontId="19" fillId="5" borderId="17" xfId="0" applyFont="1" applyFill="1" applyBorder="1" applyAlignment="1">
      <alignment horizontal="center" vertical="center" wrapText="1"/>
    </xf>
    <xf numFmtId="0" fontId="19" fillId="6" borderId="18" xfId="0" applyFont="1" applyFill="1" applyBorder="1" applyAlignment="1">
      <alignment horizontal="center" vertical="center" wrapText="1"/>
    </xf>
    <xf numFmtId="0" fontId="19" fillId="6" borderId="17" xfId="0" applyFont="1" applyFill="1" applyBorder="1" applyAlignment="1">
      <alignment horizontal="center" vertical="center" wrapText="1"/>
    </xf>
    <xf numFmtId="0" fontId="22" fillId="0" borderId="4" xfId="0" applyFont="1" applyBorder="1" applyAlignment="1">
      <alignment horizontal="center"/>
    </xf>
    <xf numFmtId="0" fontId="23" fillId="0" borderId="1" xfId="0" applyFont="1" applyBorder="1" applyAlignment="1">
      <alignment horizontal="center" vertical="center" wrapText="1"/>
    </xf>
    <xf numFmtId="0" fontId="24" fillId="0" borderId="4" xfId="0" applyFont="1" applyBorder="1" applyAlignment="1"/>
    <xf numFmtId="0" fontId="23" fillId="16" borderId="1" xfId="0" applyFont="1" applyFill="1" applyBorder="1" applyAlignment="1">
      <alignment horizontal="center" vertical="center" wrapText="1"/>
    </xf>
    <xf numFmtId="0" fontId="0" fillId="0" borderId="0" xfId="0" applyFont="1" applyAlignment="1">
      <alignment wrapText="1"/>
    </xf>
    <xf numFmtId="0" fontId="19" fillId="2" borderId="6"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xf numFmtId="0" fontId="6" fillId="8" borderId="1" xfId="0" applyFont="1" applyFill="1" applyBorder="1" applyAlignment="1">
      <alignment horizontal="center" vertical="center" wrapText="1"/>
    </xf>
    <xf numFmtId="0" fontId="0" fillId="0" borderId="27" xfId="0" applyFont="1" applyBorder="1" applyAlignment="1">
      <alignment vertical="center"/>
    </xf>
    <xf numFmtId="0" fontId="6" fillId="0" borderId="29" xfId="0" applyFont="1" applyBorder="1" applyAlignment="1">
      <alignment vertical="center" wrapText="1"/>
    </xf>
    <xf numFmtId="0" fontId="2"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2" fillId="0" borderId="28" xfId="0" applyFont="1" applyBorder="1" applyAlignment="1">
      <alignment vertical="center" wrapText="1"/>
    </xf>
    <xf numFmtId="0" fontId="6" fillId="0" borderId="28" xfId="0" applyFont="1" applyBorder="1" applyAlignment="1">
      <alignment vertical="center" wrapText="1"/>
    </xf>
    <xf numFmtId="0" fontId="2" fillId="0" borderId="14" xfId="0" applyFont="1" applyBorder="1" applyAlignment="1">
      <alignment horizontal="center" vertical="center" wrapText="1"/>
    </xf>
    <xf numFmtId="0" fontId="6" fillId="0" borderId="14" xfId="0" applyFont="1" applyBorder="1" applyAlignment="1">
      <alignment horizontal="center" vertical="center" wrapText="1"/>
    </xf>
    <xf numFmtId="0" fontId="2" fillId="0" borderId="30" xfId="0" applyFont="1" applyBorder="1" applyAlignment="1">
      <alignment vertical="center" wrapText="1"/>
    </xf>
    <xf numFmtId="0" fontId="6" fillId="0" borderId="30" xfId="0" applyFont="1" applyBorder="1" applyAlignment="1">
      <alignment vertical="center"/>
    </xf>
    <xf numFmtId="0" fontId="2" fillId="7" borderId="1" xfId="0" applyFont="1" applyFill="1" applyBorder="1" applyAlignment="1">
      <alignment vertical="center" wrapText="1"/>
    </xf>
    <xf numFmtId="0" fontId="2" fillId="9"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6" fillId="13" borderId="1" xfId="0" applyFont="1" applyFill="1" applyBorder="1" applyAlignment="1">
      <alignment vertical="center" wrapText="1"/>
    </xf>
    <xf numFmtId="0" fontId="2" fillId="2" borderId="1" xfId="0" applyFont="1" applyFill="1" applyBorder="1" applyAlignment="1">
      <alignment vertical="center" wrapText="1"/>
    </xf>
    <xf numFmtId="0" fontId="2" fillId="16" borderId="1" xfId="0" applyFont="1" applyFill="1" applyBorder="1" applyAlignment="1">
      <alignment vertical="center" wrapText="1"/>
    </xf>
    <xf numFmtId="0" fontId="2" fillId="20" borderId="1" xfId="0" applyFont="1" applyFill="1" applyBorder="1" applyAlignment="1">
      <alignment vertical="center" wrapText="1"/>
    </xf>
    <xf numFmtId="0" fontId="0" fillId="0" borderId="0" xfId="0" applyFont="1" applyBorder="1" applyAlignment="1">
      <alignment wrapText="1"/>
    </xf>
    <xf numFmtId="0" fontId="0" fillId="0" borderId="0" xfId="0" applyFont="1" applyAlignment="1">
      <alignment horizontal="center" vertical="top"/>
    </xf>
    <xf numFmtId="0" fontId="0" fillId="0" borderId="0" xfId="0" applyFont="1" applyAlignment="1">
      <alignment horizontal="center" vertical="top" wrapText="1"/>
    </xf>
    <xf numFmtId="0" fontId="6" fillId="0" borderId="1" xfId="0" applyFont="1" applyBorder="1" applyAlignment="1">
      <alignment horizontal="center" vertical="center" wrapText="1"/>
    </xf>
    <xf numFmtId="0" fontId="21" fillId="0" borderId="0" xfId="0" applyFont="1" applyBorder="1" applyAlignment="1"/>
    <xf numFmtId="0" fontId="2" fillId="9" borderId="6" xfId="0" applyFont="1" applyFill="1" applyBorder="1" applyAlignment="1">
      <alignment vertical="center" wrapText="1"/>
    </xf>
    <xf numFmtId="0" fontId="2" fillId="9" borderId="7" xfId="0" applyFont="1" applyFill="1" applyBorder="1" applyAlignment="1">
      <alignment vertical="center" wrapText="1"/>
    </xf>
    <xf numFmtId="0" fontId="2" fillId="9" borderId="6" xfId="0" applyFont="1" applyFill="1" applyBorder="1" applyAlignment="1">
      <alignment horizontal="center" vertical="center" wrapText="1"/>
    </xf>
    <xf numFmtId="0" fontId="2" fillId="11" borderId="6" xfId="0" applyFont="1" applyFill="1" applyBorder="1" applyAlignment="1">
      <alignment vertical="center" wrapText="1"/>
    </xf>
    <xf numFmtId="0" fontId="2" fillId="11" borderId="7" xfId="0" applyFont="1" applyFill="1" applyBorder="1" applyAlignment="1">
      <alignment horizontal="center" vertical="center" wrapText="1"/>
    </xf>
    <xf numFmtId="0" fontId="2" fillId="12" borderId="0" xfId="0" applyFont="1" applyFill="1" applyBorder="1" applyAlignment="1">
      <alignment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6" fillId="13" borderId="6" xfId="0" applyFont="1" applyFill="1" applyBorder="1" applyAlignment="1">
      <alignment vertical="center" wrapText="1"/>
    </xf>
    <xf numFmtId="0" fontId="6" fillId="13" borderId="6" xfId="0" applyFont="1" applyFill="1" applyBorder="1" applyAlignment="1">
      <alignment horizontal="center" vertical="center" wrapText="1"/>
    </xf>
    <xf numFmtId="0" fontId="2" fillId="14" borderId="6" xfId="0" applyFont="1" applyFill="1" applyBorder="1" applyAlignment="1">
      <alignment horizontal="center" vertical="center" wrapText="1"/>
    </xf>
    <xf numFmtId="0" fontId="2" fillId="2" borderId="6"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2" fillId="31" borderId="1" xfId="0" applyFont="1" applyFill="1" applyBorder="1" applyAlignment="1">
      <alignment vertical="center" wrapText="1"/>
    </xf>
    <xf numFmtId="0" fontId="2" fillId="0" borderId="1" xfId="0" applyFont="1" applyBorder="1" applyAlignment="1">
      <alignment vertical="center" wrapText="1"/>
    </xf>
    <xf numFmtId="0" fontId="6" fillId="0" borderId="0" xfId="0" applyFont="1" applyBorder="1" applyAlignment="1">
      <alignment horizontal="center" vertical="center" wrapText="1"/>
    </xf>
    <xf numFmtId="0" fontId="2" fillId="0" borderId="25" xfId="0" applyFont="1" applyBorder="1" applyAlignment="1">
      <alignment vertical="center" wrapText="1"/>
    </xf>
    <xf numFmtId="0" fontId="2" fillId="31"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11" borderId="1"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6" fillId="13" borderId="1" xfId="0" applyFont="1" applyFill="1" applyBorder="1" applyAlignment="1">
      <alignment horizontal="left" vertical="center" wrapText="1"/>
    </xf>
    <xf numFmtId="0" fontId="2" fillId="1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6" fillId="15" borderId="1" xfId="0" applyFont="1" applyFill="1" applyBorder="1" applyAlignment="1">
      <alignment horizontal="left" vertical="center" wrapText="1"/>
    </xf>
    <xf numFmtId="0" fontId="2" fillId="16"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2" fillId="18"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2" fillId="20" borderId="1" xfId="0" applyFont="1" applyFill="1" applyBorder="1" applyAlignment="1">
      <alignment horizontal="left" vertical="center" wrapText="1"/>
    </xf>
    <xf numFmtId="0" fontId="2" fillId="20" borderId="6" xfId="0" applyFont="1" applyFill="1" applyBorder="1" applyAlignment="1">
      <alignment horizontal="left" vertical="center" wrapText="1"/>
    </xf>
    <xf numFmtId="0" fontId="2" fillId="20" borderId="7"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0" fillId="0" borderId="0" xfId="0" applyFont="1" applyBorder="1" applyAlignment="1">
      <alignment horizontal="left"/>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xf numFmtId="0" fontId="2" fillId="7" borderId="6" xfId="0" applyFont="1" applyFill="1" applyBorder="1" applyAlignment="1">
      <alignment horizontal="center" vertical="center" wrapText="1"/>
    </xf>
    <xf numFmtId="0" fontId="2" fillId="11" borderId="7" xfId="0" applyFont="1" applyFill="1" applyBorder="1" applyAlignment="1">
      <alignment vertical="center" wrapText="1"/>
    </xf>
    <xf numFmtId="0" fontId="2" fillId="7" borderId="0" xfId="0" applyFont="1" applyFill="1" applyBorder="1" applyAlignment="1">
      <alignment vertical="center" wrapText="1"/>
    </xf>
    <xf numFmtId="0" fontId="2" fillId="0" borderId="2" xfId="0" applyFont="1" applyBorder="1" applyAlignment="1">
      <alignment vertical="center" wrapText="1"/>
    </xf>
    <xf numFmtId="0" fontId="2" fillId="0" borderId="3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3" xfId="0" applyFont="1" applyBorder="1" applyAlignment="1">
      <alignment horizontal="center" vertical="center" wrapText="1"/>
    </xf>
    <xf numFmtId="0" fontId="6" fillId="8" borderId="2" xfId="0" applyFont="1" applyFill="1" applyBorder="1" applyAlignment="1">
      <alignment horizontal="center" vertical="center"/>
    </xf>
    <xf numFmtId="0" fontId="6" fillId="0" borderId="32" xfId="0" applyFont="1" applyBorder="1" applyAlignment="1">
      <alignment horizontal="center" vertical="center" wrapText="1"/>
    </xf>
    <xf numFmtId="0" fontId="0" fillId="0" borderId="2" xfId="0" applyFont="1" applyBorder="1" applyAlignment="1">
      <alignment vertical="center"/>
    </xf>
    <xf numFmtId="0" fontId="2" fillId="0" borderId="29" xfId="0" applyFont="1" applyBorder="1" applyAlignment="1">
      <alignment horizontal="center" vertical="center" wrapText="1"/>
    </xf>
    <xf numFmtId="0" fontId="2" fillId="0" borderId="12"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6" fillId="8" borderId="2" xfId="0" applyFont="1" applyFill="1" applyBorder="1" applyAlignment="1">
      <alignment vertical="center" wrapText="1"/>
    </xf>
    <xf numFmtId="0" fontId="2" fillId="0" borderId="7" xfId="0" applyFont="1" applyBorder="1" applyAlignment="1">
      <alignment vertical="center" wrapText="1"/>
    </xf>
    <xf numFmtId="0" fontId="6" fillId="0" borderId="2" xfId="0" applyFont="1" applyBorder="1" applyAlignment="1">
      <alignment vertical="center" wrapText="1"/>
    </xf>
    <xf numFmtId="0" fontId="0" fillId="0" borderId="2" xfId="0" applyFont="1" applyBorder="1" applyAlignment="1"/>
    <xf numFmtId="0" fontId="6" fillId="0" borderId="12" xfId="0" applyFont="1" applyBorder="1" applyAlignment="1">
      <alignment vertical="center" wrapText="1"/>
    </xf>
    <xf numFmtId="0" fontId="6" fillId="0" borderId="30" xfId="0" applyFont="1" applyBorder="1" applyAlignment="1">
      <alignment horizontal="center" vertical="center" wrapText="1"/>
    </xf>
    <xf numFmtId="0" fontId="0" fillId="0" borderId="1" xfId="0" applyFont="1" applyBorder="1" applyAlignment="1"/>
    <xf numFmtId="0" fontId="0" fillId="0" borderId="25" xfId="0" applyFont="1" applyBorder="1" applyAlignment="1"/>
    <xf numFmtId="0" fontId="6" fillId="0" borderId="7" xfId="0" applyFont="1" applyBorder="1" applyAlignment="1">
      <alignment vertical="center" wrapText="1"/>
    </xf>
    <xf numFmtId="0" fontId="2" fillId="31" borderId="1" xfId="0" applyFont="1" applyFill="1" applyBorder="1" applyAlignment="1">
      <alignment horizontal="center" vertical="center" wrapText="1"/>
    </xf>
    <xf numFmtId="0" fontId="0" fillId="0" borderId="0" xfId="0" applyFont="1" applyBorder="1" applyAlignment="1">
      <alignment horizontal="center"/>
    </xf>
    <xf numFmtId="0" fontId="2" fillId="14" borderId="1" xfId="0" applyFont="1" applyFill="1" applyBorder="1" applyAlignment="1">
      <alignment vertical="center" wrapText="1"/>
    </xf>
    <xf numFmtId="0" fontId="2" fillId="18" borderId="1" xfId="0" applyFont="1" applyFill="1" applyBorder="1" applyAlignment="1">
      <alignment vertical="center" wrapText="1"/>
    </xf>
    <xf numFmtId="0" fontId="2" fillId="7"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10" borderId="1" xfId="0" applyFont="1" applyFill="1" applyBorder="1" applyAlignment="1">
      <alignment vertical="center" wrapText="1"/>
    </xf>
    <xf numFmtId="0" fontId="6" fillId="15" borderId="1" xfId="0" applyFont="1" applyFill="1" applyBorder="1" applyAlignment="1">
      <alignment vertical="center" wrapText="1"/>
    </xf>
    <xf numFmtId="0" fontId="6" fillId="17" borderId="1" xfId="0" applyFont="1" applyFill="1" applyBorder="1" applyAlignment="1">
      <alignment vertical="center" wrapText="1"/>
    </xf>
    <xf numFmtId="0" fontId="2" fillId="19" borderId="1" xfId="0" applyFont="1" applyFill="1" applyBorder="1" applyAlignment="1">
      <alignment vertical="center" wrapText="1"/>
    </xf>
    <xf numFmtId="0" fontId="2" fillId="21" borderId="1" xfId="0" applyFont="1" applyFill="1" applyBorder="1" applyAlignment="1">
      <alignment vertical="center" wrapText="1"/>
    </xf>
    <xf numFmtId="0" fontId="2" fillId="22" borderId="1" xfId="0" applyFont="1" applyFill="1" applyBorder="1" applyAlignment="1">
      <alignment vertical="center" wrapText="1"/>
    </xf>
    <xf numFmtId="0" fontId="6" fillId="22" borderId="1" xfId="0" applyFont="1" applyFill="1" applyBorder="1" applyAlignment="1">
      <alignment vertical="center" wrapText="1"/>
    </xf>
    <xf numFmtId="0" fontId="6" fillId="0" borderId="7" xfId="0" applyFont="1" applyBorder="1" applyAlignment="1">
      <alignment horizontal="center" vertical="center" wrapText="1"/>
    </xf>
    <xf numFmtId="0" fontId="6" fillId="0" borderId="6" xfId="0" applyFont="1" applyBorder="1" applyAlignment="1">
      <alignment vertical="center" wrapText="1"/>
    </xf>
    <xf numFmtId="0" fontId="7" fillId="0" borderId="0" xfId="0" applyFont="1" applyBorder="1" applyAlignment="1">
      <alignment wrapText="1"/>
    </xf>
    <xf numFmtId="0" fontId="6" fillId="0" borderId="0" xfId="0" applyFont="1" applyBorder="1" applyAlignment="1">
      <alignment vertical="center"/>
    </xf>
    <xf numFmtId="0" fontId="0" fillId="0" borderId="0" xfId="0" applyFont="1" applyBorder="1" applyAlignment="1">
      <alignment vertical="center"/>
    </xf>
    <xf numFmtId="0" fontId="6" fillId="0" borderId="1" xfId="0" applyFont="1" applyBorder="1" applyAlignment="1">
      <alignment horizontal="center" vertical="center" wrapText="1"/>
    </xf>
    <xf numFmtId="0" fontId="2" fillId="0" borderId="2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vertical="center" wrapText="1"/>
    </xf>
    <xf numFmtId="0" fontId="0" fillId="0" borderId="1" xfId="0" applyBorder="1" applyAlignment="1">
      <alignment horizontal="center" vertical="center"/>
    </xf>
    <xf numFmtId="0" fontId="0" fillId="0" borderId="28" xfId="0" applyBorder="1" applyAlignment="1">
      <alignment horizontal="center" vertical="center"/>
    </xf>
    <xf numFmtId="0" fontId="2" fillId="0" borderId="16" xfId="0" applyFont="1" applyBorder="1" applyAlignment="1">
      <alignment horizontal="center" vertical="center" wrapText="1"/>
    </xf>
    <xf numFmtId="0" fontId="0" fillId="0" borderId="27" xfId="0" applyFont="1" applyBorder="1" applyAlignment="1">
      <alignment horizontal="center" vertical="center"/>
    </xf>
    <xf numFmtId="0" fontId="0" fillId="0" borderId="6" xfId="0" applyBorder="1" applyAlignment="1">
      <alignment horizontal="center" vertical="center"/>
    </xf>
    <xf numFmtId="0" fontId="0" fillId="0" borderId="0" xfId="0" applyFont="1" applyBorder="1" applyAlignment="1">
      <alignment horizontal="center" vertical="center"/>
    </xf>
    <xf numFmtId="0" fontId="6" fillId="0" borderId="1" xfId="0" applyFont="1" applyBorder="1" applyAlignment="1">
      <alignment horizontal="center" vertical="center" wrapText="1"/>
    </xf>
    <xf numFmtId="0" fontId="0" fillId="0" borderId="0" xfId="0" applyFont="1" applyAlignment="1"/>
    <xf numFmtId="0" fontId="6" fillId="0" borderId="1" xfId="0" applyFont="1" applyBorder="1" applyAlignment="1">
      <alignment horizontal="center" vertical="center" wrapText="1"/>
    </xf>
    <xf numFmtId="0" fontId="19" fillId="2" borderId="17" xfId="0" applyFont="1" applyFill="1" applyBorder="1" applyAlignment="1">
      <alignment horizontal="left" vertical="top" wrapText="1"/>
    </xf>
    <xf numFmtId="0" fontId="19" fillId="3" borderId="17" xfId="0" applyFont="1" applyFill="1" applyBorder="1" applyAlignment="1">
      <alignment horizontal="left" vertical="top" wrapText="1"/>
    </xf>
    <xf numFmtId="0" fontId="19" fillId="3" borderId="23" xfId="0" applyFont="1" applyFill="1" applyBorder="1" applyAlignment="1">
      <alignment horizontal="left" vertical="top" wrapText="1"/>
    </xf>
    <xf numFmtId="0" fontId="19" fillId="4" borderId="17" xfId="0" applyFont="1" applyFill="1" applyBorder="1" applyAlignment="1">
      <alignment horizontal="left" vertical="top" wrapText="1"/>
    </xf>
    <xf numFmtId="0" fontId="20" fillId="4" borderId="17" xfId="0" applyFont="1" applyFill="1" applyBorder="1" applyAlignment="1">
      <alignment horizontal="left" vertical="top" wrapText="1"/>
    </xf>
    <xf numFmtId="0" fontId="20" fillId="4" borderId="16" xfId="0" applyFont="1" applyFill="1" applyBorder="1" applyAlignment="1">
      <alignment horizontal="left" vertical="top" wrapText="1"/>
    </xf>
    <xf numFmtId="0" fontId="19" fillId="5" borderId="17" xfId="0" applyFont="1" applyFill="1" applyBorder="1" applyAlignment="1">
      <alignment horizontal="left" vertical="top" wrapText="1"/>
    </xf>
    <xf numFmtId="0" fontId="19" fillId="6" borderId="18" xfId="0" applyFont="1" applyFill="1" applyBorder="1" applyAlignment="1">
      <alignment horizontal="left" vertical="top" wrapText="1"/>
    </xf>
    <xf numFmtId="0" fontId="19" fillId="6" borderId="28" xfId="0" applyFont="1" applyFill="1" applyBorder="1" applyAlignment="1">
      <alignment horizontal="left" vertical="top" wrapText="1"/>
    </xf>
    <xf numFmtId="0" fontId="19" fillId="6" borderId="17" xfId="0" applyFont="1" applyFill="1" applyBorder="1" applyAlignment="1">
      <alignment horizontal="left" vertical="top" wrapText="1"/>
    </xf>
    <xf numFmtId="0" fontId="19" fillId="30" borderId="19" xfId="0" applyFont="1" applyFill="1" applyBorder="1" applyAlignment="1">
      <alignment horizontal="left" vertical="top" wrapText="1"/>
    </xf>
    <xf numFmtId="0" fontId="0" fillId="0" borderId="0" xfId="0" applyFont="1" applyAlignment="1">
      <alignment horizontal="left" vertical="top"/>
    </xf>
    <xf numFmtId="0" fontId="2" fillId="31" borderId="6" xfId="0" applyFont="1" applyFill="1" applyBorder="1" applyAlignment="1">
      <alignment horizontal="center" vertical="center" wrapText="1"/>
    </xf>
    <xf numFmtId="0" fontId="2" fillId="31" borderId="6" xfId="0" applyFont="1" applyFill="1" applyBorder="1" applyAlignment="1">
      <alignment horizontal="left" vertical="center" wrapText="1"/>
    </xf>
    <xf numFmtId="0" fontId="2" fillId="31" borderId="6" xfId="0" applyFont="1" applyFill="1" applyBorder="1" applyAlignment="1">
      <alignment vertical="center" wrapText="1"/>
    </xf>
    <xf numFmtId="0" fontId="6" fillId="8" borderId="6" xfId="0" applyFont="1" applyFill="1" applyBorder="1" applyAlignment="1">
      <alignment horizontal="center" vertical="center" wrapText="1"/>
    </xf>
    <xf numFmtId="0" fontId="6" fillId="8" borderId="6" xfId="0" applyFont="1" applyFill="1" applyBorder="1" applyAlignment="1">
      <alignment horizontal="center" vertical="center"/>
    </xf>
    <xf numFmtId="0" fontId="2" fillId="0" borderId="34" xfId="0" applyFont="1" applyBorder="1" applyAlignment="1">
      <alignment vertical="center" wrapText="1"/>
    </xf>
    <xf numFmtId="0" fontId="6" fillId="0" borderId="33" xfId="0" applyFont="1" applyBorder="1" applyAlignment="1">
      <alignment vertical="center" wrapText="1"/>
    </xf>
    <xf numFmtId="0" fontId="2" fillId="0" borderId="8" xfId="0" applyFont="1" applyBorder="1" applyAlignment="1">
      <alignment horizontal="center" vertical="center" wrapText="1"/>
    </xf>
    <xf numFmtId="0" fontId="19" fillId="2" borderId="0" xfId="0" applyFont="1" applyFill="1" applyBorder="1" applyAlignment="1">
      <alignment horizontal="center" vertical="center" wrapText="1"/>
    </xf>
    <xf numFmtId="0" fontId="19" fillId="2" borderId="0" xfId="0" applyFont="1" applyFill="1" applyBorder="1" applyAlignment="1">
      <alignment horizontal="left" vertical="center" wrapText="1"/>
    </xf>
    <xf numFmtId="0" fontId="19" fillId="2" borderId="0" xfId="0" applyFont="1" applyFill="1" applyBorder="1" applyAlignment="1">
      <alignment vertical="center" wrapText="1"/>
    </xf>
    <xf numFmtId="0" fontId="19" fillId="3"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19" fillId="5" borderId="0" xfId="0" applyFont="1" applyFill="1" applyBorder="1" applyAlignment="1">
      <alignment horizontal="center" vertical="center" wrapText="1"/>
    </xf>
    <xf numFmtId="0" fontId="19" fillId="6" borderId="0" xfId="0" applyFont="1" applyFill="1" applyBorder="1" applyAlignment="1">
      <alignment horizontal="center" vertical="center" wrapText="1"/>
    </xf>
    <xf numFmtId="0" fontId="19" fillId="6" borderId="0" xfId="0" applyFont="1" applyFill="1" applyBorder="1" applyAlignment="1">
      <alignment vertical="center" wrapText="1"/>
    </xf>
    <xf numFmtId="0" fontId="19" fillId="30" borderId="0"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11" xfId="0" applyFont="1" applyBorder="1" applyAlignment="1">
      <alignment horizontal="center" vertical="center" wrapText="1"/>
    </xf>
    <xf numFmtId="0" fontId="19" fillId="32" borderId="17" xfId="0" applyFont="1" applyFill="1" applyBorder="1" applyAlignment="1">
      <alignment horizontal="center" vertical="top" wrapText="1"/>
    </xf>
    <xf numFmtId="0" fontId="6" fillId="15" borderId="7" xfId="0" applyFont="1" applyFill="1" applyBorder="1" applyAlignment="1">
      <alignment horizontal="center" vertical="center" wrapText="1"/>
    </xf>
    <xf numFmtId="0" fontId="2" fillId="23" borderId="0" xfId="0" applyFont="1" applyFill="1" applyBorder="1" applyAlignment="1">
      <alignment horizontal="center" vertical="center" wrapText="1"/>
    </xf>
    <xf numFmtId="0" fontId="2" fillId="0" borderId="31" xfId="0" applyFont="1" applyBorder="1" applyAlignment="1">
      <alignment vertical="center" wrapText="1"/>
    </xf>
    <xf numFmtId="0" fontId="2" fillId="23" borderId="7" xfId="0" applyFont="1" applyFill="1" applyBorder="1" applyAlignment="1">
      <alignment horizontal="center" vertical="center" wrapText="1"/>
    </xf>
    <xf numFmtId="0" fontId="2" fillId="23" borderId="0" xfId="0" applyFont="1" applyFill="1" applyBorder="1" applyAlignment="1">
      <alignment horizontal="left" vertical="center" wrapText="1"/>
    </xf>
    <xf numFmtId="0" fontId="2" fillId="23" borderId="7" xfId="0" applyFont="1" applyFill="1" applyBorder="1" applyAlignment="1">
      <alignment horizontal="left" vertical="center" wrapText="1"/>
    </xf>
    <xf numFmtId="0" fontId="2" fillId="23" borderId="0" xfId="0" applyFont="1" applyFill="1" applyBorder="1" applyAlignment="1">
      <alignment vertical="center" wrapText="1"/>
    </xf>
    <xf numFmtId="0" fontId="2" fillId="23" borderId="7" xfId="0" applyFont="1" applyFill="1" applyBorder="1" applyAlignment="1">
      <alignment vertical="center" wrapText="1"/>
    </xf>
    <xf numFmtId="0" fontId="2" fillId="16" borderId="7" xfId="0" applyFont="1" applyFill="1" applyBorder="1" applyAlignment="1">
      <alignment vertical="center" wrapText="1"/>
    </xf>
    <xf numFmtId="0" fontId="2" fillId="12" borderId="22" xfId="0" applyFont="1" applyFill="1" applyBorder="1" applyAlignment="1">
      <alignment vertical="center" wrapText="1"/>
    </xf>
    <xf numFmtId="0" fontId="2" fillId="10" borderId="7"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0" xfId="0" applyFont="1" applyFill="1" applyBorder="1" applyAlignment="1">
      <alignment vertical="center" wrapText="1"/>
    </xf>
    <xf numFmtId="0" fontId="0" fillId="0" borderId="0" xfId="0" applyBorder="1" applyAlignment="1">
      <alignment horizontal="center" vertical="center"/>
    </xf>
    <xf numFmtId="0" fontId="25" fillId="0" borderId="0" xfId="0" applyFont="1" applyBorder="1" applyAlignment="1">
      <alignment horizontal="center" vertical="center"/>
    </xf>
    <xf numFmtId="0" fontId="6" fillId="0" borderId="30" xfId="0" applyFont="1" applyBorder="1" applyAlignment="1">
      <alignment vertical="center" wrapText="1"/>
    </xf>
    <xf numFmtId="0" fontId="6" fillId="0" borderId="6" xfId="0" applyFont="1" applyBorder="1" applyAlignment="1">
      <alignment vertical="center"/>
    </xf>
    <xf numFmtId="0" fontId="6" fillId="0" borderId="0" xfId="0" applyFont="1" applyBorder="1" applyAlignment="1">
      <alignment vertical="center" wrapText="1"/>
    </xf>
    <xf numFmtId="0" fontId="19" fillId="32" borderId="0" xfId="0" applyFont="1" applyFill="1" applyBorder="1" applyAlignment="1">
      <alignment horizontal="center" vertical="top" wrapText="1"/>
    </xf>
    <xf numFmtId="0" fontId="0" fillId="0" borderId="0" xfId="0" applyFont="1" applyAlignment="1"/>
    <xf numFmtId="0" fontId="6" fillId="0" borderId="1" xfId="0" applyFont="1" applyBorder="1" applyAlignment="1">
      <alignment horizontal="center" vertical="center" wrapText="1"/>
    </xf>
    <xf numFmtId="0" fontId="6" fillId="8" borderId="1" xfId="0" applyFont="1" applyFill="1" applyBorder="1" applyAlignment="1">
      <alignment vertical="center" wrapText="1"/>
    </xf>
    <xf numFmtId="0" fontId="0" fillId="0" borderId="1" xfId="0" applyFont="1" applyBorder="1" applyAlignment="1">
      <alignment vertical="center"/>
    </xf>
    <xf numFmtId="0" fontId="6" fillId="8" borderId="6" xfId="0" applyFont="1" applyFill="1" applyBorder="1" applyAlignment="1">
      <alignment vertical="center" wrapText="1"/>
    </xf>
    <xf numFmtId="0" fontId="7" fillId="11" borderId="1" xfId="0" applyFont="1" applyFill="1" applyBorder="1" applyAlignment="1">
      <alignment wrapText="1"/>
    </xf>
    <xf numFmtId="0" fontId="6" fillId="0" borderId="1" xfId="0" applyFont="1" applyBorder="1" applyAlignment="1">
      <alignment horizontal="center" vertical="center" wrapText="1"/>
    </xf>
    <xf numFmtId="0" fontId="2" fillId="0" borderId="36" xfId="0" applyFont="1" applyBorder="1" applyAlignment="1">
      <alignment horizontal="center" vertical="center" wrapText="1"/>
    </xf>
    <xf numFmtId="0" fontId="6" fillId="0" borderId="35" xfId="0" applyFont="1" applyBorder="1" applyAlignment="1">
      <alignment horizontal="center" vertical="center"/>
    </xf>
    <xf numFmtId="0" fontId="6" fillId="8" borderId="36" xfId="0" applyFont="1" applyFill="1" applyBorder="1" applyAlignment="1">
      <alignment horizontal="center" vertical="center"/>
    </xf>
    <xf numFmtId="0" fontId="6" fillId="0" borderId="6" xfId="0" applyFont="1" applyBorder="1" applyAlignment="1">
      <alignment horizontal="center" vertical="center"/>
    </xf>
    <xf numFmtId="0" fontId="2" fillId="0" borderId="24" xfId="0" applyFont="1" applyBorder="1" applyAlignment="1">
      <alignment horizontal="center" vertical="center" wrapText="1"/>
    </xf>
    <xf numFmtId="0" fontId="6" fillId="8" borderId="24" xfId="0" applyFont="1" applyFill="1" applyBorder="1" applyAlignment="1">
      <alignment horizontal="center" vertical="center"/>
    </xf>
    <xf numFmtId="0" fontId="0" fillId="0" borderId="0" xfId="0" applyFont="1" applyAlignment="1"/>
    <xf numFmtId="0" fontId="6" fillId="0" borderId="1" xfId="0" applyFont="1" applyBorder="1" applyAlignment="1">
      <alignment horizontal="center" vertical="center" wrapText="1"/>
    </xf>
    <xf numFmtId="0" fontId="2" fillId="10" borderId="7" xfId="0" applyFont="1" applyFill="1" applyBorder="1" applyAlignment="1">
      <alignment horizontal="left" vertical="center" wrapText="1"/>
    </xf>
    <xf numFmtId="0" fontId="2" fillId="10" borderId="7" xfId="0" applyFont="1" applyFill="1" applyBorder="1" applyAlignment="1">
      <alignment vertical="center" wrapText="1"/>
    </xf>
    <xf numFmtId="0" fontId="2" fillId="11" borderId="7" xfId="0" applyFont="1" applyFill="1" applyBorder="1" applyAlignment="1">
      <alignment horizontal="left" vertical="center" wrapText="1"/>
    </xf>
    <xf numFmtId="0" fontId="2" fillId="12" borderId="7" xfId="0" applyFont="1" applyFill="1" applyBorder="1" applyAlignment="1">
      <alignment horizontal="left" vertical="center" wrapText="1"/>
    </xf>
    <xf numFmtId="0" fontId="2" fillId="12" borderId="7" xfId="0" applyFont="1" applyFill="1" applyBorder="1" applyAlignment="1">
      <alignment vertical="center" wrapText="1"/>
    </xf>
    <xf numFmtId="0" fontId="2" fillId="13" borderId="7" xfId="0" applyFont="1" applyFill="1" applyBorder="1" applyAlignment="1">
      <alignment horizontal="center" vertical="center" wrapText="1"/>
    </xf>
    <xf numFmtId="0" fontId="6" fillId="13" borderId="7" xfId="0" applyFont="1" applyFill="1" applyBorder="1" applyAlignment="1">
      <alignment horizontal="left" vertical="center" wrapText="1"/>
    </xf>
    <xf numFmtId="0" fontId="6" fillId="13" borderId="7" xfId="0" applyFont="1" applyFill="1" applyBorder="1" applyAlignment="1">
      <alignment vertical="center" wrapText="1"/>
    </xf>
    <xf numFmtId="0" fontId="6" fillId="13" borderId="0" xfId="0" applyFont="1" applyFill="1" applyBorder="1" applyAlignment="1">
      <alignment vertical="center" wrapText="1"/>
    </xf>
    <xf numFmtId="0" fontId="2" fillId="0" borderId="37" xfId="0" applyFont="1" applyBorder="1" applyAlignment="1">
      <alignment vertical="center" wrapText="1"/>
    </xf>
    <xf numFmtId="0" fontId="2" fillId="0" borderId="37" xfId="0" applyFont="1" applyBorder="1" applyAlignment="1">
      <alignment horizontal="center" vertical="center" wrapText="1"/>
    </xf>
    <xf numFmtId="0" fontId="6" fillId="0" borderId="37" xfId="0" applyFont="1" applyBorder="1" applyAlignment="1">
      <alignment vertical="center"/>
    </xf>
    <xf numFmtId="0" fontId="2" fillId="14" borderId="7" xfId="0" applyFont="1" applyFill="1" applyBorder="1" applyAlignment="1">
      <alignment horizontal="center" vertical="center" wrapText="1"/>
    </xf>
    <xf numFmtId="0" fontId="2" fillId="14" borderId="7" xfId="0" applyFont="1" applyFill="1" applyBorder="1" applyAlignment="1">
      <alignment horizontal="left" vertical="center" wrapText="1"/>
    </xf>
    <xf numFmtId="0" fontId="2" fillId="14" borderId="7" xfId="0" applyFont="1" applyFill="1" applyBorder="1" applyAlignment="1">
      <alignment vertical="center" wrapText="1"/>
    </xf>
    <xf numFmtId="0" fontId="2" fillId="14" borderId="0" xfId="0" applyFont="1" applyFill="1" applyBorder="1" applyAlignment="1">
      <alignment horizontal="center" vertical="center" wrapText="1"/>
    </xf>
    <xf numFmtId="0" fontId="6" fillId="15" borderId="7" xfId="0" applyFont="1" applyFill="1" applyBorder="1" applyAlignment="1">
      <alignment horizontal="left" vertical="center" wrapText="1"/>
    </xf>
    <xf numFmtId="0" fontId="6" fillId="15" borderId="7" xfId="0" applyFont="1" applyFill="1" applyBorder="1" applyAlignment="1">
      <alignment vertical="center" wrapText="1"/>
    </xf>
    <xf numFmtId="0" fontId="2" fillId="11" borderId="6" xfId="0" applyFont="1" applyFill="1" applyBorder="1" applyAlignment="1">
      <alignment horizontal="center" vertical="center" wrapText="1"/>
    </xf>
    <xf numFmtId="0" fontId="2" fillId="11" borderId="6" xfId="0" applyFont="1" applyFill="1" applyBorder="1" applyAlignment="1">
      <alignment horizontal="left" vertical="center" wrapText="1"/>
    </xf>
    <xf numFmtId="0" fontId="2" fillId="12" borderId="6" xfId="0" applyFont="1" applyFill="1" applyBorder="1" applyAlignment="1">
      <alignment horizontal="left" vertical="center" wrapText="1"/>
    </xf>
    <xf numFmtId="0" fontId="2" fillId="12" borderId="6" xfId="0" applyFont="1" applyFill="1" applyBorder="1" applyAlignment="1">
      <alignment vertical="center" wrapText="1"/>
    </xf>
    <xf numFmtId="0" fontId="2" fillId="13" borderId="0" xfId="0" applyFont="1" applyFill="1" applyBorder="1" applyAlignment="1">
      <alignment horizontal="center" vertical="center" wrapText="1"/>
    </xf>
    <xf numFmtId="0" fontId="6" fillId="13" borderId="0" xfId="0" applyFont="1" applyFill="1" applyBorder="1" applyAlignment="1">
      <alignment horizontal="left" vertical="center" wrapText="1"/>
    </xf>
    <xf numFmtId="0" fontId="2" fillId="0" borderId="27" xfId="0" applyFont="1" applyBorder="1" applyAlignment="1">
      <alignment vertical="center" wrapText="1"/>
    </xf>
    <xf numFmtId="0" fontId="2" fillId="0" borderId="10" xfId="0" applyFont="1" applyBorder="1" applyAlignment="1">
      <alignment horizontal="center" vertical="center" wrapText="1"/>
    </xf>
    <xf numFmtId="0" fontId="2" fillId="13" borderId="6" xfId="0" applyFont="1" applyFill="1" applyBorder="1" applyAlignment="1">
      <alignment horizontal="center" vertical="center" wrapText="1"/>
    </xf>
    <xf numFmtId="0" fontId="6" fillId="13" borderId="6" xfId="0" applyFont="1" applyFill="1" applyBorder="1" applyAlignment="1">
      <alignment horizontal="left" vertical="center" wrapText="1"/>
    </xf>
    <xf numFmtId="0" fontId="2" fillId="0" borderId="33" xfId="0" applyFont="1" applyBorder="1" applyAlignment="1">
      <alignment vertical="center" wrapText="1"/>
    </xf>
    <xf numFmtId="0" fontId="2" fillId="0" borderId="38" xfId="0" applyFont="1" applyBorder="1" applyAlignment="1">
      <alignment horizontal="center" vertical="center" wrapText="1"/>
    </xf>
    <xf numFmtId="0" fontId="6" fillId="0" borderId="38" xfId="0" applyFont="1" applyBorder="1" applyAlignment="1">
      <alignment horizontal="center" vertical="center" wrapText="1"/>
    </xf>
    <xf numFmtId="0" fontId="2" fillId="0" borderId="38" xfId="0" applyFont="1" applyBorder="1" applyAlignment="1">
      <alignment vertical="center" wrapText="1"/>
    </xf>
    <xf numFmtId="0" fontId="2" fillId="16" borderId="6" xfId="0" applyFont="1" applyFill="1" applyBorder="1" applyAlignment="1">
      <alignment horizontal="left" vertical="center" wrapText="1"/>
    </xf>
    <xf numFmtId="0" fontId="2" fillId="16" borderId="6" xfId="0" applyFont="1" applyFill="1" applyBorder="1" applyAlignment="1">
      <alignment vertical="center" wrapText="1"/>
    </xf>
    <xf numFmtId="0" fontId="19" fillId="2" borderId="30" xfId="0" applyFont="1" applyFill="1" applyBorder="1" applyAlignment="1">
      <alignment horizontal="center" vertical="center" wrapText="1"/>
    </xf>
    <xf numFmtId="0" fontId="19" fillId="2" borderId="30" xfId="0" applyFont="1" applyFill="1" applyBorder="1" applyAlignment="1">
      <alignment horizontal="left" vertical="center" wrapText="1"/>
    </xf>
    <xf numFmtId="0" fontId="19" fillId="2" borderId="30" xfId="0" applyFont="1" applyFill="1" applyBorder="1" applyAlignment="1">
      <alignment vertical="center" wrapText="1"/>
    </xf>
    <xf numFmtId="0" fontId="19" fillId="3" borderId="30" xfId="0" applyFont="1" applyFill="1" applyBorder="1" applyAlignment="1">
      <alignment horizontal="center" vertical="center" wrapText="1"/>
    </xf>
    <xf numFmtId="0" fontId="19" fillId="4" borderId="30" xfId="0" applyFont="1" applyFill="1" applyBorder="1" applyAlignment="1">
      <alignment horizontal="center" vertical="center" wrapText="1"/>
    </xf>
    <xf numFmtId="0" fontId="19" fillId="5" borderId="30" xfId="0" applyFont="1" applyFill="1" applyBorder="1" applyAlignment="1">
      <alignment horizontal="center" vertical="center" wrapText="1"/>
    </xf>
    <xf numFmtId="0" fontId="19" fillId="6" borderId="30" xfId="0" applyFont="1" applyFill="1" applyBorder="1" applyAlignment="1">
      <alignment vertical="center" wrapText="1"/>
    </xf>
    <xf numFmtId="0" fontId="19" fillId="30" borderId="30" xfId="0" applyFont="1" applyFill="1" applyBorder="1" applyAlignment="1">
      <alignment horizontal="center" vertical="center" wrapText="1"/>
    </xf>
    <xf numFmtId="0" fontId="2" fillId="11" borderId="30" xfId="0" applyFont="1" applyFill="1" applyBorder="1" applyAlignment="1">
      <alignment vertical="center" wrapText="1"/>
    </xf>
    <xf numFmtId="0" fontId="6" fillId="8" borderId="30" xfId="0" applyFont="1" applyFill="1" applyBorder="1" applyAlignment="1">
      <alignment vertical="center" wrapText="1"/>
    </xf>
    <xf numFmtId="0" fontId="0" fillId="0" borderId="30" xfId="0" applyBorder="1" applyAlignment="1">
      <alignment horizontal="center" vertical="center"/>
    </xf>
    <xf numFmtId="0" fontId="2" fillId="12" borderId="30" xfId="0" applyFont="1" applyFill="1" applyBorder="1" applyAlignment="1">
      <alignment vertical="center" wrapText="1"/>
    </xf>
    <xf numFmtId="0" fontId="6" fillId="13" borderId="30" xfId="0" applyFont="1" applyFill="1" applyBorder="1" applyAlignment="1">
      <alignment vertical="center" wrapText="1"/>
    </xf>
    <xf numFmtId="0" fontId="2" fillId="2" borderId="30" xfId="0" applyFont="1" applyFill="1" applyBorder="1" applyAlignment="1">
      <alignment vertical="center" wrapText="1"/>
    </xf>
    <xf numFmtId="0" fontId="2" fillId="16" borderId="30" xfId="0" applyFont="1" applyFill="1" applyBorder="1" applyAlignment="1">
      <alignment vertical="center" wrapText="1"/>
    </xf>
    <xf numFmtId="0" fontId="10" fillId="24" borderId="10" xfId="0" applyFont="1" applyFill="1" applyBorder="1" applyAlignment="1"/>
    <xf numFmtId="0" fontId="0" fillId="0" borderId="0" xfId="0" applyAlignment="1">
      <alignment wrapText="1"/>
    </xf>
    <xf numFmtId="0" fontId="6" fillId="8" borderId="0" xfId="0" applyFont="1" applyFill="1" applyBorder="1" applyAlignment="1">
      <alignment horizontal="center" vertical="center"/>
    </xf>
    <xf numFmtId="0" fontId="8" fillId="0" borderId="1" xfId="0" applyFont="1" applyBorder="1" applyAlignment="1">
      <alignment horizontal="center" wrapText="1"/>
    </xf>
    <xf numFmtId="0" fontId="7" fillId="0" borderId="1" xfId="0" applyFont="1" applyBorder="1" applyAlignment="1">
      <alignment horizontal="center" wrapText="1"/>
    </xf>
    <xf numFmtId="0" fontId="9" fillId="0" borderId="1" xfId="0" applyFont="1" applyBorder="1" applyAlignment="1">
      <alignment horizontal="center" wrapText="1"/>
    </xf>
    <xf numFmtId="0" fontId="0" fillId="0" borderId="0" xfId="0" applyFont="1" applyBorder="1" applyAlignment="1">
      <alignment horizontal="center" wrapText="1"/>
    </xf>
    <xf numFmtId="0" fontId="19" fillId="4" borderId="39" xfId="0" applyFont="1" applyFill="1" applyBorder="1" applyAlignment="1">
      <alignment horizontal="center" vertical="center" wrapText="1"/>
    </xf>
    <xf numFmtId="0" fontId="0" fillId="0" borderId="39" xfId="0" applyFont="1" applyBorder="1" applyAlignment="1"/>
    <xf numFmtId="0" fontId="8" fillId="0" borderId="1" xfId="0" applyFont="1" applyBorder="1" applyAlignment="1">
      <alignment horizontal="center"/>
    </xf>
    <xf numFmtId="0" fontId="9" fillId="0" borderId="1" xfId="0" applyFont="1" applyBorder="1" applyAlignment="1">
      <alignment horizontal="center"/>
    </xf>
    <xf numFmtId="0" fontId="6" fillId="8" borderId="31"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4" fillId="34" borderId="30" xfId="1" applyFont="1" applyFill="1" applyBorder="1" applyAlignment="1">
      <alignment horizontal="center" vertical="center" wrapText="1"/>
    </xf>
    <xf numFmtId="0" fontId="4" fillId="0" borderId="30" xfId="1" applyFont="1" applyFill="1" applyBorder="1" applyAlignment="1">
      <alignment horizontal="center" vertical="center" wrapText="1"/>
    </xf>
    <xf numFmtId="0" fontId="4" fillId="0" borderId="30" xfId="1" applyFont="1" applyFill="1" applyBorder="1" applyAlignment="1">
      <alignment horizontal="left" vertical="center" wrapText="1"/>
    </xf>
    <xf numFmtId="0" fontId="4" fillId="34" borderId="38"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0" borderId="38" xfId="1" applyFont="1" applyFill="1" applyBorder="1" applyAlignment="1">
      <alignment horizontal="left" vertical="center" wrapText="1"/>
    </xf>
    <xf numFmtId="0" fontId="4" fillId="35" borderId="30" xfId="1" applyFont="1" applyFill="1" applyBorder="1" applyAlignment="1">
      <alignment horizontal="center" vertical="center" wrapText="1"/>
    </xf>
    <xf numFmtId="0" fontId="4" fillId="36" borderId="30" xfId="1" applyFont="1" applyFill="1" applyBorder="1" applyAlignment="1">
      <alignment horizontal="center" vertical="center" wrapText="1"/>
    </xf>
    <xf numFmtId="0" fontId="4" fillId="37" borderId="30" xfId="1" applyFont="1" applyFill="1" applyBorder="1" applyAlignment="1">
      <alignment horizontal="center" vertical="center" wrapText="1"/>
    </xf>
    <xf numFmtId="0" fontId="4" fillId="0" borderId="30" xfId="1" applyFont="1" applyBorder="1" applyAlignment="1">
      <alignment horizontal="center" vertical="center"/>
    </xf>
    <xf numFmtId="0" fontId="28" fillId="33" borderId="30" xfId="1" applyFont="1" applyFill="1" applyBorder="1" applyAlignment="1">
      <alignment horizontal="center" vertical="center" wrapText="1"/>
    </xf>
    <xf numFmtId="0" fontId="4" fillId="38" borderId="30" xfId="1" applyFont="1" applyFill="1" applyBorder="1" applyAlignment="1">
      <alignment horizontal="center" vertical="center" wrapText="1"/>
    </xf>
    <xf numFmtId="0" fontId="26" fillId="0" borderId="30" xfId="1" applyFont="1" applyBorder="1" applyAlignment="1">
      <alignment horizontal="center" vertical="center"/>
    </xf>
    <xf numFmtId="0" fontId="4" fillId="0" borderId="30" xfId="1" applyFont="1" applyBorder="1" applyAlignment="1">
      <alignment horizontal="center" vertical="center" wrapText="1"/>
    </xf>
    <xf numFmtId="0" fontId="4" fillId="0" borderId="30" xfId="1" applyFont="1" applyBorder="1" applyAlignment="1">
      <alignment horizontal="left" vertical="center" wrapText="1"/>
    </xf>
    <xf numFmtId="0" fontId="26" fillId="0" borderId="30" xfId="1" applyFont="1" applyBorder="1" applyAlignment="1">
      <alignment horizontal="center" vertical="center" wrapText="1"/>
    </xf>
    <xf numFmtId="0" fontId="26" fillId="0" borderId="30" xfId="1" applyFont="1" applyFill="1" applyBorder="1" applyAlignment="1">
      <alignment horizontal="center" vertical="center" wrapText="1"/>
    </xf>
    <xf numFmtId="0" fontId="26" fillId="0" borderId="30" xfId="1" applyFont="1" applyBorder="1" applyAlignment="1">
      <alignment horizontal="left" vertical="center" wrapText="1"/>
    </xf>
    <xf numFmtId="0" fontId="26" fillId="0" borderId="30" xfId="1" applyNumberFormat="1" applyFont="1" applyBorder="1" applyAlignment="1">
      <alignment horizontal="left" vertical="center" wrapText="1"/>
    </xf>
    <xf numFmtId="0" fontId="6" fillId="0" borderId="1" xfId="0" applyFont="1" applyBorder="1" applyAlignment="1">
      <alignment horizontal="center" vertical="center" wrapText="1"/>
    </xf>
    <xf numFmtId="0" fontId="30" fillId="0" borderId="0" xfId="0" applyFont="1" applyAlignment="1">
      <alignment vertical="center"/>
    </xf>
    <xf numFmtId="0" fontId="19" fillId="5" borderId="30" xfId="0" applyFont="1" applyFill="1" applyBorder="1" applyAlignment="1">
      <alignment vertical="center" wrapText="1"/>
    </xf>
    <xf numFmtId="0" fontId="2" fillId="14" borderId="25" xfId="0" applyFont="1" applyFill="1" applyBorder="1" applyAlignment="1">
      <alignment horizontal="center" vertical="center" wrapText="1"/>
    </xf>
    <xf numFmtId="0" fontId="2" fillId="2" borderId="22" xfId="0" applyFont="1" applyFill="1" applyBorder="1" applyAlignment="1">
      <alignment vertical="center" wrapText="1"/>
    </xf>
    <xf numFmtId="0" fontId="2" fillId="2" borderId="25" xfId="0" applyFont="1" applyFill="1" applyBorder="1" applyAlignment="1">
      <alignment horizontal="center" vertical="center" wrapText="1"/>
    </xf>
    <xf numFmtId="0" fontId="2" fillId="18" borderId="25" xfId="0" applyFont="1" applyFill="1" applyBorder="1" applyAlignment="1">
      <alignment horizontal="center" vertical="center" wrapText="1"/>
    </xf>
    <xf numFmtId="0" fontId="2" fillId="20" borderId="25" xfId="0" applyFont="1" applyFill="1" applyBorder="1" applyAlignment="1">
      <alignment horizontal="center" vertical="center" wrapText="1"/>
    </xf>
    <xf numFmtId="0" fontId="2" fillId="16" borderId="22"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 fillId="16" borderId="16" xfId="0" applyFont="1" applyFill="1" applyBorder="1" applyAlignment="1">
      <alignment horizontal="left" vertical="center" wrapText="1"/>
    </xf>
    <xf numFmtId="0" fontId="2" fillId="11" borderId="22" xfId="0" applyFont="1" applyFill="1" applyBorder="1" applyAlignment="1">
      <alignment vertical="center" wrapText="1"/>
    </xf>
    <xf numFmtId="0" fontId="6" fillId="13" borderId="22" xfId="0" applyFont="1" applyFill="1" applyBorder="1" applyAlignment="1">
      <alignment vertical="center" wrapText="1"/>
    </xf>
    <xf numFmtId="0" fontId="2" fillId="11" borderId="16" xfId="0" applyFont="1" applyFill="1" applyBorder="1" applyAlignment="1">
      <alignment horizontal="center" vertical="center" wrapText="1"/>
    </xf>
    <xf numFmtId="0" fontId="2" fillId="11" borderId="16" xfId="0" applyFont="1" applyFill="1" applyBorder="1" applyAlignment="1">
      <alignment horizontal="left" vertical="center" wrapText="1"/>
    </xf>
    <xf numFmtId="0" fontId="2" fillId="12" borderId="20" xfId="0" applyFont="1" applyFill="1" applyBorder="1" applyAlignment="1">
      <alignment horizontal="center" vertical="center" wrapText="1"/>
    </xf>
    <xf numFmtId="0" fontId="2" fillId="12" borderId="20" xfId="0" applyFont="1" applyFill="1" applyBorder="1" applyAlignment="1">
      <alignment horizontal="left" vertical="center" wrapText="1"/>
    </xf>
    <xf numFmtId="0" fontId="2" fillId="13" borderId="20" xfId="0" applyFont="1" applyFill="1" applyBorder="1" applyAlignment="1">
      <alignment horizontal="center" vertical="center" wrapText="1"/>
    </xf>
    <xf numFmtId="0" fontId="6" fillId="13" borderId="20" xfId="0" applyFont="1" applyFill="1" applyBorder="1" applyAlignment="1">
      <alignment horizontal="left" vertical="center" wrapText="1"/>
    </xf>
    <xf numFmtId="0" fontId="6" fillId="13" borderId="20" xfId="0" applyFont="1" applyFill="1" applyBorder="1" applyAlignment="1">
      <alignment horizontal="center" vertical="center" wrapText="1"/>
    </xf>
    <xf numFmtId="0" fontId="2" fillId="11" borderId="20" xfId="0" applyFont="1" applyFill="1" applyBorder="1" applyAlignment="1">
      <alignment horizontal="center" vertical="center" wrapText="1"/>
    </xf>
    <xf numFmtId="0" fontId="2" fillId="11" borderId="20" xfId="0" applyFont="1" applyFill="1" applyBorder="1" applyAlignment="1">
      <alignment horizontal="left" vertical="center" wrapText="1"/>
    </xf>
    <xf numFmtId="0" fontId="10" fillId="24" borderId="8" xfId="0" applyFont="1" applyFill="1" applyBorder="1" applyAlignment="1">
      <alignment wrapText="1"/>
    </xf>
    <xf numFmtId="0" fontId="0" fillId="0" borderId="0" xfId="0" applyNumberFormat="1" applyFont="1" applyAlignment="1">
      <alignment wrapText="1"/>
    </xf>
    <xf numFmtId="0" fontId="0" fillId="40" borderId="40" xfId="0" applyFill="1" applyBorder="1" applyAlignment="1">
      <alignment wrapText="1"/>
    </xf>
    <xf numFmtId="0" fontId="4" fillId="0" borderId="4" xfId="0" applyFont="1" applyBorder="1" applyAlignment="1">
      <alignment horizontal="left"/>
    </xf>
    <xf numFmtId="0" fontId="4" fillId="0" borderId="9" xfId="0" applyFont="1" applyBorder="1" applyAlignment="1">
      <alignment horizontal="left"/>
    </xf>
    <xf numFmtId="0" fontId="0" fillId="0" borderId="0" xfId="0" applyNumberFormat="1" applyFont="1" applyBorder="1" applyAlignment="1"/>
    <xf numFmtId="0" fontId="0" fillId="0" borderId="0" xfId="0" applyFont="1" applyAlignment="1"/>
    <xf numFmtId="0" fontId="6" fillId="0" borderId="1" xfId="0" applyFont="1" applyBorder="1" applyAlignment="1">
      <alignment horizontal="center" vertical="center" wrapText="1"/>
    </xf>
    <xf numFmtId="0" fontId="2" fillId="12"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0" fillId="31" borderId="1" xfId="0" applyFont="1" applyFill="1" applyBorder="1" applyAlignment="1">
      <alignment horizontal="center" vertical="center"/>
    </xf>
    <xf numFmtId="0" fontId="2" fillId="31" borderId="1" xfId="0" applyNumberFormat="1" applyFont="1" applyFill="1" applyBorder="1" applyAlignment="1">
      <alignment vertical="center" wrapText="1"/>
    </xf>
    <xf numFmtId="0" fontId="2" fillId="8" borderId="12"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35" xfId="0" applyFont="1" applyFill="1" applyBorder="1" applyAlignment="1">
      <alignment horizontal="center" vertical="center" wrapText="1"/>
    </xf>
    <xf numFmtId="0" fontId="0" fillId="7" borderId="1" xfId="0" applyFont="1" applyFill="1" applyBorder="1" applyAlignment="1">
      <alignment horizontal="center" vertical="center"/>
    </xf>
    <xf numFmtId="0" fontId="6" fillId="8" borderId="1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8" borderId="7" xfId="0" applyFont="1" applyFill="1" applyBorder="1" applyAlignment="1">
      <alignment horizontal="center" vertical="center"/>
    </xf>
    <xf numFmtId="0" fontId="6" fillId="8" borderId="35" xfId="0" applyFont="1" applyFill="1" applyBorder="1" applyAlignment="1">
      <alignment horizontal="center" vertical="center"/>
    </xf>
    <xf numFmtId="0" fontId="6" fillId="0" borderId="35" xfId="0" applyFont="1" applyBorder="1" applyAlignment="1">
      <alignment vertical="center" wrapText="1"/>
    </xf>
    <xf numFmtId="0" fontId="6" fillId="0" borderId="8" xfId="0" applyFont="1" applyBorder="1" applyAlignment="1">
      <alignment vertical="center" wrapText="1"/>
    </xf>
    <xf numFmtId="0" fontId="6" fillId="0" borderId="11" xfId="0" applyFont="1" applyBorder="1" applyAlignment="1">
      <alignment vertical="center" wrapText="1"/>
    </xf>
    <xf numFmtId="0" fontId="2" fillId="7" borderId="1" xfId="0" applyNumberFormat="1" applyFont="1" applyFill="1" applyBorder="1" applyAlignment="1">
      <alignment horizontal="center" vertical="center" wrapText="1"/>
    </xf>
    <xf numFmtId="0" fontId="6" fillId="15" borderId="6" xfId="0" applyFont="1" applyFill="1" applyBorder="1" applyAlignment="1">
      <alignment horizontal="center" vertical="center" wrapText="1"/>
    </xf>
    <xf numFmtId="0" fontId="2" fillId="20" borderId="6"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6" fillId="17" borderId="0" xfId="0" applyFont="1" applyFill="1" applyBorder="1" applyAlignment="1">
      <alignment horizontal="center" vertical="center" wrapText="1"/>
    </xf>
    <xf numFmtId="0" fontId="2" fillId="7" borderId="25" xfId="0" applyFont="1" applyFill="1" applyBorder="1" applyAlignment="1">
      <alignment vertical="center" wrapText="1"/>
    </xf>
    <xf numFmtId="0" fontId="2" fillId="23" borderId="1" xfId="0" applyFont="1" applyFill="1" applyBorder="1" applyAlignment="1">
      <alignment vertical="center" wrapText="1"/>
    </xf>
    <xf numFmtId="0" fontId="2" fillId="0" borderId="28" xfId="0" applyFont="1" applyBorder="1" applyAlignment="1">
      <alignment horizontal="center" vertical="center" wrapText="1"/>
    </xf>
    <xf numFmtId="0" fontId="2" fillId="0" borderId="14" xfId="0" applyFont="1" applyBorder="1" applyAlignment="1">
      <alignment vertical="center" wrapText="1"/>
    </xf>
    <xf numFmtId="0" fontId="6" fillId="0" borderId="7" xfId="0" applyFont="1" applyBorder="1" applyAlignment="1">
      <alignment horizontal="center" vertical="center"/>
    </xf>
    <xf numFmtId="0" fontId="2" fillId="0" borderId="7" xfId="0" applyFont="1" applyBorder="1" applyAlignment="1">
      <alignment horizontal="center" vertical="center"/>
    </xf>
    <xf numFmtId="0" fontId="2" fillId="0" borderId="39" xfId="0" applyFont="1" applyBorder="1" applyAlignment="1">
      <alignment horizontal="center" vertical="center" wrapText="1"/>
    </xf>
    <xf numFmtId="0" fontId="29" fillId="0" borderId="1" xfId="5" applyBorder="1" applyAlignment="1">
      <alignment wrapText="1"/>
    </xf>
    <xf numFmtId="0" fontId="7" fillId="0" borderId="0" xfId="0" applyFont="1" applyBorder="1" applyAlignment="1"/>
    <xf numFmtId="0" fontId="6" fillId="0" borderId="37" xfId="0" applyFont="1" applyBorder="1" applyAlignment="1">
      <alignment horizontal="center" vertical="center" wrapText="1"/>
    </xf>
    <xf numFmtId="0" fontId="6" fillId="0" borderId="5" xfId="0" applyFont="1" applyBorder="1" applyAlignment="1">
      <alignment horizontal="center" vertical="center" wrapText="1"/>
    </xf>
    <xf numFmtId="0" fontId="0" fillId="0" borderId="0" xfId="0" applyNumberFormat="1" applyFont="1" applyBorder="1" applyAlignment="1">
      <alignment horizontal="center"/>
    </xf>
    <xf numFmtId="0" fontId="2" fillId="9" borderId="0" xfId="0" applyFont="1" applyFill="1" applyBorder="1" applyAlignment="1">
      <alignment vertical="center" wrapText="1"/>
    </xf>
    <xf numFmtId="0" fontId="0" fillId="0" borderId="6" xfId="0" applyFont="1" applyBorder="1" applyAlignment="1">
      <alignment vertical="center"/>
    </xf>
    <xf numFmtId="0" fontId="6" fillId="0" borderId="29" xfId="0" applyFont="1" applyBorder="1" applyAlignment="1">
      <alignment horizontal="center" vertical="center" wrapText="1"/>
    </xf>
    <xf numFmtId="0" fontId="2" fillId="11" borderId="20" xfId="0" applyFont="1" applyFill="1" applyBorder="1" applyAlignment="1">
      <alignment vertical="center" wrapText="1"/>
    </xf>
    <xf numFmtId="0" fontId="6" fillId="15" borderId="20" xfId="0" applyFont="1" applyFill="1" applyBorder="1" applyAlignment="1">
      <alignment horizontal="center" vertical="center" wrapText="1"/>
    </xf>
    <xf numFmtId="0" fontId="2" fillId="20" borderId="0" xfId="0" applyFont="1" applyFill="1" applyBorder="1" applyAlignment="1">
      <alignment vertical="center" wrapText="1"/>
    </xf>
    <xf numFmtId="0" fontId="6" fillId="17" borderId="0" xfId="0" applyFont="1" applyFill="1" applyBorder="1" applyAlignment="1">
      <alignment vertical="center" wrapText="1"/>
    </xf>
    <xf numFmtId="0" fontId="2" fillId="22" borderId="0" xfId="0" applyFont="1" applyFill="1" applyBorder="1" applyAlignment="1">
      <alignment vertical="center" wrapText="1"/>
    </xf>
    <xf numFmtId="0" fontId="2" fillId="42" borderId="1" xfId="0" applyFont="1" applyFill="1" applyBorder="1" applyAlignment="1">
      <alignment horizontal="center" vertical="center" wrapText="1"/>
    </xf>
    <xf numFmtId="0" fontId="2" fillId="43" borderId="1" xfId="0" applyFont="1" applyFill="1" applyBorder="1" applyAlignment="1">
      <alignment horizontal="center" vertical="center" wrapText="1"/>
    </xf>
    <xf numFmtId="0" fontId="2" fillId="44" borderId="1" xfId="0" applyFont="1" applyFill="1" applyBorder="1" applyAlignment="1">
      <alignment horizontal="center" vertical="center" wrapText="1"/>
    </xf>
    <xf numFmtId="0" fontId="0" fillId="42" borderId="1" xfId="0" applyFont="1" applyFill="1" applyBorder="1" applyAlignment="1">
      <alignment horizontal="center" vertical="center"/>
    </xf>
    <xf numFmtId="0" fontId="2" fillId="42" borderId="1" xfId="0" applyFont="1" applyFill="1" applyBorder="1" applyAlignment="1">
      <alignment horizontal="left" vertical="center" wrapText="1"/>
    </xf>
    <xf numFmtId="0" fontId="2" fillId="42" borderId="1" xfId="0" applyFont="1" applyFill="1" applyBorder="1" applyAlignment="1">
      <alignment vertical="center" wrapText="1"/>
    </xf>
    <xf numFmtId="0" fontId="2" fillId="11" borderId="1" xfId="0" applyFont="1" applyFill="1" applyBorder="1" applyAlignment="1">
      <alignment vertical="top" wrapText="1"/>
    </xf>
    <xf numFmtId="0" fontId="2" fillId="11" borderId="20" xfId="0" applyFont="1" applyFill="1" applyBorder="1" applyAlignment="1">
      <alignment vertical="top" wrapText="1"/>
    </xf>
    <xf numFmtId="0" fontId="2" fillId="14" borderId="1" xfId="0" applyFont="1" applyFill="1" applyBorder="1" applyAlignment="1">
      <alignment vertical="top" wrapText="1"/>
    </xf>
    <xf numFmtId="0" fontId="2" fillId="2" borderId="1" xfId="0" applyFont="1" applyFill="1" applyBorder="1" applyAlignment="1">
      <alignment vertical="top" wrapText="1"/>
    </xf>
    <xf numFmtId="0" fontId="0" fillId="41" borderId="1" xfId="0" applyFont="1" applyFill="1" applyBorder="1" applyAlignment="1">
      <alignment vertical="top"/>
    </xf>
    <xf numFmtId="0" fontId="0" fillId="41" borderId="7" xfId="0" applyFont="1" applyFill="1" applyBorder="1" applyAlignment="1">
      <alignment vertical="top"/>
    </xf>
    <xf numFmtId="0" fontId="19" fillId="2" borderId="30" xfId="0" applyFont="1" applyFill="1" applyBorder="1" applyAlignment="1">
      <alignment vertical="top" wrapText="1"/>
    </xf>
    <xf numFmtId="0" fontId="19" fillId="2" borderId="0" xfId="0" applyFont="1" applyFill="1" applyBorder="1" applyAlignment="1">
      <alignment vertical="top" wrapText="1"/>
    </xf>
    <xf numFmtId="0" fontId="19" fillId="3" borderId="30" xfId="0" applyFont="1" applyFill="1" applyBorder="1" applyAlignment="1">
      <alignment vertical="top" wrapText="1"/>
    </xf>
    <xf numFmtId="0" fontId="19" fillId="3" borderId="0" xfId="0" applyFont="1" applyFill="1" applyBorder="1" applyAlignment="1">
      <alignment vertical="top" wrapText="1"/>
    </xf>
    <xf numFmtId="0" fontId="19" fillId="4" borderId="30" xfId="0" applyFont="1" applyFill="1" applyBorder="1" applyAlignment="1">
      <alignment vertical="top" wrapText="1"/>
    </xf>
    <xf numFmtId="0" fontId="19" fillId="4" borderId="0" xfId="0" applyFont="1" applyFill="1" applyBorder="1" applyAlignment="1">
      <alignment vertical="top" wrapText="1"/>
    </xf>
    <xf numFmtId="0" fontId="19" fillId="5" borderId="30" xfId="0" applyFont="1" applyFill="1" applyBorder="1" applyAlignment="1">
      <alignment vertical="top" wrapText="1"/>
    </xf>
    <xf numFmtId="0" fontId="19" fillId="5" borderId="0" xfId="0" applyFont="1" applyFill="1" applyBorder="1" applyAlignment="1">
      <alignment vertical="top" wrapText="1"/>
    </xf>
    <xf numFmtId="0" fontId="19" fillId="6" borderId="30" xfId="0" applyFont="1" applyFill="1" applyBorder="1" applyAlignment="1">
      <alignment vertical="top" wrapText="1"/>
    </xf>
    <xf numFmtId="0" fontId="19" fillId="6" borderId="0" xfId="0" applyFont="1" applyFill="1" applyBorder="1" applyAlignment="1">
      <alignment vertical="top" wrapText="1"/>
    </xf>
    <xf numFmtId="0" fontId="19" fillId="30" borderId="30" xfId="0" applyFont="1" applyFill="1" applyBorder="1" applyAlignment="1">
      <alignment vertical="top" wrapText="1"/>
    </xf>
    <xf numFmtId="0" fontId="19" fillId="30" borderId="0" xfId="0" applyFont="1" applyFill="1" applyBorder="1" applyAlignment="1">
      <alignment vertical="top" wrapText="1"/>
    </xf>
    <xf numFmtId="0" fontId="13" fillId="0" borderId="0" xfId="0" applyFont="1" applyBorder="1" applyAlignment="1">
      <alignment vertical="top"/>
    </xf>
    <xf numFmtId="0" fontId="21" fillId="0" borderId="0" xfId="0" applyFont="1" applyBorder="1" applyAlignment="1">
      <alignment vertical="top"/>
    </xf>
    <xf numFmtId="0" fontId="2" fillId="0" borderId="2" xfId="0" applyFont="1" applyBorder="1" applyAlignment="1">
      <alignment vertical="top" wrapText="1"/>
    </xf>
    <xf numFmtId="0" fontId="6" fillId="8" borderId="1" xfId="0" applyFont="1" applyFill="1" applyBorder="1" applyAlignment="1">
      <alignment vertical="top"/>
    </xf>
    <xf numFmtId="0" fontId="2" fillId="0" borderId="1" xfId="0" applyFont="1" applyBorder="1" applyAlignment="1">
      <alignment vertical="top" wrapText="1"/>
    </xf>
    <xf numFmtId="0" fontId="6" fillId="8" borderId="1" xfId="0" applyFont="1" applyFill="1" applyBorder="1" applyAlignment="1">
      <alignment vertical="top" wrapText="1"/>
    </xf>
    <xf numFmtId="0" fontId="2" fillId="0" borderId="7" xfId="0" applyFont="1" applyBorder="1" applyAlignment="1">
      <alignment vertical="top" wrapText="1"/>
    </xf>
    <xf numFmtId="0" fontId="0" fillId="0" borderId="1" xfId="0" applyBorder="1" applyAlignment="1">
      <alignment vertical="top"/>
    </xf>
    <xf numFmtId="0" fontId="6" fillId="0" borderId="2" xfId="0" applyFont="1" applyBorder="1" applyAlignment="1">
      <alignment vertical="top" wrapText="1"/>
    </xf>
    <xf numFmtId="0" fontId="6" fillId="0" borderId="1" xfId="0" applyFont="1" applyBorder="1" applyAlignment="1">
      <alignment vertical="top" wrapText="1"/>
    </xf>
    <xf numFmtId="0" fontId="2" fillId="0" borderId="12" xfId="0" applyFont="1" applyBorder="1" applyAlignment="1">
      <alignment vertical="top" wrapText="1"/>
    </xf>
    <xf numFmtId="0" fontId="6" fillId="0" borderId="7" xfId="0" applyFont="1" applyBorder="1" applyAlignment="1">
      <alignment vertical="top" wrapText="1"/>
    </xf>
    <xf numFmtId="0" fontId="2" fillId="0" borderId="4" xfId="0" applyFont="1" applyBorder="1" applyAlignment="1">
      <alignment vertical="top" wrapText="1"/>
    </xf>
    <xf numFmtId="0" fontId="0" fillId="0" borderId="0" xfId="0" applyFont="1" applyBorder="1" applyAlignment="1">
      <alignment vertical="top" wrapText="1"/>
    </xf>
    <xf numFmtId="0" fontId="0" fillId="0" borderId="0" xfId="0" applyFont="1" applyBorder="1" applyAlignment="1">
      <alignment vertical="top"/>
    </xf>
    <xf numFmtId="0" fontId="2" fillId="0" borderId="11" xfId="0" applyFont="1" applyBorder="1" applyAlignment="1">
      <alignment vertical="top" wrapText="1"/>
    </xf>
    <xf numFmtId="0" fontId="2" fillId="13" borderId="1" xfId="0" applyFont="1" applyFill="1" applyBorder="1" applyAlignment="1">
      <alignment vertical="top" wrapText="1"/>
    </xf>
    <xf numFmtId="0" fontId="6" fillId="13" borderId="1" xfId="0" applyFont="1" applyFill="1" applyBorder="1" applyAlignment="1">
      <alignment vertical="top" wrapText="1"/>
    </xf>
    <xf numFmtId="0" fontId="7" fillId="0" borderId="2" xfId="0" applyFont="1" applyBorder="1" applyAlignment="1">
      <alignment vertical="top" wrapText="1"/>
    </xf>
    <xf numFmtId="0" fontId="7" fillId="0" borderId="1" xfId="0" applyFont="1" applyBorder="1" applyAlignment="1">
      <alignment vertical="top" wrapText="1"/>
    </xf>
    <xf numFmtId="0" fontId="6" fillId="0" borderId="2" xfId="0" applyFont="1" applyBorder="1" applyAlignment="1">
      <alignment vertical="top"/>
    </xf>
    <xf numFmtId="0" fontId="6" fillId="0" borderId="1" xfId="0" applyFont="1" applyBorder="1" applyAlignment="1">
      <alignment vertical="top"/>
    </xf>
    <xf numFmtId="0" fontId="2" fillId="0" borderId="0" xfId="0" applyFont="1" applyBorder="1" applyAlignment="1">
      <alignment vertical="top" wrapText="1"/>
    </xf>
    <xf numFmtId="0" fontId="2" fillId="0" borderId="28" xfId="0" applyFont="1" applyBorder="1" applyAlignment="1">
      <alignment vertical="top" wrapText="1"/>
    </xf>
    <xf numFmtId="0" fontId="0" fillId="41" borderId="1" xfId="0" applyFont="1" applyFill="1" applyBorder="1" applyAlignment="1">
      <alignment vertical="top" wrapText="1"/>
    </xf>
    <xf numFmtId="0" fontId="0" fillId="41" borderId="1" xfId="0" applyNumberFormat="1" applyFont="1" applyFill="1" applyBorder="1" applyAlignment="1">
      <alignment vertical="top"/>
    </xf>
    <xf numFmtId="0" fontId="0" fillId="41" borderId="7" xfId="0" applyFont="1" applyFill="1" applyBorder="1" applyAlignment="1">
      <alignment vertical="top" wrapText="1"/>
    </xf>
    <xf numFmtId="0" fontId="0" fillId="0" borderId="24" xfId="0" applyFont="1" applyBorder="1" applyAlignment="1">
      <alignment vertical="top"/>
    </xf>
    <xf numFmtId="0" fontId="0" fillId="0" borderId="39" xfId="0" applyFont="1" applyBorder="1" applyAlignment="1">
      <alignment vertical="top"/>
    </xf>
    <xf numFmtId="0" fontId="0" fillId="0" borderId="27" xfId="0" applyFont="1" applyBorder="1" applyAlignment="1">
      <alignment vertical="top"/>
    </xf>
    <xf numFmtId="0" fontId="2" fillId="9" borderId="1" xfId="0" applyNumberFormat="1" applyFont="1" applyFill="1" applyBorder="1" applyAlignment="1">
      <alignment vertical="center" wrapText="1"/>
    </xf>
    <xf numFmtId="0" fontId="16" fillId="9" borderId="1" xfId="0" applyFont="1" applyFill="1" applyBorder="1" applyAlignment="1">
      <alignment horizontal="center" vertical="center"/>
    </xf>
    <xf numFmtId="0" fontId="0" fillId="7" borderId="1" xfId="0" applyFont="1" applyFill="1" applyBorder="1" applyAlignment="1">
      <alignment horizontal="center" vertical="center" wrapText="1"/>
    </xf>
    <xf numFmtId="0" fontId="7" fillId="0" borderId="4" xfId="0" applyFont="1" applyBorder="1" applyAlignment="1">
      <alignment horizontal="center" vertical="top" wrapText="1"/>
    </xf>
    <xf numFmtId="0" fontId="2" fillId="42" borderId="35" xfId="0" applyFont="1" applyFill="1" applyBorder="1" applyAlignment="1">
      <alignment horizontal="center" vertical="center" wrapText="1"/>
    </xf>
    <xf numFmtId="0" fontId="2" fillId="43" borderId="7" xfId="0" applyFont="1" applyFill="1" applyBorder="1" applyAlignment="1">
      <alignment horizontal="center" vertical="center" wrapText="1"/>
    </xf>
    <xf numFmtId="0" fontId="2" fillId="42" borderId="12" xfId="0" applyFont="1" applyFill="1" applyBorder="1" applyAlignment="1">
      <alignment horizontal="center" vertical="center" wrapText="1"/>
    </xf>
    <xf numFmtId="0" fontId="2" fillId="44" borderId="12" xfId="0" applyFont="1" applyFill="1" applyBorder="1" applyAlignment="1">
      <alignment horizontal="center" vertical="center" wrapText="1"/>
    </xf>
    <xf numFmtId="0" fontId="2" fillId="44" borderId="7" xfId="0" applyFont="1" applyFill="1" applyBorder="1" applyAlignment="1">
      <alignment horizontal="center" vertical="center" wrapText="1"/>
    </xf>
    <xf numFmtId="0" fontId="2" fillId="42" borderId="7" xfId="0" applyFont="1" applyFill="1" applyBorder="1" applyAlignment="1">
      <alignment horizontal="center" vertical="center" wrapText="1"/>
    </xf>
    <xf numFmtId="0" fontId="0" fillId="42" borderId="7" xfId="0" applyFont="1" applyFill="1" applyBorder="1" applyAlignment="1">
      <alignment horizontal="center" vertical="center"/>
    </xf>
    <xf numFmtId="0" fontId="2" fillId="42" borderId="7" xfId="0" applyFont="1" applyFill="1" applyBorder="1" applyAlignment="1">
      <alignment vertical="center" wrapText="1"/>
    </xf>
    <xf numFmtId="14" fontId="0" fillId="7"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2" fillId="31" borderId="7" xfId="0" applyFont="1" applyFill="1" applyBorder="1" applyAlignment="1">
      <alignment vertical="center" wrapText="1"/>
    </xf>
    <xf numFmtId="0" fontId="2" fillId="31" borderId="7" xfId="0" applyNumberFormat="1" applyFont="1" applyFill="1" applyBorder="1" applyAlignment="1">
      <alignment vertical="center" wrapText="1"/>
    </xf>
    <xf numFmtId="0" fontId="2" fillId="9" borderId="7" xfId="0" applyFont="1" applyFill="1" applyBorder="1" applyAlignment="1">
      <alignment horizontal="center" vertical="center" wrapText="1"/>
    </xf>
    <xf numFmtId="0" fontId="2" fillId="7" borderId="7" xfId="0" applyNumberFormat="1" applyFont="1" applyFill="1" applyBorder="1" applyAlignment="1">
      <alignment horizontal="center" vertical="center" wrapText="1"/>
    </xf>
    <xf numFmtId="0" fontId="2" fillId="7" borderId="7" xfId="0" applyFont="1" applyFill="1" applyBorder="1" applyAlignment="1">
      <alignment horizontal="center" vertical="center" wrapText="1"/>
    </xf>
    <xf numFmtId="0" fontId="6" fillId="15" borderId="6" xfId="0" applyFont="1" applyFill="1" applyBorder="1" applyAlignment="1">
      <alignment vertical="center" wrapText="1"/>
    </xf>
    <xf numFmtId="0" fontId="2" fillId="14" borderId="6" xfId="0" applyFont="1" applyFill="1" applyBorder="1" applyAlignment="1">
      <alignment vertical="center" wrapText="1"/>
    </xf>
    <xf numFmtId="0" fontId="2" fillId="14" borderId="0" xfId="0" applyFont="1" applyFill="1" applyBorder="1" applyAlignment="1">
      <alignment vertical="center" wrapText="1"/>
    </xf>
    <xf numFmtId="0" fontId="4" fillId="0" borderId="8" xfId="0" applyFont="1" applyBorder="1"/>
    <xf numFmtId="0" fontId="0" fillId="0" borderId="0" xfId="0" applyFont="1" applyAlignment="1">
      <alignment horizontal="center" vertical="center"/>
    </xf>
    <xf numFmtId="0" fontId="16" fillId="0" borderId="0" xfId="0" applyFont="1" applyAlignment="1">
      <alignment horizontal="center" vertical="center"/>
    </xf>
    <xf numFmtId="0" fontId="0" fillId="0" borderId="0" xfId="0" applyFont="1" applyAlignment="1">
      <alignment horizontal="center" vertical="center" wrapText="1"/>
    </xf>
    <xf numFmtId="0" fontId="16" fillId="0" borderId="0" xfId="0" applyFont="1" applyAlignment="1">
      <alignment horizontal="center" vertical="center" wrapText="1"/>
    </xf>
    <xf numFmtId="0" fontId="0" fillId="0" borderId="0" xfId="0" applyFont="1" applyAlignment="1"/>
    <xf numFmtId="0" fontId="2" fillId="22" borderId="7" xfId="0" applyFont="1" applyFill="1" applyBorder="1" applyAlignment="1">
      <alignment vertical="center" wrapText="1"/>
    </xf>
    <xf numFmtId="0" fontId="2" fillId="22" borderId="7" xfId="0" applyNumberFormat="1" applyFont="1" applyFill="1" applyBorder="1" applyAlignment="1">
      <alignment vertical="center" wrapText="1"/>
    </xf>
    <xf numFmtId="0" fontId="16" fillId="0" borderId="0" xfId="0" applyFont="1" applyAlignment="1"/>
    <xf numFmtId="0" fontId="6" fillId="0" borderId="1" xfId="0" applyFont="1" applyBorder="1" applyAlignment="1">
      <alignment horizontal="center" vertical="center" wrapText="1"/>
    </xf>
    <xf numFmtId="0" fontId="2" fillId="7" borderId="1" xfId="0" applyFont="1" applyFill="1" applyBorder="1" applyAlignment="1">
      <alignment horizontal="center" wrapText="1"/>
    </xf>
    <xf numFmtId="0" fontId="2" fillId="31" borderId="6" xfId="0" applyFont="1" applyFill="1" applyBorder="1" applyAlignment="1">
      <alignment horizontal="center" wrapText="1"/>
    </xf>
    <xf numFmtId="0" fontId="2" fillId="9" borderId="1" xfId="0" applyFont="1" applyFill="1" applyBorder="1" applyAlignment="1">
      <alignment horizontal="center" wrapText="1"/>
    </xf>
    <xf numFmtId="0" fontId="2" fillId="42" borderId="7" xfId="0" applyFont="1" applyFill="1" applyBorder="1" applyAlignment="1">
      <alignment horizontal="center" wrapText="1"/>
    </xf>
    <xf numFmtId="0" fontId="16" fillId="7" borderId="1" xfId="0" applyFont="1" applyFill="1" applyBorder="1" applyAlignment="1">
      <alignment horizontal="center" vertical="center"/>
    </xf>
    <xf numFmtId="0" fontId="2" fillId="22" borderId="1" xfId="0" applyNumberFormat="1" applyFont="1" applyFill="1" applyBorder="1" applyAlignment="1">
      <alignment vertical="center" wrapText="1"/>
    </xf>
    <xf numFmtId="0" fontId="16" fillId="7" borderId="1" xfId="0" applyFont="1" applyFill="1" applyBorder="1" applyAlignment="1">
      <alignment horizontal="center" vertical="center" wrapText="1"/>
    </xf>
    <xf numFmtId="0" fontId="16" fillId="31" borderId="1" xfId="0" applyFont="1" applyFill="1" applyBorder="1" applyAlignment="1">
      <alignment horizontal="center" vertical="center"/>
    </xf>
    <xf numFmtId="0" fontId="2" fillId="31" borderId="6" xfId="0" applyNumberFormat="1" applyFont="1" applyFill="1" applyBorder="1" applyAlignment="1">
      <alignment vertical="center" wrapText="1"/>
    </xf>
    <xf numFmtId="0" fontId="2" fillId="22" borderId="6" xfId="0" applyFont="1" applyFill="1" applyBorder="1" applyAlignment="1">
      <alignment vertical="center" wrapText="1"/>
    </xf>
    <xf numFmtId="0" fontId="2" fillId="8" borderId="2" xfId="0" applyFont="1" applyFill="1" applyBorder="1" applyAlignment="1">
      <alignment horizontal="center" vertical="center" wrapText="1"/>
    </xf>
    <xf numFmtId="0" fontId="0" fillId="0" borderId="7" xfId="0" applyFont="1" applyBorder="1" applyAlignment="1">
      <alignment vertical="center"/>
    </xf>
    <xf numFmtId="0" fontId="7" fillId="0" borderId="7" xfId="0" applyFont="1" applyBorder="1" applyAlignment="1">
      <alignment horizontal="center" vertical="top" wrapText="1"/>
    </xf>
    <xf numFmtId="0" fontId="7" fillId="0" borderId="1" xfId="0" applyFont="1" applyBorder="1" applyAlignment="1">
      <alignment horizontal="center" vertical="top" wrapText="1"/>
    </xf>
    <xf numFmtId="0" fontId="0" fillId="0" borderId="7" xfId="0" applyBorder="1" applyAlignment="1">
      <alignment horizontal="center" vertical="center"/>
    </xf>
    <xf numFmtId="0" fontId="2" fillId="14" borderId="20" xfId="0" applyFont="1" applyFill="1" applyBorder="1" applyAlignment="1">
      <alignment horizontal="center" vertical="center" wrapText="1"/>
    </xf>
    <xf numFmtId="0" fontId="2" fillId="11" borderId="6" xfId="0" applyFont="1" applyFill="1" applyBorder="1" applyAlignment="1">
      <alignment vertical="top" wrapText="1"/>
    </xf>
    <xf numFmtId="0" fontId="16" fillId="14" borderId="0" xfId="0" applyFont="1" applyFill="1" applyBorder="1" applyAlignment="1">
      <alignment horizontal="center" vertical="center"/>
    </xf>
    <xf numFmtId="0" fontId="0" fillId="12" borderId="0" xfId="0" applyFont="1" applyFill="1" applyBorder="1" applyAlignment="1">
      <alignment horizontal="center" vertical="center"/>
    </xf>
    <xf numFmtId="0" fontId="0" fillId="7" borderId="0" xfId="0" applyFont="1" applyFill="1" applyBorder="1" applyAlignment="1">
      <alignment horizontal="center" vertical="center"/>
    </xf>
    <xf numFmtId="0" fontId="6" fillId="15" borderId="20" xfId="0" applyFont="1" applyFill="1" applyBorder="1" applyAlignment="1">
      <alignment vertical="center" wrapText="1"/>
    </xf>
    <xf numFmtId="0" fontId="2" fillId="7" borderId="0" xfId="0" applyFont="1" applyFill="1" applyBorder="1" applyAlignment="1">
      <alignment horizontal="left" vertical="center" wrapText="1"/>
    </xf>
    <xf numFmtId="0" fontId="0" fillId="7" borderId="0" xfId="0" applyFont="1" applyFill="1" applyBorder="1" applyAlignment="1">
      <alignment horizontal="center" vertical="center" wrapText="1"/>
    </xf>
    <xf numFmtId="0" fontId="2" fillId="11" borderId="7" xfId="0" applyFont="1" applyFill="1" applyBorder="1" applyAlignment="1">
      <alignment vertical="top" wrapText="1"/>
    </xf>
    <xf numFmtId="0" fontId="2" fillId="42" borderId="0" xfId="0" applyFont="1" applyFill="1" applyBorder="1" applyAlignment="1">
      <alignment vertical="center" wrapText="1"/>
    </xf>
    <xf numFmtId="0" fontId="2" fillId="14" borderId="0" xfId="0" applyNumberFormat="1" applyFont="1" applyFill="1" applyBorder="1" applyAlignment="1">
      <alignment vertical="center" wrapText="1"/>
    </xf>
    <xf numFmtId="0" fontId="2" fillId="12" borderId="0" xfId="0" applyNumberFormat="1" applyFont="1" applyFill="1" applyBorder="1" applyAlignment="1">
      <alignment vertical="center" wrapText="1"/>
    </xf>
    <xf numFmtId="0" fontId="6" fillId="15" borderId="22" xfId="0" applyFont="1" applyFill="1" applyBorder="1" applyAlignment="1">
      <alignment vertical="center" wrapText="1"/>
    </xf>
    <xf numFmtId="0" fontId="2" fillId="7" borderId="0" xfId="0" applyNumberFormat="1" applyFont="1" applyFill="1" applyBorder="1" applyAlignment="1">
      <alignment horizontal="center" vertical="center" wrapText="1"/>
    </xf>
    <xf numFmtId="0" fontId="2" fillId="20" borderId="7" xfId="0" applyFont="1" applyFill="1" applyBorder="1" applyAlignment="1">
      <alignment vertical="center" wrapText="1"/>
    </xf>
    <xf numFmtId="0" fontId="2" fillId="20" borderId="6" xfId="0" applyFont="1" applyFill="1" applyBorder="1" applyAlignment="1">
      <alignment vertical="center" wrapText="1"/>
    </xf>
    <xf numFmtId="0" fontId="2" fillId="42" borderId="1" xfId="0" applyFont="1" applyFill="1" applyBorder="1" applyAlignment="1">
      <alignment horizontal="center" wrapText="1"/>
    </xf>
    <xf numFmtId="0" fontId="2" fillId="9" borderId="7" xfId="0" applyFont="1" applyFill="1" applyBorder="1" applyAlignment="1">
      <alignment horizontal="center" wrapText="1"/>
    </xf>
    <xf numFmtId="0" fontId="0" fillId="0" borderId="1" xfId="0" applyBorder="1"/>
    <xf numFmtId="0" fontId="6" fillId="0" borderId="33" xfId="0" applyFont="1" applyBorder="1" applyAlignment="1">
      <alignment horizontal="center" vertical="center" wrapText="1"/>
    </xf>
    <xf numFmtId="0" fontId="6" fillId="0" borderId="31" xfId="0" applyFont="1" applyBorder="1" applyAlignment="1">
      <alignment horizontal="center" vertical="center" wrapText="1"/>
    </xf>
    <xf numFmtId="0" fontId="2" fillId="0" borderId="5" xfId="0" applyFont="1" applyBorder="1" applyAlignment="1">
      <alignment horizontal="center" vertical="center" wrapText="1"/>
    </xf>
    <xf numFmtId="0" fontId="4" fillId="0" borderId="7" xfId="0" applyFont="1" applyBorder="1" applyAlignment="1"/>
    <xf numFmtId="0" fontId="0" fillId="0" borderId="4" xfId="0" applyFont="1" applyBorder="1" applyAlignment="1"/>
    <xf numFmtId="0" fontId="2" fillId="20" borderId="16" xfId="0" applyFont="1" applyFill="1" applyBorder="1" applyAlignment="1">
      <alignment horizontal="center" vertical="center" wrapText="1"/>
    </xf>
    <xf numFmtId="0" fontId="2" fillId="11" borderId="0" xfId="0" applyFont="1" applyFill="1" applyBorder="1" applyAlignment="1">
      <alignment vertical="top" wrapText="1"/>
    </xf>
    <xf numFmtId="0" fontId="0" fillId="41" borderId="0" xfId="0" applyFont="1" applyFill="1" applyBorder="1" applyAlignment="1">
      <alignment vertical="top"/>
    </xf>
    <xf numFmtId="0" fontId="2" fillId="7" borderId="7" xfId="0" applyFont="1" applyFill="1" applyBorder="1" applyAlignment="1">
      <alignment horizontal="center" wrapText="1"/>
    </xf>
    <xf numFmtId="0" fontId="29" fillId="0" borderId="0" xfId="5" applyBorder="1" applyAlignment="1">
      <alignment horizontal="left" vertical="center" wrapText="1" indent="1"/>
    </xf>
    <xf numFmtId="0" fontId="29" fillId="0" borderId="1" xfId="5" applyBorder="1" applyAlignment="1">
      <alignment horizontal="left" vertical="center" wrapText="1" indent="1"/>
    </xf>
    <xf numFmtId="0" fontId="29" fillId="0" borderId="0" xfId="5" applyBorder="1" applyAlignment="1"/>
    <xf numFmtId="0" fontId="29" fillId="0" borderId="1" xfId="5" applyBorder="1" applyAlignment="1"/>
    <xf numFmtId="0" fontId="7" fillId="0" borderId="7" xfId="0" applyFont="1" applyBorder="1" applyAlignment="1">
      <alignment wrapText="1"/>
    </xf>
    <xf numFmtId="0" fontId="7" fillId="0" borderId="7" xfId="0" applyFont="1" applyBorder="1" applyAlignment="1"/>
    <xf numFmtId="0" fontId="0" fillId="0" borderId="0" xfId="0" applyBorder="1" applyAlignment="1">
      <alignment vertical="top"/>
    </xf>
    <xf numFmtId="0" fontId="2" fillId="0" borderId="0" xfId="0" applyFont="1" applyBorder="1" applyAlignment="1">
      <alignment horizontal="center" vertical="center"/>
    </xf>
    <xf numFmtId="0" fontId="0" fillId="0" borderId="4" xfId="0" applyBorder="1" applyAlignment="1">
      <alignment horizontal="center" vertical="center"/>
    </xf>
    <xf numFmtId="0" fontId="6" fillId="0" borderId="0" xfId="0" applyFont="1" applyBorder="1" applyAlignment="1">
      <alignment vertical="top" wrapText="1"/>
    </xf>
    <xf numFmtId="0" fontId="0" fillId="0" borderId="1" xfId="0" applyFont="1" applyBorder="1" applyAlignment="1">
      <alignment wrapText="1"/>
    </xf>
    <xf numFmtId="0" fontId="2" fillId="22" borderId="6" xfId="0" applyNumberFormat="1" applyFont="1" applyFill="1" applyBorder="1" applyAlignment="1">
      <alignment vertical="center" wrapText="1"/>
    </xf>
    <xf numFmtId="0" fontId="2" fillId="31" borderId="0" xfId="0" applyFont="1" applyFill="1" applyBorder="1" applyAlignment="1">
      <alignment vertical="center" wrapText="1"/>
    </xf>
    <xf numFmtId="0" fontId="6" fillId="7" borderId="1" xfId="0" applyFont="1" applyFill="1" applyBorder="1" applyAlignment="1">
      <alignment horizontal="center" vertical="center" wrapText="1"/>
    </xf>
    <xf numFmtId="0" fontId="13" fillId="0" borderId="0" xfId="0" applyFont="1" applyBorder="1" applyAlignment="1"/>
    <xf numFmtId="0" fontId="2" fillId="31" borderId="0" xfId="0" applyFont="1" applyFill="1" applyBorder="1" applyAlignment="1">
      <alignment horizontal="center" wrapText="1"/>
    </xf>
    <xf numFmtId="0" fontId="6" fillId="0" borderId="1" xfId="0" applyFont="1" applyBorder="1" applyAlignment="1">
      <alignment horizontal="center" vertical="center" wrapText="1"/>
    </xf>
    <xf numFmtId="0" fontId="6" fillId="8" borderId="2" xfId="0" applyFont="1" applyFill="1" applyBorder="1" applyAlignment="1">
      <alignment vertical="top" wrapText="1"/>
    </xf>
    <xf numFmtId="0" fontId="2" fillId="8" borderId="1" xfId="0" applyFont="1" applyFill="1" applyBorder="1" applyAlignment="1">
      <alignment vertical="top" wrapText="1"/>
    </xf>
    <xf numFmtId="0" fontId="0" fillId="45" borderId="1" xfId="0" applyFill="1" applyBorder="1"/>
    <xf numFmtId="0" fontId="2" fillId="8" borderId="25" xfId="0" applyFont="1" applyFill="1" applyBorder="1" applyAlignment="1">
      <alignment horizontal="center" vertical="center" wrapText="1"/>
    </xf>
    <xf numFmtId="0" fontId="2" fillId="0" borderId="1" xfId="5" applyFont="1" applyBorder="1" applyAlignment="1">
      <alignment horizontal="center" vertical="center" wrapText="1"/>
    </xf>
    <xf numFmtId="0" fontId="16" fillId="47" borderId="1" xfId="0" applyFont="1" applyFill="1" applyBorder="1"/>
    <xf numFmtId="0" fontId="0" fillId="46" borderId="1" xfId="0" applyFill="1" applyBorder="1"/>
    <xf numFmtId="0" fontId="2" fillId="18" borderId="0" xfId="0" applyFont="1" applyFill="1" applyBorder="1" applyAlignment="1">
      <alignment vertical="top" wrapText="1"/>
    </xf>
    <xf numFmtId="0" fontId="2" fillId="0" borderId="15"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12" borderId="1" xfId="0" applyFont="1" applyFill="1" applyBorder="1" applyAlignment="1">
      <alignment vertical="top" wrapText="1"/>
    </xf>
    <xf numFmtId="0" fontId="6" fillId="13" borderId="20" xfId="0" applyFont="1" applyFill="1" applyBorder="1" applyAlignment="1">
      <alignment vertical="top" wrapText="1"/>
    </xf>
    <xf numFmtId="0" fontId="0" fillId="11" borderId="20" xfId="0" applyFont="1" applyFill="1" applyBorder="1" applyAlignment="1">
      <alignment vertical="top"/>
    </xf>
    <xf numFmtId="0" fontId="2" fillId="18" borderId="0" xfId="0" applyFont="1" applyFill="1" applyBorder="1" applyAlignment="1">
      <alignment horizontal="center" vertical="center" wrapText="1"/>
    </xf>
    <xf numFmtId="0" fontId="0" fillId="0" borderId="2" xfId="0" applyBorder="1" applyAlignment="1">
      <alignment vertical="top" wrapText="1"/>
    </xf>
    <xf numFmtId="0" fontId="2" fillId="0" borderId="7" xfId="0" applyFont="1" applyBorder="1" applyAlignment="1">
      <alignment vertical="top"/>
    </xf>
    <xf numFmtId="0" fontId="2" fillId="0" borderId="35" xfId="0" applyFont="1" applyBorder="1" applyAlignment="1">
      <alignment horizontal="center" vertical="center"/>
    </xf>
    <xf numFmtId="0" fontId="0" fillId="0" borderId="7" xfId="0" applyFont="1" applyBorder="1" applyAlignment="1">
      <alignment vertical="top"/>
    </xf>
    <xf numFmtId="0" fontId="4" fillId="0" borderId="1" xfId="0" applyFont="1" applyBorder="1" applyAlignment="1">
      <alignment vertical="top"/>
    </xf>
    <xf numFmtId="0" fontId="23" fillId="0" borderId="1" xfId="0" applyFont="1" applyBorder="1" applyAlignment="1">
      <alignment vertical="top" wrapText="1"/>
    </xf>
    <xf numFmtId="0" fontId="6" fillId="0" borderId="1" xfId="0" applyFont="1" applyBorder="1" applyAlignment="1">
      <alignment horizontal="center" vertical="center" wrapText="1"/>
    </xf>
    <xf numFmtId="0" fontId="2" fillId="42" borderId="7" xfId="0" applyNumberFormat="1" applyFont="1" applyFill="1" applyBorder="1" applyAlignment="1">
      <alignment vertical="center" wrapText="1"/>
    </xf>
    <xf numFmtId="0" fontId="6" fillId="0" borderId="1" xfId="0" applyFont="1" applyBorder="1" applyAlignment="1">
      <alignment horizontal="center" vertical="center" wrapText="1"/>
    </xf>
    <xf numFmtId="0" fontId="2" fillId="11" borderId="0" xfId="0" applyFont="1" applyFill="1" applyBorder="1" applyAlignment="1">
      <alignment vertical="center" wrapText="1"/>
    </xf>
    <xf numFmtId="0" fontId="6" fillId="15" borderId="0" xfId="0" applyFont="1" applyFill="1" applyBorder="1" applyAlignment="1">
      <alignment horizontal="center" vertical="center" wrapText="1"/>
    </xf>
    <xf numFmtId="0" fontId="6" fillId="15" borderId="0" xfId="0" applyFont="1" applyFill="1" applyBorder="1" applyAlignment="1">
      <alignment vertical="center" wrapText="1"/>
    </xf>
    <xf numFmtId="0" fontId="2" fillId="8" borderId="12" xfId="0" applyFont="1" applyFill="1" applyBorder="1" applyAlignment="1">
      <alignment vertical="top" wrapText="1"/>
    </xf>
    <xf numFmtId="0" fontId="0" fillId="0" borderId="7" xfId="0" applyBorder="1"/>
    <xf numFmtId="0" fontId="7" fillId="0" borderId="24" xfId="0" applyFont="1" applyBorder="1" applyAlignment="1"/>
    <xf numFmtId="0" fontId="6" fillId="0" borderId="12" xfId="0" applyFont="1" applyBorder="1" applyAlignment="1">
      <alignment vertical="top" wrapText="1"/>
    </xf>
    <xf numFmtId="0" fontId="0" fillId="41" borderId="16" xfId="0" applyFont="1" applyFill="1" applyBorder="1" applyAlignment="1">
      <alignment vertical="top"/>
    </xf>
    <xf numFmtId="0" fontId="0" fillId="41" borderId="41" xfId="0" applyFont="1" applyFill="1" applyBorder="1" applyAlignment="1">
      <alignment vertical="top"/>
    </xf>
    <xf numFmtId="0" fontId="0" fillId="2" borderId="1" xfId="0" applyFont="1" applyFill="1" applyBorder="1" applyAlignment="1">
      <alignment horizontal="center" vertical="center"/>
    </xf>
    <xf numFmtId="0" fontId="0" fillId="41" borderId="0" xfId="0" applyFont="1" applyFill="1" applyBorder="1" applyAlignment="1">
      <alignment vertical="top" wrapText="1"/>
    </xf>
    <xf numFmtId="0" fontId="0" fillId="41" borderId="41" xfId="0" applyFont="1" applyFill="1" applyBorder="1" applyAlignment="1">
      <alignment vertical="top" wrapText="1"/>
    </xf>
    <xf numFmtId="0" fontId="0" fillId="0" borderId="16" xfId="0" applyFont="1" applyBorder="1" applyAlignment="1"/>
    <xf numFmtId="0" fontId="0" fillId="0" borderId="7" xfId="0" applyFont="1" applyBorder="1" applyAlignment="1"/>
    <xf numFmtId="0" fontId="0" fillId="0" borderId="41" xfId="0" applyFont="1" applyBorder="1" applyAlignment="1"/>
    <xf numFmtId="0" fontId="2" fillId="11" borderId="30" xfId="0" applyFont="1" applyFill="1" applyBorder="1" applyAlignment="1">
      <alignment horizontal="center" vertical="center" wrapText="1"/>
    </xf>
    <xf numFmtId="0" fontId="0" fillId="41" borderId="16" xfId="0" applyFont="1" applyFill="1" applyBorder="1" applyAlignment="1">
      <alignment vertical="top" wrapText="1"/>
    </xf>
    <xf numFmtId="0" fontId="2" fillId="11" borderId="0" xfId="0" applyFont="1" applyFill="1" applyBorder="1" applyAlignment="1">
      <alignment horizontal="center" vertical="center" wrapText="1"/>
    </xf>
    <xf numFmtId="0" fontId="0" fillId="41" borderId="0" xfId="0" applyNumberFormat="1" applyFont="1" applyFill="1" applyBorder="1" applyAlignment="1">
      <alignment vertical="top"/>
    </xf>
    <xf numFmtId="0" fontId="2" fillId="11" borderId="7" xfId="0" applyNumberFormat="1" applyFont="1" applyFill="1" applyBorder="1" applyAlignment="1">
      <alignment vertical="top" wrapText="1"/>
    </xf>
    <xf numFmtId="0" fontId="0" fillId="41" borderId="7" xfId="0" applyNumberFormat="1" applyFont="1" applyFill="1" applyBorder="1" applyAlignment="1">
      <alignment vertical="top"/>
    </xf>
    <xf numFmtId="0" fontId="6" fillId="8" borderId="12" xfId="0" applyFont="1" applyFill="1" applyBorder="1" applyAlignment="1">
      <alignment vertical="top" wrapText="1"/>
    </xf>
    <xf numFmtId="0" fontId="2" fillId="0" borderId="27" xfId="0" applyFont="1" applyBorder="1" applyAlignment="1">
      <alignment vertical="top" wrapText="1"/>
    </xf>
    <xf numFmtId="0" fontId="6" fillId="8" borderId="7" xfId="0" applyFont="1" applyFill="1" applyBorder="1" applyAlignment="1">
      <alignment vertical="center" wrapText="1"/>
    </xf>
    <xf numFmtId="0" fontId="7" fillId="0" borderId="6" xfId="0" applyFont="1" applyBorder="1" applyAlignment="1"/>
    <xf numFmtId="0" fontId="6" fillId="8" borderId="7" xfId="0" applyFont="1" applyFill="1" applyBorder="1" applyAlignment="1">
      <alignment vertical="top"/>
    </xf>
    <xf numFmtId="0" fontId="0" fillId="0" borderId="1" xfId="0" applyFont="1" applyBorder="1" applyAlignment="1">
      <alignment horizontal="center"/>
    </xf>
    <xf numFmtId="0" fontId="6" fillId="8" borderId="7" xfId="0" applyFont="1" applyFill="1" applyBorder="1" applyAlignment="1">
      <alignment vertical="top" wrapText="1"/>
    </xf>
    <xf numFmtId="0" fontId="0" fillId="0" borderId="1" xfId="0" applyFont="1" applyBorder="1" applyAlignment="1">
      <alignment horizontal="center" wrapText="1"/>
    </xf>
    <xf numFmtId="0" fontId="0" fillId="45" borderId="7" xfId="0" applyFill="1" applyBorder="1"/>
    <xf numFmtId="0" fontId="0" fillId="0" borderId="26" xfId="0" applyFont="1" applyBorder="1" applyAlignment="1"/>
    <xf numFmtId="0" fontId="0" fillId="0" borderId="27" xfId="0" applyBorder="1" applyAlignment="1">
      <alignment vertical="top"/>
    </xf>
    <xf numFmtId="0" fontId="0" fillId="0" borderId="7" xfId="0" applyBorder="1" applyAlignment="1">
      <alignment vertical="top"/>
    </xf>
    <xf numFmtId="0" fontId="25" fillId="0" borderId="6" xfId="0" applyFont="1" applyBorder="1" applyAlignment="1">
      <alignment horizontal="center" vertical="center"/>
    </xf>
    <xf numFmtId="0" fontId="25" fillId="0" borderId="7" xfId="0" applyFont="1" applyBorder="1" applyAlignment="1">
      <alignment horizontal="center" vertical="center"/>
    </xf>
    <xf numFmtId="0" fontId="0" fillId="0" borderId="1" xfId="0" applyFont="1" applyBorder="1" applyAlignment="1">
      <alignment horizontal="center" vertical="center"/>
    </xf>
    <xf numFmtId="0" fontId="7" fillId="39" borderId="7" xfId="0" applyFont="1" applyFill="1" applyBorder="1" applyAlignment="1">
      <alignment wrapText="1"/>
    </xf>
    <xf numFmtId="0" fontId="7" fillId="0" borderId="30" xfId="0" applyFont="1" applyBorder="1" applyAlignment="1">
      <alignment wrapText="1"/>
    </xf>
    <xf numFmtId="0" fontId="30" fillId="0" borderId="12" xfId="0" applyFont="1" applyBorder="1" applyAlignment="1">
      <alignment vertical="top"/>
    </xf>
    <xf numFmtId="0" fontId="6" fillId="0" borderId="27" xfId="0" applyFont="1" applyBorder="1" applyAlignment="1">
      <alignment vertical="top" wrapText="1"/>
    </xf>
    <xf numFmtId="0" fontId="0" fillId="0" borderId="1" xfId="0" applyBorder="1" applyAlignment="1">
      <alignment wrapText="1"/>
    </xf>
    <xf numFmtId="0" fontId="30" fillId="0" borderId="7" xfId="0" applyFont="1" applyBorder="1" applyAlignment="1">
      <alignment vertical="top"/>
    </xf>
    <xf numFmtId="0" fontId="0" fillId="46" borderId="7" xfId="0" applyFill="1" applyBorder="1"/>
    <xf numFmtId="0" fontId="2" fillId="0" borderId="10" xfId="0" applyFont="1" applyBorder="1" applyAlignment="1">
      <alignment vertical="top" wrapText="1"/>
    </xf>
    <xf numFmtId="0" fontId="6" fillId="13" borderId="0" xfId="0" applyFont="1" applyFill="1" applyAlignment="1">
      <alignment vertical="center" wrapText="1"/>
    </xf>
    <xf numFmtId="0" fontId="6" fillId="15" borderId="0" xfId="0" applyFont="1" applyFill="1" applyAlignment="1">
      <alignment vertical="center" wrapText="1"/>
    </xf>
    <xf numFmtId="0" fontId="2" fillId="11" borderId="0" xfId="0" applyFont="1" applyFill="1" applyAlignment="1">
      <alignment vertical="top" wrapText="1"/>
    </xf>
    <xf numFmtId="0" fontId="2" fillId="2" borderId="0" xfId="0" applyFont="1" applyFill="1" applyAlignment="1">
      <alignment vertical="center" wrapText="1"/>
    </xf>
    <xf numFmtId="0" fontId="2" fillId="20" borderId="0" xfId="0" applyFont="1" applyFill="1" applyAlignment="1">
      <alignment vertical="center" wrapText="1"/>
    </xf>
    <xf numFmtId="0" fontId="2" fillId="12" borderId="0" xfId="0" applyFont="1" applyFill="1" applyAlignment="1">
      <alignment vertical="center" wrapText="1"/>
    </xf>
    <xf numFmtId="0" fontId="2" fillId="7" borderId="0" xfId="0" applyFont="1" applyFill="1" applyAlignment="1">
      <alignment horizontal="center" vertical="center" wrapText="1"/>
    </xf>
    <xf numFmtId="0" fontId="2" fillId="14" borderId="0" xfId="0" applyFont="1" applyFill="1" applyAlignment="1">
      <alignment vertical="center" wrapText="1"/>
    </xf>
    <xf numFmtId="0" fontId="34" fillId="0" borderId="20" xfId="0" applyFont="1" applyBorder="1" applyAlignment="1">
      <alignment horizontal="center" vertical="center" wrapText="1"/>
    </xf>
    <xf numFmtId="0" fontId="34" fillId="0" borderId="0" xfId="0" applyFont="1" applyAlignment="1">
      <alignment horizontal="center" vertical="center" wrapText="1"/>
    </xf>
    <xf numFmtId="0" fontId="0" fillId="45" borderId="20" xfId="0" applyFill="1" applyBorder="1" applyAlignment="1">
      <alignment horizontal="center" vertical="center" wrapText="1"/>
    </xf>
    <xf numFmtId="0" fontId="0" fillId="45" borderId="0" xfId="0" applyFill="1" applyAlignment="1">
      <alignment horizontal="center" vertical="center" wrapText="1"/>
    </xf>
    <xf numFmtId="0" fontId="0" fillId="48" borderId="20" xfId="0" applyFill="1" applyBorder="1" applyAlignment="1">
      <alignment horizontal="center" vertical="center" wrapText="1"/>
    </xf>
    <xf numFmtId="0" fontId="0" fillId="48" borderId="0" xfId="0" applyFill="1" applyAlignment="1">
      <alignment horizontal="center" vertical="center" wrapText="1"/>
    </xf>
    <xf numFmtId="0" fontId="0" fillId="49" borderId="20" xfId="0" applyFill="1" applyBorder="1" applyAlignment="1">
      <alignment horizontal="center" vertical="center" wrapText="1"/>
    </xf>
    <xf numFmtId="0" fontId="0" fillId="49" borderId="0" xfId="0" applyFill="1" applyAlignment="1">
      <alignment horizontal="center" vertical="center" wrapText="1"/>
    </xf>
    <xf numFmtId="0" fontId="0" fillId="50" borderId="20" xfId="0" applyFill="1" applyBorder="1" applyAlignment="1">
      <alignment horizontal="center" vertical="center" wrapText="1"/>
    </xf>
    <xf numFmtId="0" fontId="0" fillId="50" borderId="0" xfId="0" applyFill="1" applyAlignment="1">
      <alignment horizontal="center" vertical="center" wrapText="1"/>
    </xf>
    <xf numFmtId="0" fontId="0" fillId="51" borderId="20" xfId="0" applyFill="1" applyBorder="1" applyAlignment="1">
      <alignment horizontal="center" vertical="center" wrapText="1"/>
    </xf>
    <xf numFmtId="0" fontId="0" fillId="51" borderId="0" xfId="0" applyFill="1" applyAlignment="1">
      <alignment horizontal="center" vertical="center" wrapText="1"/>
    </xf>
    <xf numFmtId="0" fontId="0" fillId="0" borderId="20" xfId="0" applyBorder="1" applyAlignment="1">
      <alignment horizontal="center" vertical="center" wrapText="1"/>
    </xf>
    <xf numFmtId="0" fontId="0" fillId="0" borderId="0" xfId="0" applyAlignment="1">
      <alignment horizontal="center" vertical="center" wrapText="1"/>
    </xf>
    <xf numFmtId="0" fontId="8" fillId="0" borderId="10" xfId="0" applyFont="1" applyBorder="1" applyAlignment="1">
      <alignment horizontal="left"/>
    </xf>
    <xf numFmtId="0" fontId="4" fillId="0" borderId="10" xfId="0" applyFont="1" applyBorder="1"/>
    <xf numFmtId="0" fontId="4" fillId="0" borderId="8" xfId="0" applyFont="1" applyBorder="1"/>
    <xf numFmtId="0" fontId="8" fillId="0" borderId="11" xfId="0" applyFont="1" applyBorder="1" applyAlignment="1">
      <alignment horizontal="center"/>
    </xf>
    <xf numFmtId="0" fontId="8" fillId="7" borderId="10" xfId="0" applyFont="1" applyFill="1" applyBorder="1" applyAlignment="1">
      <alignment horizontal="center"/>
    </xf>
    <xf numFmtId="0" fontId="8" fillId="0" borderId="10" xfId="0" applyFont="1" applyBorder="1" applyAlignment="1">
      <alignment horizontal="center"/>
    </xf>
    <xf numFmtId="0" fontId="8" fillId="0" borderId="10" xfId="0" applyFont="1" applyBorder="1" applyAlignment="1">
      <alignment horizontal="center" wrapText="1"/>
    </xf>
    <xf numFmtId="0" fontId="8" fillId="0" borderId="0" xfId="0" applyFont="1" applyAlignment="1">
      <alignment horizontal="left"/>
    </xf>
    <xf numFmtId="0" fontId="0" fillId="0" borderId="0" xfId="0" applyFont="1" applyAlignment="1"/>
    <xf numFmtId="0" fontId="16" fillId="0" borderId="0" xfId="0" applyFont="1" applyAlignment="1">
      <alignment horizontal="left"/>
    </xf>
    <xf numFmtId="0" fontId="8" fillId="0" borderId="10" xfId="0" applyFont="1" applyBorder="1" applyAlignment="1">
      <alignment horizontal="left" wrapText="1"/>
    </xf>
    <xf numFmtId="0" fontId="4" fillId="0" borderId="37" xfId="1" applyFont="1" applyFill="1" applyBorder="1" applyAlignment="1">
      <alignment horizontal="left" vertical="center" wrapText="1"/>
    </xf>
    <xf numFmtId="0" fontId="4" fillId="0" borderId="38" xfId="1" applyFont="1" applyFill="1" applyBorder="1" applyAlignment="1">
      <alignment horizontal="left" vertical="center" wrapText="1"/>
    </xf>
    <xf numFmtId="0" fontId="4" fillId="0" borderId="37"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34" borderId="37" xfId="1" applyFont="1" applyFill="1" applyBorder="1" applyAlignment="1">
      <alignment horizontal="center" vertical="center" wrapText="1"/>
    </xf>
    <xf numFmtId="0" fontId="4" fillId="34" borderId="27" xfId="1" applyFont="1" applyFill="1" applyBorder="1" applyAlignment="1">
      <alignment horizontal="center" vertical="center" wrapText="1"/>
    </xf>
    <xf numFmtId="0" fontId="4" fillId="34" borderId="38" xfId="1" applyFont="1" applyFill="1" applyBorder="1" applyAlignment="1">
      <alignment horizontal="center" vertical="center" wrapText="1"/>
    </xf>
    <xf numFmtId="0" fontId="4" fillId="0" borderId="27" xfId="1" applyFont="1" applyFill="1" applyBorder="1" applyAlignment="1">
      <alignment horizontal="center" vertical="center" wrapText="1"/>
    </xf>
    <xf numFmtId="0" fontId="7" fillId="0" borderId="0" xfId="0" applyFont="1" applyAlignment="1">
      <alignment wrapText="1"/>
    </xf>
    <xf numFmtId="0" fontId="7" fillId="11" borderId="0" xfId="0" applyFont="1" applyFill="1" applyAlignment="1">
      <alignment wrapText="1"/>
    </xf>
    <xf numFmtId="0" fontId="7" fillId="24" borderId="14" xfId="0" applyFont="1" applyFill="1" applyBorder="1" applyAlignment="1">
      <alignment horizontal="left"/>
    </xf>
    <xf numFmtId="0" fontId="4" fillId="0" borderId="9" xfId="0" applyFont="1" applyBorder="1"/>
    <xf numFmtId="0" fontId="7" fillId="0" borderId="0" xfId="0" applyFont="1" applyAlignment="1">
      <alignment horizontal="center"/>
    </xf>
    <xf numFmtId="0" fontId="7" fillId="0" borderId="5" xfId="0" applyFont="1" applyBorder="1" applyAlignment="1">
      <alignment horizontal="left"/>
    </xf>
    <xf numFmtId="0" fontId="4" fillId="0" borderId="5" xfId="0" applyFont="1" applyBorder="1"/>
    <xf numFmtId="0" fontId="7" fillId="0" borderId="2" xfId="0" applyFont="1" applyBorder="1" applyAlignment="1">
      <alignment horizontal="left" vertical="top"/>
    </xf>
    <xf numFmtId="0" fontId="4" fillId="0" borderId="1" xfId="0" applyFont="1" applyBorder="1"/>
    <xf numFmtId="0" fontId="4" fillId="0" borderId="3" xfId="0" applyFont="1" applyBorder="1"/>
    <xf numFmtId="0" fontId="7" fillId="0" borderId="12" xfId="0" applyFont="1" applyBorder="1" applyAlignment="1">
      <alignment horizontal="left"/>
    </xf>
    <xf numFmtId="0" fontId="4" fillId="0" borderId="7" xfId="0" applyFont="1" applyBorder="1"/>
    <xf numFmtId="0" fontId="9" fillId="0" borderId="5" xfId="0" applyFont="1" applyBorder="1" applyAlignment="1">
      <alignment horizontal="left" vertical="top"/>
    </xf>
    <xf numFmtId="0" fontId="4" fillId="0" borderId="15" xfId="0" applyFont="1" applyBorder="1"/>
    <xf numFmtId="0" fontId="9" fillId="0" borderId="5" xfId="0" applyFont="1" applyBorder="1" applyAlignment="1">
      <alignment horizontal="left"/>
    </xf>
    <xf numFmtId="0" fontId="9" fillId="0" borderId="14" xfId="0" applyFont="1" applyBorder="1" applyAlignment="1">
      <alignment horizontal="left"/>
    </xf>
    <xf numFmtId="0" fontId="4" fillId="0" borderId="6" xfId="0" applyFont="1" applyBorder="1"/>
    <xf numFmtId="0" fontId="4" fillId="0" borderId="14" xfId="0" applyFont="1" applyBorder="1"/>
    <xf numFmtId="0" fontId="10" fillId="28" borderId="2" xfId="0" applyFont="1" applyFill="1" applyBorder="1" applyAlignment="1">
      <alignment horizontal="left"/>
    </xf>
    <xf numFmtId="0" fontId="7" fillId="0" borderId="6" xfId="0" applyFont="1" applyBorder="1" applyAlignment="1">
      <alignment horizontal="center"/>
    </xf>
    <xf numFmtId="0" fontId="7" fillId="0" borderId="0" xfId="0" applyFont="1" applyAlignment="1"/>
    <xf numFmtId="0" fontId="6" fillId="0" borderId="6" xfId="0" applyFont="1" applyBorder="1" applyAlignment="1">
      <alignment horizontal="center"/>
    </xf>
    <xf numFmtId="0" fontId="15" fillId="28" borderId="2" xfId="0" applyFont="1" applyFill="1" applyBorder="1" applyAlignment="1">
      <alignment horizontal="left"/>
    </xf>
    <xf numFmtId="0" fontId="7" fillId="0" borderId="14" xfId="0" applyFont="1" applyBorder="1" applyAlignment="1">
      <alignment horizontal="center"/>
    </xf>
    <xf numFmtId="0" fontId="9" fillId="0" borderId="14" xfId="0" applyFont="1" applyBorder="1" applyAlignment="1">
      <alignment horizontal="left" vertical="top"/>
    </xf>
    <xf numFmtId="0" fontId="7" fillId="0" borderId="2" xfId="0" applyFont="1" applyBorder="1" applyAlignment="1">
      <alignment horizontal="left" wrapText="1"/>
    </xf>
    <xf numFmtId="0" fontId="7" fillId="28" borderId="2" xfId="0" applyFont="1" applyFill="1" applyBorder="1" applyAlignment="1">
      <alignment horizontal="left" vertical="top"/>
    </xf>
    <xf numFmtId="0" fontId="7" fillId="0" borderId="12" xfId="0" applyFont="1" applyBorder="1" applyAlignment="1">
      <alignment horizontal="left" wrapText="1"/>
    </xf>
    <xf numFmtId="0" fontId="4" fillId="0" borderId="13" xfId="0" applyFont="1" applyBorder="1"/>
    <xf numFmtId="0" fontId="7" fillId="24" borderId="6" xfId="0" applyFont="1" applyFill="1" applyBorder="1" applyAlignment="1">
      <alignment horizontal="center"/>
    </xf>
    <xf numFmtId="0" fontId="10" fillId="0" borderId="2" xfId="0" applyFont="1" applyBorder="1" applyAlignment="1">
      <alignment horizontal="left"/>
    </xf>
    <xf numFmtId="0" fontId="7" fillId="0" borderId="1" xfId="0" applyFont="1" applyBorder="1" applyAlignment="1">
      <alignment horizontal="left" wrapText="1"/>
    </xf>
    <xf numFmtId="0" fontId="7" fillId="28" borderId="12" xfId="0" applyFont="1" applyFill="1" applyBorder="1" applyAlignment="1">
      <alignment horizontal="left"/>
    </xf>
    <xf numFmtId="0" fontId="7" fillId="0" borderId="1" xfId="0" applyFont="1" applyBorder="1" applyAlignment="1">
      <alignment horizontal="left" vertical="top"/>
    </xf>
    <xf numFmtId="0" fontId="7" fillId="0" borderId="7" xfId="0" applyFont="1" applyBorder="1" applyAlignment="1">
      <alignment horizontal="center"/>
    </xf>
    <xf numFmtId="0" fontId="6" fillId="0" borderId="1" xfId="0" applyFont="1" applyBorder="1" applyAlignment="1">
      <alignment horizontal="center" vertical="center" wrapText="1"/>
    </xf>
  </cellXfs>
  <cellStyles count="6">
    <cellStyle name="Hyperlink" xfId="5" builtinId="8"/>
    <cellStyle name="Normal" xfId="0" builtinId="0"/>
    <cellStyle name="Normal 2" xfId="2" xr:uid="{77A53CF3-3B16-4313-B5CB-707D2ACDDAE7}"/>
    <cellStyle name="Normal 2 2" xfId="3" xr:uid="{F0042A16-00B9-41C3-B40A-E2056920D4AE}"/>
    <cellStyle name="Normal 3" xfId="1" xr:uid="{07243854-A0FD-48BA-97A7-33ADA1BE052F}"/>
    <cellStyle name="Normal 4" xfId="4" xr:uid="{09C6232B-4CEF-4E6D-A0F3-9422F701F7A6}"/>
  </cellStyles>
  <dxfs count="157">
    <dxf>
      <border outline="0">
        <top style="thin">
          <color rgb="FF000000"/>
        </top>
      </border>
    </dxf>
    <dxf>
      <border outline="0">
        <bottom style="thin">
          <color rgb="FF000000"/>
        </bottom>
      </border>
    </dxf>
    <dxf>
      <font>
        <b/>
        <i val="0"/>
        <strike val="0"/>
        <condense val="0"/>
        <extend val="0"/>
        <outline val="0"/>
        <shadow val="0"/>
        <u val="none"/>
        <vertAlign val="baseline"/>
        <sz val="11"/>
        <color rgb="FF000000"/>
        <name val="Calibri"/>
        <family val="2"/>
        <scheme val="none"/>
      </font>
      <fill>
        <patternFill patternType="solid">
          <fgColor rgb="FFBFBFBF"/>
          <bgColor rgb="FFBFBFBF"/>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rgb="FF000000"/>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alignment horizontal="center" textRotation="0" indent="0" justifyLastLine="0" shrinkToFit="0" readingOrder="0"/>
    </dxf>
    <dxf>
      <alignment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808000"/>
          <bgColor rgb="FF808000"/>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rgb="FFFF00FF"/>
          <bgColor rgb="FFFF00FF"/>
        </patternFill>
      </fill>
      <alignment horizontal="center" vertical="center" textRotation="0" wrapText="1" indent="0" justifyLastLine="0" shrinkToFit="0" readingOrder="0"/>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2" defaultTableStyle="TableStyleMedium2" defaultPivotStyle="PivotStyleLight16">
    <tableStyle name="Google Sheets Pivot Table Style" table="0" count="12" xr9:uid="{00000000-0011-0000-FFFF-FFFF00000000}">
      <tableStyleElement type="wholeTable" dxfId="156"/>
      <tableStyleElement type="headerRow" dxfId="155"/>
      <tableStyleElement type="totalRow" dxfId="154"/>
      <tableStyleElement type="firstSubtotalRow" dxfId="153"/>
      <tableStyleElement type="secondSubtotalRow" dxfId="152"/>
      <tableStyleElement type="thirdSubtotalRow" dxfId="151"/>
      <tableStyleElement type="firstColumnSubheading" dxfId="150"/>
      <tableStyleElement type="secondColumnSubheading" dxfId="149"/>
      <tableStyleElement type="thirdColumnSubheading" dxfId="148"/>
      <tableStyleElement type="firstRowSubheading" dxfId="147"/>
      <tableStyleElement type="secondRowSubheading" dxfId="146"/>
      <tableStyleElement type="thirdRowSubheading" dxfId="145"/>
    </tableStyle>
    <tableStyle name="Table Style 1" pivot="0" count="0" xr9:uid="{089A27E5-4655-4F3C-AA14-C06E532BA4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etadata_gi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gram Design"/>
      <sheetName val="FAIR Assessment"/>
      <sheetName val="Master_crosswalk"/>
      <sheetName val="Sheet1"/>
      <sheetName val="Sheet2"/>
      <sheetName val="OtherTables"/>
      <sheetName val="DCS"/>
      <sheetName val="ControlledVocabandCrossWalk"/>
      <sheetName val="Master_crosswalk_Metadata"/>
      <sheetName val="FullControlledVocab&amp;Crosswalk"/>
      <sheetName val="AREMP"/>
      <sheetName val="BLM"/>
      <sheetName val="PIBO"/>
      <sheetName val="PIBO_Invert"/>
      <sheetName val="PIBO_Temp"/>
      <sheetName val="EPA 20014-10 04-05 physical hab"/>
      <sheetName val="EPA 2015-09 08-09 physical ha"/>
      <sheetName val="EPA_04 Chem"/>
      <sheetName val="EPA_08 Chem"/>
      <sheetName val="EPA 2008 Macroinvertbrate"/>
      <sheetName val="BLM Benchmarks"/>
      <sheetName val="Covairates"/>
      <sheetName val="Archive_Master_crosswalk"/>
      <sheetName val="Metadata_g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32AD70-4AEC-4A51-BB7B-5ED9B1D0B59B}" autoFormatId="16" applyNumberFormats="0" applyBorderFormats="0" applyFontFormats="0" applyPatternFormats="0" applyAlignmentFormats="0" applyWidthHeightFormats="0">
  <queryTableRefresh nextId="66">
    <queryTableFields count="13">
      <queryTableField id="1" name="FieldID" tableColumnId="1"/>
      <queryTableField id="2" name="Category" tableColumnId="2"/>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23" name="BLMField" tableColumnId="23"/>
      <queryTableField id="37" name="EPA2008Field" tableColumnId="37"/>
      <queryTableField id="39" name="EPA2004Field" tableColumnId="39"/>
      <queryTableField id="52" name="PIBOField" tableColumnId="5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5D501E6-DF46-4DFC-BBD6-50A8050509EB}" autoFormatId="16" applyNumberFormats="0" applyBorderFormats="0" applyFontFormats="0" applyPatternFormats="0" applyAlignmentFormats="0" applyWidthHeightFormats="0">
  <queryTableRefresh nextId="64">
    <queryTableFields count="27">
      <queryTableField id="1" name="FieldID" tableColumnId="1"/>
      <queryTableField id="2" name="Category" tableColumnId="2"/>
      <queryTableField id="3" name="InDES" tableColumnId="3"/>
      <queryTableField id="4" name="SubsetOfMetrics" tableColumnId="4"/>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3" name="AREMPFieldCorrection" tableColumnId="13"/>
      <queryTableField id="17" name="AREMPUnits" tableColumnId="17"/>
      <queryTableField id="18" name="AREMPCollectionMethodID" tableColumnId="18"/>
      <queryTableField id="20" name="AREMPAnalysisMethodID" tableColumnId="20"/>
      <queryTableField id="23" name="BLMField" tableColumnId="23"/>
      <queryTableField id="25" name="BLMDescriptionIfDifferentFromDefinition" tableColumnId="25"/>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7436795-0F2B-4421-97AA-9A08C81D66A3}" autoFormatId="16" applyNumberFormats="0" applyBorderFormats="0" applyFontFormats="0" applyPatternFormats="0" applyAlignmentFormats="0" applyWidthHeightFormats="0">
  <queryTableRefresh nextId="66">
    <queryTableFields count="23">
      <queryTableField id="1" name="FieldID" tableColumnId="1"/>
      <queryTableField id="2" name="Category" tableColumnId="2"/>
      <queryTableField id="64" name="FullCV" tableColumnId="3"/>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8" name="AREMPCollectionMethodID" tableColumnId="18"/>
      <queryTableField id="20" name="AREMPAnalysisMethodID" tableColumnId="20"/>
      <queryTableField id="23" name="BLMField" tableColumnId="23"/>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A11594-A6E6-40AE-A9DF-CEA19053445D}" name="Table2" displayName="Table2" ref="A1:BZ422" totalsRowShown="0" headerRowDxfId="144" dataDxfId="143">
  <autoFilter ref="A1:BZ422" xr:uid="{88778D7E-F500-4673-A468-6E63AD502680}">
    <filterColumn colId="5">
      <customFilters>
        <customFilter operator="notEqual" val=" "/>
      </customFilters>
    </filterColumn>
  </autoFilter>
  <sortState xmlns:xlrd2="http://schemas.microsoft.com/office/spreadsheetml/2017/richdata2" ref="A91:BZ418">
    <sortCondition ref="D1:D422"/>
  </sortState>
  <tableColumns count="78">
    <tableColumn id="1" xr3:uid="{FF7C607B-7987-4E06-A484-526720A94B02}" name="TermID" dataDxfId="142"/>
    <tableColumn id="62" xr3:uid="{3B633B14-0FA6-4288-9098-04AF4B69DEE5}" name="CategoryID" dataDxfId="141"/>
    <tableColumn id="2" xr3:uid="{B575A78B-0440-4BA6-8F8F-A1D0EE36843F}" name="Table" dataDxfId="140"/>
    <tableColumn id="66" xr3:uid="{177E1D9A-1FE5-42C9-AA20-F0F98B8F2B04}" name="measurementID" dataDxfId="139"/>
    <tableColumn id="67" xr3:uid="{93C0F9C4-5964-4770-B905-60202C86516D}" name="measurementType" dataDxfId="138"/>
    <tableColumn id="3" xr3:uid="{51D120DA-3907-4FE7-8EED-A84DAC43ED53}" name="InDES" dataDxfId="137"/>
    <tableColumn id="4" xr3:uid="{E3AE8600-272D-4CC1-8228-EA95313EC910}" name="SubsetOfMetrics" dataDxfId="136"/>
    <tableColumn id="6" xr3:uid="{8377FBF9-2DD8-404B-B6A7-CF878D0F7972}" name="FullCV" dataDxfId="135"/>
    <tableColumn id="5" xr3:uid="{2954E26E-C1DA-48D6-9A98-4F5E0839E81D}" name="LongName" dataDxfId="134"/>
    <tableColumn id="7" xr3:uid="{3433F02C-42DC-46D3-A39E-6761A0D65D8A}" name="CodeForMapPopUp"/>
    <tableColumn id="8" xr3:uid="{CDD967F3-564A-4997-B414-EE9C11BCF3D2}" name="Description " dataDxfId="133"/>
    <tableColumn id="9" xr3:uid="{96A8BDAA-89FF-4371-9E8A-7DE9B17FCC7B}" name="DataType" dataDxfId="132"/>
    <tableColumn id="10" xr3:uid="{F1B8412D-0CE1-4C13-AD7D-E9124A7D2EC4}" name="Examples"/>
    <tableColumn id="77" xr3:uid="{6FB79F61-76DE-439F-883B-C097C4A07C91}" name="Comments "/>
    <tableColumn id="11" xr3:uid="{9911AF25-A9CE-4C87-ADC2-F5785BDCD583}" name="measurementUnit"/>
    <tableColumn id="72" xr3:uid="{5231F167-ACAE-4A56-B6C3-41098246565E}" name="Term" dataDxfId="131"/>
    <tableColumn id="76" xr3:uid="{F0429213-C275-4F35-AE75-BE028BC69529}" name="ODM2Term "/>
    <tableColumn id="73" xr3:uid="{AC6380C8-7AE5-4ECE-B629-D58D8C9F893D}" name="ODMTable" dataDxfId="130"/>
    <tableColumn id="78" xr3:uid="{E8D65064-FC9A-4664-B11E-FE421BB92180}" name="DarwinCoreTerm"/>
    <tableColumn id="79" xr3:uid="{71CBEA4A-E69C-41E5-AB59-5ACB5CF6517E}" name="DarwinCoreClass"/>
    <tableColumn id="69" xr3:uid="{6E58156C-2ADA-4A70-95EB-AE6426AD226B}" name="MinimamPossibleValue " dataDxfId="129">
      <calculatedColumnFormula>Table2[[#This Row],[Minimum possible value]]</calculatedColumnFormula>
    </tableColumn>
    <tableColumn id="65" xr3:uid="{A27EB544-6720-456C-934A-B37486D1E416}" name="MaximamPossibleValue " dataDxfId="128">
      <calculatedColumnFormula>Table2[[#This Row],[Maximum likely or possible value]]</calculatedColumnFormula>
    </tableColumn>
    <tableColumn id="70" xr3:uid="{F02DBCF3-A5D4-4ADE-AF2F-5DEB75520704}" name="PrimaryKey" dataDxfId="127"/>
    <tableColumn id="74" xr3:uid="{9D78F6D6-90F3-4FB9-A7C5-00F37E853B23}" name="ForeginKey" dataDxfId="126"/>
    <tableColumn id="75" xr3:uid="{8D7B7E29-D849-46ED-BFED-1F2212461549}" name="ControlledVocabulary" dataDxfId="125"/>
    <tableColumn id="71" xr3:uid="{475E0DFD-66AF-481B-B87D-93C500712B6B}" name="ControlledVocabularyAPI" dataDxfId="124"/>
    <tableColumn id="12" xr3:uid="{293DBDB2-5F1E-401B-BC65-65E4D8336AD7}" name="AREMPFieldCW" dataDxfId="123"/>
    <tableColumn id="13" xr3:uid="{243D6342-8D63-4309-A414-87CB461D270B}" name="AREMPFieldCorrection" dataDxfId="122"/>
    <tableColumn id="14" xr3:uid="{53CF66D9-20CD-497F-A671-9656A26DC057}" name="AREMPLongName" dataDxfId="121"/>
    <tableColumn id="15" xr3:uid="{49E815EC-3217-4DC2-8334-B5C245F3323B}" name="AREMPDescription" dataDxfId="120"/>
    <tableColumn id="16" xr3:uid="{34EF0869-C9C9-4EC3-AF00-2250F83A0F6F}" name="AREMPDescriptionIfDifferentFromDefinition" dataDxfId="119"/>
    <tableColumn id="17" xr3:uid="{30EA3033-F1C1-4E3C-BB76-6044119E7CC5}" name="AREMPUnits" dataDxfId="118"/>
    <tableColumn id="18" xr3:uid="{6DD23A39-E8A2-42E5-A559-25EA07288B6C}" name="AREMPCollectionMethodIDCW" dataDxfId="117"/>
    <tableColumn id="19" xr3:uid="{A5655261-2DB1-42D8-9B13-FBB54125D1DA}" name="AREMPCustomized" dataDxfId="116"/>
    <tableColumn id="20" xr3:uid="{BA544302-1EA7-464F-B602-619ADEFD9429}" name="AREMPAnalysisMethodIDCW" dataDxfId="115"/>
    <tableColumn id="21" xr3:uid="{40994F33-0A65-4A6B-9527-820B22F9BFD5}" name="AREMPMRComment" dataDxfId="114"/>
    <tableColumn id="22" xr3:uid="{1CC2991F-1AE3-473D-AE85-C4DF97D5CFDE}" name="AIMFieldFromMetadata" dataDxfId="113"/>
    <tableColumn id="23" xr3:uid="{87EFF5AD-EA34-4F6B-8C40-C564E4744667}" name="AIMFieldCW" dataDxfId="112"/>
    <tableColumn id="63" xr3:uid="{0D36F0E7-F5DE-4945-B52C-0A3CC337BEF5}" name="NewAIMFieldCW" dataDxfId="111"/>
    <tableColumn id="24" xr3:uid="{362253C4-BAAE-473A-8C4F-BB1B3899FD54}" name="AIMFieldCorrection" dataDxfId="110"/>
    <tableColumn id="25" xr3:uid="{A15BE3AD-65AE-4931-A932-B32A26B7CE41}" name="AIMDescriptionIfDifferentFromDefinition" dataDxfId="109"/>
    <tableColumn id="26" xr3:uid="{C8AABD36-351C-4490-B52B-FD35231198A5}" name="AIMDescription" dataDxfId="108"/>
    <tableColumn id="27" xr3:uid="{D0D868B3-FDED-47D4-8CE8-D7A808593177}" name="Predicted response to stress" dataDxfId="107"/>
    <tableColumn id="28" xr3:uid="{6BA46133-9E3D-4F47-A20B-6EB6A25CDFBC}" name="AIMUnits" dataDxfId="106"/>
    <tableColumn id="29" xr3:uid="{309AFA34-5561-4C37-B7BD-442F0E015E75}" name="Minimum possible value" dataDxfId="105"/>
    <tableColumn id="30" xr3:uid="{DCF38391-E30D-41A9-B26D-3CA288F87E69}" name="Maximum likely or possible value" dataDxfId="104"/>
    <tableColumn id="31" xr3:uid="{C0FBEE48-29BC-4433-89EE-74823BBA82A7}" name="AIMNote" dataDxfId="103"/>
    <tableColumn id="32" xr3:uid="{5D9F1458-9EE4-423D-8802-4CEE8015D870}" name="AIMDataType" dataDxfId="102"/>
    <tableColumn id="33" xr3:uid="{53A11C7C-CB21-407E-A01B-4FBAE7DDE20B}" name="AIMCollectionMethodIDCW" dataDxfId="101"/>
    <tableColumn id="34" xr3:uid="{86B85BF5-B963-4D07-997A-D430842B9546}" name="AIMCustomized" dataDxfId="100"/>
    <tableColumn id="35" xr3:uid="{2A6759D3-C1F5-44B7-9A78-DB23F47E63F7}" name="AIMAnalysisMethodIDCW" dataDxfId="99"/>
    <tableColumn id="36" xr3:uid="{745C7C08-D077-4E7D-A932-5AEFFC851176}" name="AIMMRComment" dataDxfId="98"/>
    <tableColumn id="37" xr3:uid="{AD386D56-40A4-4157-895A-599C32AE1E5B}" name="NRSAFieldCW" dataDxfId="97"/>
    <tableColumn id="68" xr3:uid="{C448E158-17CD-40DE-BE1A-CD33D346918A}" name="NRSA2088Field" dataDxfId="96"/>
    <tableColumn id="38" xr3:uid="{60487A71-0D56-46E2-8CB8-3A4956382145}" name="NRSA2008FieldCorrection" dataDxfId="95"/>
    <tableColumn id="39" xr3:uid="{96CFFE25-F4FD-40D7-9006-F2FE9701EC4E}" name="NRSA2004Field" dataDxfId="94"/>
    <tableColumn id="40" xr3:uid="{48609649-EB9A-4B36-ACD3-FD8802F11E8E}" name="NRSA2004FieldCorrection" dataDxfId="93"/>
    <tableColumn id="41" xr3:uid="{3EA80757-9F5A-4B40-BC34-759F6B6CB925}" name="NRSADescriptionIfDifferentFromDefinition" dataDxfId="92"/>
    <tableColumn id="42" xr3:uid="{A1E68E7A-DB3C-4DF3-A56D-A788E466331C}" name="SAMPLE_TYPE" dataDxfId="91"/>
    <tableColumn id="43" xr3:uid="{791E9A85-3038-49BC-AD46-725F8D0B6D12}" name="LABEL_BOATABLE" dataDxfId="90"/>
    <tableColumn id="44" xr3:uid="{7558F5D0-95F7-45F8-9FA7-D8158277DAB9}" name="NRSADescription" dataDxfId="89"/>
    <tableColumn id="45" xr3:uid="{1DBFC3E8-0363-46F7-92AF-657D79943A91}" name="NRSAUnits" dataDxfId="88"/>
    <tableColumn id="46" xr3:uid="{91D702ED-9C94-4143-8FA9-53AFE8313F78}" name="Becca Notes" dataDxfId="87"/>
    <tableColumn id="47" xr3:uid="{79841DD5-B9A7-4069-BAEA-E86962A01612}" name="NRSACollectionMethodIDCW" dataDxfId="86"/>
    <tableColumn id="48" xr3:uid="{259E6C44-11EC-434D-AE31-733FB442D72D}" name="NRSACustomized" dataDxfId="85"/>
    <tableColumn id="49" xr3:uid="{6B3AB2FA-AE61-4A0B-84E7-B5FEC9FC2423}" name="NRSAAnalysisMethodIDCW" dataDxfId="84"/>
    <tableColumn id="50" xr3:uid="{7FDF2F97-D56D-4FE3-B912-F5796721D870}" name="NRSAMRComment" dataDxfId="83"/>
    <tableColumn id="51" xr3:uid="{3D251CB6-9A85-44C5-9A34-6F1F0F8B1C6E}" name="Long Name- PIBO" dataDxfId="82"/>
    <tableColumn id="52" xr3:uid="{ABD707BB-83DD-4F42-B690-761EEE750C94}" name="PIBOFieldCW" dataDxfId="81"/>
    <tableColumn id="53" xr3:uid="{EE974A8C-73C2-414F-9A13-DA7F3F6060F1}" name="PIBOFieldCorrection" dataDxfId="80"/>
    <tableColumn id="54" xr3:uid="{E7F44769-1F9C-4AF3-8DAE-EEDA3F79FA82}" name="PIBODescriptionIfDifferentFromDescription" dataDxfId="79"/>
    <tableColumn id="55" xr3:uid="{03C28D5F-F7D0-4732-8CA2-A224F2A3D157}" name="PIBODescription" dataDxfId="78"/>
    <tableColumn id="56" xr3:uid="{3E3827D3-5841-4BF7-88A8-829A6F1843CE}" name="PIBOUnits" dataDxfId="77"/>
    <tableColumn id="57" xr3:uid="{70EC5553-34A2-4AC8-964D-87794FA88C4D}" name="PIBOCollectionMethodIDCW" dataDxfId="76"/>
    <tableColumn id="58" xr3:uid="{27199BCB-DBFE-4F31-B2DD-D7C200341461}" name="PIBOCustomized" dataDxfId="75"/>
    <tableColumn id="59" xr3:uid="{71FDE506-9BEF-49DB-970B-5308EF17A27B}" name="PIBOAnalysisMethodIDCW" dataDxfId="74"/>
    <tableColumn id="60" xr3:uid="{BFF87A91-79BA-419B-9DA9-1CCDBEEE76EE}" name="PIBOMRComment" dataDxfId="73"/>
    <tableColumn id="61" xr3:uid="{7B6D0EB0-E712-4F0C-9D77-1AA14B940F07}" name="CountPrograms" dataDxfId="72">
      <calculatedColumnFormula>COUNTIF(AA2,"*")+COUNTIF(AK2,"*")+COUNTIF(BA2,"*")+COUNTIF(BP2,"*")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8A433E-F615-4A91-95A8-11B73AFB2ED1}" name="DEC" displayName="DEC" ref="A1:M94" tableType="queryTable" totalsRowShown="0" headerRowDxfId="71" dataDxfId="70">
  <autoFilter ref="A1:M94" xr:uid="{856F47C1-76F6-4AF7-AF3A-B46D0C4783ED}"/>
  <sortState xmlns:xlrd2="http://schemas.microsoft.com/office/spreadsheetml/2017/richdata2" ref="A22:M32">
    <sortCondition ref="A1:A94"/>
  </sortState>
  <tableColumns count="13">
    <tableColumn id="1" xr3:uid="{5655E618-2DF4-4845-A89F-2575257B29B8}" uniqueName="1" name="FieldID" queryTableFieldId="1" dataDxfId="69"/>
    <tableColumn id="2" xr3:uid="{E63B96E7-1CE4-4F03-BF9A-45CDA9D5B628}" uniqueName="2" name="Category" queryTableFieldId="2" dataDxfId="68"/>
    <tableColumn id="5" xr3:uid="{58E32135-668D-4726-A1A6-4666DEB8F789}" uniqueName="5" name="LongName" queryTableFieldId="5" dataDxfId="67"/>
    <tableColumn id="8" xr3:uid="{03C47A4B-C78F-49CD-98A7-6E923FDD004A}" uniqueName="8" name="Definition" queryTableFieldId="8" dataDxfId="66"/>
    <tableColumn id="9" xr3:uid="{7BB8409D-5BE5-4EFE-BE04-A7070C91F9B7}" uniqueName="9" name="DataType" queryTableFieldId="9" dataDxfId="65"/>
    <tableColumn id="10" xr3:uid="{A0215F10-2A43-4DF0-8081-E0367EA2F8F2}" uniqueName="10" name="NotesCodesConventions" queryTableFieldId="10" dataDxfId="64"/>
    <tableColumn id="11" xr3:uid="{FACBCFF3-5FF7-4A7E-A021-12FE7A2DAA74}" uniqueName="11" name="Unit" queryTableFieldId="11" dataDxfId="63"/>
    <tableColumn id="6" xr3:uid="{F2DAB6E8-D516-4AF8-BBEA-DE61D96A9945}" uniqueName="6" name="Field " queryTableFieldId="62" dataDxfId="62"/>
    <tableColumn id="12" xr3:uid="{C87FE8A5-E2A5-4DF8-9D87-BD1017D3370C}" uniqueName="12" name="AREMPField" queryTableFieldId="12" dataDxfId="61"/>
    <tableColumn id="23" xr3:uid="{BB730189-A094-4AF6-B1B1-5AD6309BA977}" uniqueName="23" name="BLMField" queryTableFieldId="23" dataDxfId="60"/>
    <tableColumn id="37" xr3:uid="{FC7F289A-AA3A-483B-8747-1B3638992921}" uniqueName="37" name="EPA2008Field" queryTableFieldId="37" dataDxfId="59"/>
    <tableColumn id="39" xr3:uid="{9EC375B2-60FD-4145-B003-27ADAE7FD057}" uniqueName="39" name="EPA2004Field" queryTableFieldId="39" dataDxfId="58"/>
    <tableColumn id="52" xr3:uid="{3B37C7ED-0E6E-451B-A8C7-D44B6044835C}" uniqueName="52" name="PIBOField" queryTableFieldId="52" dataDxfId="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720C-54FE-44ED-9C3C-03C4EB7D69F0}" name="SubSetOfMetrics" displayName="SubSetOfMetrics" ref="A1:AA61" tableType="queryTable" totalsRowShown="0" headerRowDxfId="56" dataDxfId="55">
  <autoFilter ref="A1:AA61" xr:uid="{E195DDAA-DA57-4C09-B438-5A282ED77B10}"/>
  <tableColumns count="27">
    <tableColumn id="1" xr3:uid="{F515A547-D376-443D-9E0C-51001E272ADF}" uniqueName="1" name="FieldID" queryTableFieldId="1" dataDxfId="54"/>
    <tableColumn id="2" xr3:uid="{56A76290-A461-4AAD-A065-D37FFD167E69}" uniqueName="2" name="Category" queryTableFieldId="2" dataDxfId="53"/>
    <tableColumn id="3" xr3:uid="{39A3D639-AACC-4EA0-BF4E-D4B74EA54B80}" uniqueName="3" name="InDES" queryTableFieldId="3" dataDxfId="52"/>
    <tableColumn id="4" xr3:uid="{7F38AC6B-8572-4ACC-8FB6-D2633F443E59}" uniqueName="4" name="SubsetOfMetrics" queryTableFieldId="4" dataDxfId="51"/>
    <tableColumn id="5" xr3:uid="{D889C6DD-6EC2-48D6-9E99-C15D16AE010B}" uniqueName="5" name="LongName" queryTableFieldId="5" dataDxfId="50"/>
    <tableColumn id="8" xr3:uid="{14E40E89-B11C-4AD7-B522-4D9F000BF893}" uniqueName="8" name="Definition" queryTableFieldId="8" dataDxfId="49"/>
    <tableColumn id="9" xr3:uid="{94ADCBCC-AA01-4060-9F24-D6C42C602E27}" uniqueName="9" name="DataType" queryTableFieldId="9" dataDxfId="48"/>
    <tableColumn id="10" xr3:uid="{528C71BA-5E88-4664-974D-81558EAAAF40}" uniqueName="10" name="NotesCodesConventions" queryTableFieldId="10" dataDxfId="47"/>
    <tableColumn id="11" xr3:uid="{2DEFDD5A-BECE-4621-98BC-122032528EF7}" uniqueName="11" name="Unit" queryTableFieldId="11" dataDxfId="46"/>
    <tableColumn id="6" xr3:uid="{FC7DD0ED-6765-4095-8502-703E36819055}" uniqueName="6" name="Field " queryTableFieldId="62" dataDxfId="45"/>
    <tableColumn id="12" xr3:uid="{E04475C7-B455-4F17-AFBF-C7C48B48220D}" uniqueName="12" name="AREMPField" queryTableFieldId="12" dataDxfId="44"/>
    <tableColumn id="13" xr3:uid="{00DE87E0-A326-49D7-88F2-C662858554BC}" uniqueName="13" name="AREMPFieldCorrection" queryTableFieldId="13" dataDxfId="43"/>
    <tableColumn id="17" xr3:uid="{3647C607-E5B1-461C-97D7-E00C0B49C1A6}" uniqueName="17" name="AREMPUnits" queryTableFieldId="17" dataDxfId="42"/>
    <tableColumn id="18" xr3:uid="{5FA8C1BE-4E63-4108-9464-BA9416216CCD}" uniqueName="18" name="AREMPCollectionMethodID" queryTableFieldId="18" dataDxfId="41"/>
    <tableColumn id="20" xr3:uid="{54AB741D-63D1-4175-A7C5-2E297A5FF1CF}" uniqueName="20" name="AREMPAnalysisMethodID" queryTableFieldId="20" dataDxfId="40"/>
    <tableColumn id="23" xr3:uid="{6570968E-42A4-4F42-AB49-99BF00FDF486}" uniqueName="23" name="BLMField" queryTableFieldId="23" dataDxfId="39"/>
    <tableColumn id="25" xr3:uid="{40C88C62-EA06-41AF-9B86-626EEA0A99F7}" uniqueName="25" name="BLMDescriptionIfDifferentFromDefinition" queryTableFieldId="25" dataDxfId="38"/>
    <tableColumn id="33" xr3:uid="{E72BA40F-0798-4891-A332-AA5605C98C60}" uniqueName="33" name="BLMCollectionMethodID" queryTableFieldId="33" dataDxfId="37"/>
    <tableColumn id="35" xr3:uid="{CA8D489D-6B4E-47CD-B822-B79D29ACAF7C}" uniqueName="35" name="BLMAnalysisMethodID" queryTableFieldId="35" dataDxfId="36"/>
    <tableColumn id="37" xr3:uid="{C5371E96-8971-4BF6-9040-F498DF99AF42}" uniqueName="37" name="EPA2008Field" queryTableFieldId="37" dataDxfId="35"/>
    <tableColumn id="39" xr3:uid="{424C7BCC-0EA6-49DD-8B6B-55AEC7428259}" uniqueName="39" name="EPA2004Field" queryTableFieldId="39" dataDxfId="34"/>
    <tableColumn id="47" xr3:uid="{8B62DC9F-7E35-4591-B525-0542CA221CB4}" uniqueName="47" name="EPACollectionMethodID" queryTableFieldId="47" dataDxfId="33"/>
    <tableColumn id="49" xr3:uid="{E156997C-78C3-4EF1-B25B-E44EFDB7FF68}" uniqueName="49" name="EPAAnalysisMethodID" queryTableFieldId="49" dataDxfId="32"/>
    <tableColumn id="52" xr3:uid="{9434B039-A669-447E-A86E-20F744B077FD}" uniqueName="52" name="PIBOField" queryTableFieldId="52" dataDxfId="31"/>
    <tableColumn id="57" xr3:uid="{D0880F96-EDB3-45D2-8956-2ED23A6C0C5B}" uniqueName="57" name="PIBOCollectionMethodID" queryTableFieldId="57" dataDxfId="30"/>
    <tableColumn id="59" xr3:uid="{28FD62AE-9F94-4238-BB8E-DE35FE6AAB64}" uniqueName="59" name="PIBOAnalysisMethodID" queryTableFieldId="59" dataDxfId="29"/>
    <tableColumn id="61" xr3:uid="{ABB217D9-FED8-432C-AC1F-CB2664BFC5CB}" uniqueName="61" name="CountPrograms" queryTableFieldId="61" dataDxfId="28"/>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C36F83-83B8-4E04-B864-08CB541360D7}" name="ControledVocab_Crosswalk" displayName="ControledVocab_Crosswalk" ref="A1:W88" tableType="queryTable" totalsRowShown="0" headerRowDxfId="27" dataDxfId="26">
  <autoFilter ref="A1:W88" xr:uid="{E195DDAA-DA57-4C09-B438-5A282ED77B10}"/>
  <tableColumns count="23">
    <tableColumn id="1" xr3:uid="{0F240160-6C8F-45A8-9FEC-BC5D7B8C8911}" uniqueName="1" name="FieldID" queryTableFieldId="1" dataDxfId="25"/>
    <tableColumn id="2" xr3:uid="{B79386B7-67B5-489A-BCF4-505E2B008178}" uniqueName="2" name="Category" queryTableFieldId="2" dataDxfId="24"/>
    <tableColumn id="3" xr3:uid="{0BA0D1DC-6C7F-4506-8425-307ECA6481D2}" uniqueName="3" name="FullCV" queryTableFieldId="64" dataDxfId="23"/>
    <tableColumn id="5" xr3:uid="{71E85C4E-6153-4349-9226-8AAEFAD8F8E5}" uniqueName="5" name="LongName" queryTableFieldId="5" dataDxfId="22"/>
    <tableColumn id="8" xr3:uid="{BE2CF41E-96D2-4FE2-94EC-C6959B3700D0}" uniqueName="8" name="Definition" queryTableFieldId="8" dataDxfId="21"/>
    <tableColumn id="9" xr3:uid="{E8D0AD1F-9013-4E89-A547-C49906D8C093}" uniqueName="9" name="DataType" queryTableFieldId="9" dataDxfId="20"/>
    <tableColumn id="10" xr3:uid="{3BA1475D-845D-42A3-B6D2-B0666E05C3E6}" uniqueName="10" name="NotesCodesConventions" queryTableFieldId="10" dataDxfId="19"/>
    <tableColumn id="11" xr3:uid="{ABFBD1F1-CDAF-4B47-B9EB-68DFED61E998}" uniqueName="11" name="Unit" queryTableFieldId="11" dataDxfId="18"/>
    <tableColumn id="6" xr3:uid="{31336E12-1AFA-41BA-A248-86AB076B78F4}" uniqueName="6" name="Field " queryTableFieldId="62" dataDxfId="17"/>
    <tableColumn id="12" xr3:uid="{725E5302-7261-42ED-BD48-19D221C8776B}" uniqueName="12" name="AREMPField" queryTableFieldId="12" dataDxfId="16"/>
    <tableColumn id="18" xr3:uid="{0F695D10-9135-48B1-A702-380425BD501C}" uniqueName="18" name="AREMPCollectionMethodID" queryTableFieldId="18" dataDxfId="15"/>
    <tableColumn id="20" xr3:uid="{D8C5A1E3-037C-4D45-AACB-76E5EA5461A9}" uniqueName="20" name="AREMPAnalysisMethodID" queryTableFieldId="20" dataDxfId="14"/>
    <tableColumn id="23" xr3:uid="{4268BFF6-61AF-472E-B640-B3797C861C6C}" uniqueName="23" name="BLMField" queryTableFieldId="23" dataDxfId="13"/>
    <tableColumn id="33" xr3:uid="{3D1166E5-2A40-48FE-AE06-9B453A43EE62}" uniqueName="33" name="BLMCollectionMethodID" queryTableFieldId="33" dataDxfId="12"/>
    <tableColumn id="35" xr3:uid="{04478872-516A-49F9-85A2-98C500471D8B}" uniqueName="35" name="BLMAnalysisMethodID" queryTableFieldId="35" dataDxfId="11"/>
    <tableColumn id="37" xr3:uid="{343737BF-C799-4E0D-91B5-E70B7FE7A6C1}" uniqueName="37" name="EPA2008Field" queryTableFieldId="37" dataDxfId="10"/>
    <tableColumn id="39" xr3:uid="{814E6223-78F4-486E-882C-21E8A25CB3B4}" uniqueName="39" name="EPA2004Field" queryTableFieldId="39" dataDxfId="9"/>
    <tableColumn id="47" xr3:uid="{648B3071-A287-47FC-A71D-0681E118A987}" uniqueName="47" name="EPACollectionMethodID" queryTableFieldId="47" dataDxfId="8"/>
    <tableColumn id="49" xr3:uid="{CE6964C4-80CB-4BE4-B24A-97B856375C2A}" uniqueName="49" name="EPAAnalysisMethodID" queryTableFieldId="49" dataDxfId="7"/>
    <tableColumn id="52" xr3:uid="{8CDB0D22-EEA0-40F4-AE31-3D307505B36D}" uniqueName="52" name="PIBOField" queryTableFieldId="52" dataDxfId="6"/>
    <tableColumn id="57" xr3:uid="{F7CFD4DF-9FBF-40CB-B6C4-65D4F87D4B5C}" uniqueName="57" name="PIBOCollectionMethodID" queryTableFieldId="57" dataDxfId="5"/>
    <tableColumn id="59" xr3:uid="{6CD800F4-0CF5-4323-9424-5139D7ACEB89}" uniqueName="59" name="PIBOAnalysisMethodID" queryTableFieldId="59" dataDxfId="4"/>
    <tableColumn id="61" xr3:uid="{F9FE4743-BA99-4EC3-A9C5-093461199416}" uniqueName="61" name="CountPrograms" queryTableFieldId="61" dataDxf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A1E1B-2B52-49CE-8E6A-F996B5F2F24B}" name="Table1" displayName="Table1" ref="A1:I1048576" totalsRowShown="0" headerRowDxfId="2" headerRowBorderDxfId="1" tableBorderDxfId="0">
  <autoFilter ref="A1:I1048576" xr:uid="{F8CBC101-537D-40B8-9A15-3D5952D787F8}"/>
  <tableColumns count="9">
    <tableColumn id="1" xr3:uid="{A6F4C6A9-3213-4AB4-8DC3-04C44500F8E9}" name="Sheet?"/>
    <tableColumn id="2" xr3:uid="{414D0D18-2BD1-44F5-92C3-80F9C2FE4D19}" name="Column_Name"/>
    <tableColumn id="3" xr3:uid="{DFE17755-AE17-423B-82D1-49B4FEEA6AF6}" name="Long Column Name"/>
    <tableColumn id="4" xr3:uid="{574C5044-1559-4C13-8CC4-1A2982660DB4}" name="Explanation"/>
    <tableColumn id="5" xr3:uid="{C300D1C5-82FA-45DD-8F3B-AAD387A25229}" name="Predicted response to increasing perturbation (Barbour et al. 1999)"/>
    <tableColumn id="6" xr3:uid="{1F651BA0-4476-4982-A183-56026C35D1D5}" name="Calculation"/>
    <tableColumn id="7" xr3:uid="{E0921996-D854-4B0E-A77A-5C86D98E7721}" name="Standardized _x000a_ (OTU and Rarefication)"/>
    <tableColumn id="8" xr3:uid="{448E9890-58C0-4476-9B5A-EB77BEA6185F}" name="Reference"/>
    <tableColumn id="9" xr3:uid="{81487D55-BE83-4CEE-B4B4-0C42A5D357B4}" name="# Column in the Master Language Sheet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s.usda.gov/Internet/FSE_DOCUMENTS/fseprd494543.pdf" TargetMode="External"/><Relationship Id="rId2" Type="http://schemas.openxmlformats.org/officeDocument/2006/relationships/hyperlink" Target="https://www.epa.gov/sites/production/files/2019-05/documents/nrsa_1819_fom_wadeable_version_1.2_0.pdf" TargetMode="External"/><Relationship Id="rId1" Type="http://schemas.openxmlformats.org/officeDocument/2006/relationships/hyperlink" Target="https://aim.landscapetoolbox.org/wp-content/uploads/2018/10/TR_1735-02.pdf" TargetMode="External"/><Relationship Id="rId5" Type="http://schemas.openxmlformats.org/officeDocument/2006/relationships/hyperlink" Target="https://www.fs.usda.gov/detail/r4/landmanagement/resourcemanagement/?cid=stelprd3845865" TargetMode="External"/><Relationship Id="rId4" Type="http://schemas.openxmlformats.org/officeDocument/2006/relationships/hyperlink" Target="https://aim.landscapetoolbox.org/wp-content/uploads/2018/01/AIM-strategy0118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vocabulary.odm2.org/api/v1/samplingfeaturegeotype/?format=skos" TargetMode="External"/><Relationship Id="rId3" Type="http://schemas.openxmlformats.org/officeDocument/2006/relationships/hyperlink" Target="http://vocabulary.odm2.org/api/v1/actiontype/?format=skos" TargetMode="External"/><Relationship Id="rId7" Type="http://schemas.openxmlformats.org/officeDocument/2006/relationships/hyperlink" Target="http://vocabulary.odm2.org/samplingfeaturegeotype/" TargetMode="External"/><Relationship Id="rId2" Type="http://schemas.openxmlformats.org/officeDocument/2006/relationships/hyperlink" Target="https://www.monitoringresources.org/Document/CustomizedMethod/Details/31137" TargetMode="External"/><Relationship Id="rId1" Type="http://schemas.openxmlformats.org/officeDocument/2006/relationships/hyperlink" Target="https://www.monitoringresources.org/Document/CustomizedMethod/Details/31139" TargetMode="External"/><Relationship Id="rId6" Type="http://schemas.openxmlformats.org/officeDocument/2006/relationships/hyperlink" Target="http://vocabulary.odm2.org/api/v1/samplingfeaturetype/?format=skos" TargetMode="External"/><Relationship Id="rId5" Type="http://schemas.openxmlformats.org/officeDocument/2006/relationships/hyperlink" Target="http://vocabulary.odm2.org/samplingfeaturetype/" TargetMode="External"/><Relationship Id="rId10" Type="http://schemas.openxmlformats.org/officeDocument/2006/relationships/table" Target="../tables/table1.xml"/><Relationship Id="rId4" Type="http://schemas.openxmlformats.org/officeDocument/2006/relationships/hyperlink" Target="http://vocabulary.odm2.org/datasettype/" TargetMode="External"/><Relationship Id="rId9"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zoomScale="70" zoomScaleNormal="70" workbookViewId="0">
      <selection activeCell="E10" sqref="E8:E10"/>
    </sheetView>
  </sheetViews>
  <sheetFormatPr defaultColWidth="14.453125" defaultRowHeight="12.5"/>
  <cols>
    <col min="2" max="2" width="46.90625" customWidth="1"/>
    <col min="3" max="3" width="58.08984375" customWidth="1"/>
    <col min="4" max="4" width="29.36328125" customWidth="1"/>
    <col min="5" max="5" width="51.6328125" customWidth="1"/>
  </cols>
  <sheetData>
    <row r="1" spans="1:26" ht="25">
      <c r="A1" s="2" t="s">
        <v>0</v>
      </c>
      <c r="B1" s="3" t="s">
        <v>1</v>
      </c>
      <c r="C1" s="3" t="s">
        <v>3</v>
      </c>
      <c r="D1" s="3" t="s">
        <v>2</v>
      </c>
      <c r="E1" s="3" t="s">
        <v>4</v>
      </c>
      <c r="F1" s="4"/>
      <c r="G1" s="4"/>
      <c r="H1" s="4"/>
      <c r="I1" s="4"/>
      <c r="J1" s="4"/>
      <c r="K1" s="4"/>
      <c r="L1" s="4"/>
      <c r="M1" s="4"/>
      <c r="N1" s="4"/>
      <c r="O1" s="4"/>
      <c r="P1" s="4"/>
      <c r="Q1" s="4"/>
      <c r="R1" s="4"/>
      <c r="S1" s="4"/>
      <c r="T1" s="4"/>
      <c r="U1" s="4"/>
      <c r="V1" s="4"/>
      <c r="W1" s="4"/>
      <c r="X1" s="4"/>
      <c r="Y1" s="4"/>
      <c r="Z1" s="4"/>
    </row>
    <row r="2" spans="1:26" ht="25">
      <c r="A2" s="2" t="s">
        <v>5</v>
      </c>
      <c r="B2" s="3" t="s">
        <v>6</v>
      </c>
      <c r="C2" s="3" t="s">
        <v>8</v>
      </c>
      <c r="D2" s="3" t="s">
        <v>7</v>
      </c>
      <c r="E2" s="3" t="s">
        <v>9</v>
      </c>
      <c r="F2" s="4"/>
      <c r="G2" s="4"/>
      <c r="H2" s="4"/>
      <c r="I2" s="4"/>
      <c r="J2" s="4"/>
      <c r="K2" s="4"/>
      <c r="L2" s="4"/>
      <c r="M2" s="4"/>
      <c r="N2" s="4"/>
      <c r="O2" s="4"/>
      <c r="P2" s="4"/>
      <c r="Q2" s="4"/>
      <c r="R2" s="4"/>
      <c r="S2" s="4"/>
      <c r="T2" s="4"/>
      <c r="U2" s="4"/>
      <c r="V2" s="4"/>
      <c r="W2" s="4"/>
      <c r="X2" s="4"/>
      <c r="Y2" s="4"/>
      <c r="Z2" s="4"/>
    </row>
    <row r="3" spans="1:26" ht="13">
      <c r="A3" s="2" t="s">
        <v>10</v>
      </c>
      <c r="B3" s="3" t="s">
        <v>11</v>
      </c>
      <c r="C3" s="3" t="s">
        <v>13</v>
      </c>
      <c r="D3" s="3" t="s">
        <v>12</v>
      </c>
      <c r="E3" s="3" t="s">
        <v>14</v>
      </c>
      <c r="F3" s="4"/>
      <c r="G3" s="4"/>
      <c r="H3" s="4"/>
      <c r="I3" s="4"/>
      <c r="J3" s="4"/>
      <c r="K3" s="4"/>
      <c r="L3" s="4"/>
      <c r="M3" s="4"/>
      <c r="N3" s="4"/>
      <c r="O3" s="4"/>
      <c r="P3" s="4"/>
      <c r="Q3" s="4"/>
      <c r="R3" s="4"/>
      <c r="S3" s="4"/>
      <c r="T3" s="4"/>
      <c r="U3" s="4"/>
      <c r="V3" s="4"/>
      <c r="W3" s="4"/>
      <c r="X3" s="4"/>
      <c r="Y3" s="4"/>
      <c r="Z3" s="4"/>
    </row>
    <row r="4" spans="1:26" ht="262.5">
      <c r="A4" s="2" t="s">
        <v>15</v>
      </c>
      <c r="B4" s="3" t="s">
        <v>16</v>
      </c>
      <c r="C4" s="3" t="s">
        <v>17</v>
      </c>
      <c r="D4" s="3" t="s">
        <v>2331</v>
      </c>
      <c r="E4" s="3" t="s">
        <v>18</v>
      </c>
      <c r="F4" s="4"/>
      <c r="G4" s="4"/>
      <c r="H4" s="4"/>
      <c r="I4" s="4"/>
      <c r="J4" s="4"/>
      <c r="K4" s="4"/>
      <c r="L4" s="4"/>
      <c r="M4" s="4"/>
      <c r="N4" s="4"/>
      <c r="O4" s="4"/>
      <c r="P4" s="4"/>
      <c r="Q4" s="4"/>
      <c r="R4" s="4"/>
      <c r="S4" s="4"/>
      <c r="T4" s="4"/>
      <c r="U4" s="4"/>
      <c r="V4" s="4"/>
      <c r="W4" s="4"/>
      <c r="X4" s="4"/>
      <c r="Y4" s="4"/>
      <c r="Z4" s="4"/>
    </row>
    <row r="5" spans="1:26" ht="13">
      <c r="A5" s="2" t="s">
        <v>19</v>
      </c>
      <c r="B5" s="3">
        <v>2011</v>
      </c>
      <c r="C5" s="3">
        <v>2008</v>
      </c>
      <c r="D5" s="3">
        <v>2002</v>
      </c>
      <c r="E5" s="3">
        <v>1998</v>
      </c>
      <c r="F5" s="4"/>
      <c r="G5" s="4"/>
      <c r="H5" s="4"/>
      <c r="I5" s="4"/>
      <c r="J5" s="4"/>
      <c r="K5" s="4"/>
      <c r="L5" s="4"/>
      <c r="M5" s="4"/>
      <c r="N5" s="4"/>
      <c r="O5" s="4"/>
      <c r="P5" s="4"/>
      <c r="Q5" s="4"/>
      <c r="R5" s="4"/>
      <c r="S5" s="4"/>
      <c r="T5" s="4"/>
      <c r="U5" s="4"/>
      <c r="V5" s="4"/>
      <c r="W5" s="4"/>
      <c r="X5" s="4"/>
      <c r="Y5" s="4"/>
      <c r="Z5" s="4"/>
    </row>
    <row r="6" spans="1:26" ht="25">
      <c r="A6" s="2" t="s">
        <v>20</v>
      </c>
      <c r="B6" s="3" t="s">
        <v>21</v>
      </c>
      <c r="C6" s="3" t="s">
        <v>23</v>
      </c>
      <c r="D6" s="3" t="s">
        <v>22</v>
      </c>
      <c r="E6" s="3" t="s">
        <v>24</v>
      </c>
      <c r="F6" s="4"/>
      <c r="G6" s="4"/>
      <c r="H6" s="4"/>
      <c r="I6" s="4"/>
      <c r="J6" s="4"/>
      <c r="K6" s="4"/>
      <c r="L6" s="4"/>
      <c r="M6" s="4"/>
      <c r="N6" s="4"/>
      <c r="O6" s="4"/>
      <c r="P6" s="4"/>
      <c r="Q6" s="4"/>
      <c r="R6" s="4"/>
      <c r="S6" s="4"/>
      <c r="T6" s="4"/>
      <c r="U6" s="4"/>
      <c r="V6" s="4"/>
      <c r="W6" s="4"/>
      <c r="X6" s="4"/>
      <c r="Y6" s="4"/>
      <c r="Z6" s="4"/>
    </row>
    <row r="7" spans="1:26" ht="13">
      <c r="A7" s="2" t="s">
        <v>25</v>
      </c>
      <c r="B7" s="3" t="s">
        <v>26</v>
      </c>
      <c r="C7" s="3" t="s">
        <v>28</v>
      </c>
      <c r="D7" s="3" t="s">
        <v>27</v>
      </c>
      <c r="E7" s="3" t="s">
        <v>29</v>
      </c>
      <c r="F7" s="4"/>
      <c r="G7" s="4"/>
      <c r="H7" s="4"/>
      <c r="I7" s="4"/>
      <c r="J7" s="4"/>
      <c r="K7" s="4"/>
      <c r="L7" s="4"/>
      <c r="M7" s="4"/>
      <c r="N7" s="4"/>
      <c r="O7" s="4"/>
      <c r="P7" s="4"/>
      <c r="Q7" s="4"/>
      <c r="R7" s="4"/>
      <c r="S7" s="4"/>
      <c r="T7" s="4"/>
      <c r="U7" s="4"/>
      <c r="V7" s="4"/>
      <c r="W7" s="4"/>
      <c r="X7" s="4"/>
      <c r="Y7" s="4"/>
      <c r="Z7" s="4"/>
    </row>
    <row r="8" spans="1:26" ht="150">
      <c r="A8" s="2" t="s">
        <v>30</v>
      </c>
      <c r="B8" s="3" t="s">
        <v>31</v>
      </c>
      <c r="C8" s="3" t="s">
        <v>1733</v>
      </c>
      <c r="D8" s="3" t="s">
        <v>32</v>
      </c>
      <c r="E8" s="3" t="s">
        <v>33</v>
      </c>
      <c r="F8" s="4"/>
      <c r="G8" s="4"/>
      <c r="H8" s="4"/>
      <c r="I8" s="4"/>
      <c r="J8" s="4"/>
      <c r="K8" s="4"/>
      <c r="L8" s="4"/>
      <c r="M8" s="4"/>
      <c r="N8" s="4"/>
      <c r="O8" s="4"/>
      <c r="P8" s="4"/>
      <c r="Q8" s="4"/>
      <c r="R8" s="4"/>
      <c r="S8" s="4"/>
      <c r="T8" s="4"/>
      <c r="U8" s="4"/>
      <c r="V8" s="4"/>
      <c r="W8" s="4"/>
      <c r="X8" s="4"/>
      <c r="Y8" s="4"/>
      <c r="Z8" s="4"/>
    </row>
    <row r="9" spans="1:26" ht="26">
      <c r="A9" s="2" t="s">
        <v>34</v>
      </c>
      <c r="B9" s="3" t="s">
        <v>35</v>
      </c>
      <c r="C9" s="3"/>
      <c r="D9" s="3"/>
      <c r="E9" s="3"/>
      <c r="F9" s="4"/>
      <c r="G9" s="4"/>
      <c r="H9" s="4"/>
      <c r="I9" s="4"/>
      <c r="J9" s="4"/>
      <c r="K9" s="4"/>
      <c r="L9" s="4"/>
      <c r="M9" s="4"/>
      <c r="N9" s="4"/>
      <c r="O9" s="4"/>
      <c r="P9" s="4"/>
      <c r="Q9" s="4"/>
      <c r="R9" s="4"/>
      <c r="S9" s="4"/>
      <c r="T9" s="4"/>
      <c r="U9" s="4"/>
      <c r="V9" s="4"/>
      <c r="W9" s="4"/>
      <c r="X9" s="4"/>
      <c r="Y9" s="4"/>
      <c r="Z9" s="4"/>
    </row>
    <row r="10" spans="1:26" ht="300">
      <c r="A10" s="2" t="s">
        <v>36</v>
      </c>
      <c r="B10" s="3"/>
      <c r="C10" s="3" t="s">
        <v>37</v>
      </c>
      <c r="D10" s="3"/>
      <c r="E10" s="3"/>
      <c r="F10" s="4"/>
      <c r="G10" s="4"/>
      <c r="H10" s="4"/>
      <c r="I10" s="4"/>
      <c r="J10" s="4"/>
      <c r="K10" s="4"/>
      <c r="L10" s="4"/>
      <c r="M10" s="4"/>
      <c r="N10" s="4"/>
      <c r="O10" s="4"/>
      <c r="P10" s="4"/>
      <c r="Q10" s="4"/>
      <c r="R10" s="4"/>
      <c r="S10" s="4"/>
      <c r="T10" s="4"/>
      <c r="U10" s="4"/>
      <c r="V10" s="4"/>
      <c r="W10" s="4"/>
      <c r="X10" s="4"/>
      <c r="Y10" s="4"/>
      <c r="Z10" s="4"/>
    </row>
    <row r="11" spans="1:26" ht="26">
      <c r="A11" s="2" t="s">
        <v>38</v>
      </c>
      <c r="B11" s="3" t="s">
        <v>39</v>
      </c>
      <c r="C11" s="3" t="s">
        <v>40</v>
      </c>
      <c r="D11" s="3" t="s">
        <v>39</v>
      </c>
      <c r="E11" s="3" t="s">
        <v>41</v>
      </c>
      <c r="F11" s="4"/>
      <c r="G11" s="4"/>
      <c r="H11" s="4"/>
      <c r="I11" s="4"/>
      <c r="J11" s="4"/>
      <c r="K11" s="4"/>
      <c r="L11" s="4"/>
      <c r="M11" s="4"/>
      <c r="N11" s="4"/>
      <c r="O11" s="4"/>
      <c r="P11" s="4"/>
      <c r="Q11" s="4"/>
      <c r="R11" s="4"/>
      <c r="S11" s="4"/>
      <c r="T11" s="4"/>
      <c r="U11" s="4"/>
      <c r="V11" s="4"/>
      <c r="W11" s="4"/>
      <c r="X11" s="4"/>
      <c r="Y11" s="4"/>
      <c r="Z11" s="4"/>
    </row>
    <row r="12" spans="1:26" ht="125">
      <c r="A12" s="2" t="s">
        <v>42</v>
      </c>
      <c r="B12" s="3"/>
      <c r="C12" s="3"/>
      <c r="D12" s="3"/>
      <c r="E12" s="3" t="s">
        <v>43</v>
      </c>
      <c r="F12" s="4"/>
      <c r="G12" s="4"/>
      <c r="H12" s="4"/>
      <c r="I12" s="4"/>
      <c r="J12" s="4"/>
      <c r="K12" s="4"/>
      <c r="L12" s="4"/>
      <c r="M12" s="4"/>
      <c r="N12" s="4"/>
      <c r="O12" s="4"/>
      <c r="P12" s="4"/>
      <c r="Q12" s="4"/>
      <c r="R12" s="4"/>
      <c r="S12" s="4"/>
      <c r="T12" s="4"/>
      <c r="U12" s="4"/>
      <c r="V12" s="4"/>
      <c r="W12" s="4"/>
      <c r="X12" s="4"/>
      <c r="Y12" s="4"/>
      <c r="Z12" s="4"/>
    </row>
    <row r="13" spans="1:26" ht="50">
      <c r="A13" s="2" t="s">
        <v>44</v>
      </c>
      <c r="B13" s="3"/>
      <c r="C13" s="3" t="s">
        <v>45</v>
      </c>
      <c r="D13" s="3"/>
      <c r="E13" s="3"/>
      <c r="F13" s="4"/>
      <c r="G13" s="4"/>
      <c r="H13" s="4"/>
      <c r="I13" s="4"/>
      <c r="J13" s="4"/>
      <c r="K13" s="4"/>
      <c r="L13" s="4"/>
      <c r="M13" s="4"/>
      <c r="N13" s="4"/>
      <c r="O13" s="4"/>
      <c r="P13" s="4"/>
      <c r="Q13" s="4"/>
      <c r="R13" s="4"/>
      <c r="S13" s="4"/>
      <c r="T13" s="4"/>
      <c r="U13" s="4"/>
      <c r="V13" s="4"/>
      <c r="W13" s="4"/>
      <c r="X13" s="4"/>
      <c r="Y13" s="4"/>
      <c r="Z13" s="4"/>
    </row>
    <row r="14" spans="1:26" ht="37.5">
      <c r="A14" s="2" t="s">
        <v>46</v>
      </c>
      <c r="B14" s="3" t="s">
        <v>47</v>
      </c>
      <c r="C14" s="3" t="s">
        <v>47</v>
      </c>
      <c r="D14" s="3" t="s">
        <v>48</v>
      </c>
      <c r="E14" s="3" t="s">
        <v>47</v>
      </c>
      <c r="F14" s="4"/>
      <c r="G14" s="4"/>
      <c r="H14" s="4"/>
      <c r="I14" s="4"/>
      <c r="J14" s="4"/>
      <c r="K14" s="4"/>
      <c r="L14" s="4"/>
      <c r="M14" s="4"/>
      <c r="N14" s="4"/>
      <c r="O14" s="4"/>
      <c r="P14" s="4"/>
      <c r="Q14" s="4"/>
      <c r="R14" s="4"/>
      <c r="S14" s="4"/>
      <c r="T14" s="4"/>
      <c r="U14" s="4"/>
      <c r="V14" s="4"/>
      <c r="W14" s="4"/>
      <c r="X14" s="4"/>
      <c r="Y14" s="4"/>
      <c r="Z14" s="4"/>
    </row>
    <row r="15" spans="1:26" ht="62.5">
      <c r="A15" s="2" t="s">
        <v>2068</v>
      </c>
      <c r="B15" s="6" t="s">
        <v>49</v>
      </c>
      <c r="C15" s="6" t="s">
        <v>70</v>
      </c>
      <c r="D15" s="3" t="s">
        <v>69</v>
      </c>
      <c r="E15" s="6" t="s">
        <v>75</v>
      </c>
      <c r="F15" s="4"/>
      <c r="G15" s="4"/>
      <c r="H15" s="4"/>
      <c r="I15" s="4"/>
      <c r="J15" s="4"/>
      <c r="K15" s="4"/>
      <c r="L15" s="4"/>
      <c r="M15" s="4"/>
      <c r="N15" s="4"/>
      <c r="O15" s="4"/>
      <c r="P15" s="4"/>
      <c r="Q15" s="4"/>
      <c r="R15" s="4"/>
      <c r="S15" s="4"/>
      <c r="T15" s="4"/>
      <c r="U15" s="4"/>
      <c r="V15" s="4"/>
      <c r="W15" s="4"/>
      <c r="X15" s="4"/>
      <c r="Y15" s="4"/>
      <c r="Z15" s="4"/>
    </row>
    <row r="16" spans="1:26" ht="112.5">
      <c r="A16" s="2" t="s">
        <v>79</v>
      </c>
      <c r="B16" s="3"/>
      <c r="C16" s="3" t="s">
        <v>80</v>
      </c>
      <c r="D16" s="3"/>
      <c r="E16" s="3" t="s">
        <v>81</v>
      </c>
      <c r="F16" s="4"/>
      <c r="G16" s="4"/>
      <c r="H16" s="4"/>
      <c r="I16" s="4"/>
      <c r="J16" s="4"/>
      <c r="K16" s="4"/>
      <c r="L16" s="4"/>
      <c r="M16" s="4"/>
      <c r="N16" s="4"/>
      <c r="O16" s="4"/>
      <c r="P16" s="4"/>
      <c r="Q16" s="4"/>
      <c r="R16" s="4"/>
      <c r="S16" s="4"/>
      <c r="T16" s="4"/>
      <c r="U16" s="4"/>
      <c r="V16" s="4"/>
      <c r="W16" s="4"/>
      <c r="X16" s="4"/>
      <c r="Y16" s="4"/>
      <c r="Z16" s="4"/>
    </row>
    <row r="17" spans="1:26" ht="26">
      <c r="A17" s="2" t="s">
        <v>83</v>
      </c>
      <c r="B17" s="6" t="s">
        <v>85</v>
      </c>
      <c r="C17" s="3"/>
      <c r="D17" s="3"/>
      <c r="E17" s="6" t="s">
        <v>88</v>
      </c>
      <c r="F17" s="4"/>
      <c r="G17" s="4"/>
      <c r="H17" s="4"/>
      <c r="I17" s="4"/>
      <c r="J17" s="4"/>
      <c r="K17" s="4"/>
      <c r="L17" s="4"/>
      <c r="M17" s="4"/>
      <c r="N17" s="4"/>
      <c r="O17" s="4"/>
      <c r="P17" s="4"/>
      <c r="Q17" s="4"/>
      <c r="R17" s="4"/>
      <c r="S17" s="4"/>
      <c r="T17" s="4"/>
      <c r="U17" s="4"/>
      <c r="V17" s="4"/>
      <c r="W17" s="4"/>
      <c r="X17" s="4"/>
      <c r="Y17" s="4"/>
      <c r="Z17" s="4"/>
    </row>
    <row r="18" spans="1:26">
      <c r="A18" s="10"/>
      <c r="B18" s="10"/>
      <c r="C18" s="10"/>
      <c r="D18" s="4"/>
      <c r="E18" s="10"/>
      <c r="F18" s="4"/>
      <c r="G18" s="4"/>
      <c r="H18" s="4"/>
      <c r="I18" s="4"/>
      <c r="J18" s="4"/>
      <c r="K18" s="4"/>
      <c r="L18" s="4"/>
      <c r="M18" s="4"/>
      <c r="N18" s="4"/>
      <c r="O18" s="4"/>
      <c r="P18" s="4"/>
      <c r="Q18" s="4"/>
      <c r="R18" s="4"/>
      <c r="S18" s="4"/>
      <c r="T18" s="4"/>
      <c r="U18" s="4"/>
      <c r="V18" s="4"/>
      <c r="W18" s="4"/>
      <c r="X18" s="4"/>
      <c r="Y18" s="4"/>
      <c r="Z18" s="4"/>
    </row>
    <row r="19" spans="1:26">
      <c r="A19" s="10"/>
      <c r="B19" s="10"/>
      <c r="C19" s="10"/>
      <c r="D19" s="4"/>
      <c r="E19" s="10"/>
      <c r="F19" s="4"/>
      <c r="G19" s="4"/>
      <c r="H19" s="4"/>
      <c r="I19" s="4"/>
      <c r="J19" s="4"/>
      <c r="K19" s="4"/>
      <c r="L19" s="4"/>
      <c r="M19" s="4"/>
      <c r="N19" s="4"/>
      <c r="O19" s="4"/>
      <c r="P19" s="4"/>
      <c r="Q19" s="4"/>
      <c r="R19" s="4"/>
      <c r="S19" s="4"/>
      <c r="T19" s="4"/>
      <c r="U19" s="4"/>
      <c r="V19" s="4"/>
      <c r="W19" s="4"/>
      <c r="X19" s="4"/>
      <c r="Y19" s="4"/>
      <c r="Z19" s="4"/>
    </row>
    <row r="20" spans="1:26">
      <c r="A20" s="10"/>
      <c r="B20" s="10"/>
      <c r="C20" s="10"/>
      <c r="D20" s="4"/>
      <c r="E20" s="10"/>
      <c r="F20" s="4"/>
      <c r="G20" s="4"/>
      <c r="H20" s="4"/>
      <c r="I20" s="4"/>
      <c r="J20" s="4"/>
      <c r="K20" s="4"/>
      <c r="L20" s="4"/>
      <c r="M20" s="4"/>
      <c r="N20" s="4"/>
      <c r="O20" s="4"/>
      <c r="P20" s="4"/>
      <c r="Q20" s="4"/>
      <c r="R20" s="4"/>
      <c r="S20" s="4"/>
      <c r="T20" s="4"/>
      <c r="U20" s="4"/>
      <c r="V20" s="4"/>
      <c r="W20" s="4"/>
      <c r="X20" s="4"/>
      <c r="Y20" s="4"/>
      <c r="Z20" s="4"/>
    </row>
    <row r="21" spans="1:26">
      <c r="A21" s="10"/>
      <c r="B21" s="10"/>
      <c r="C21" s="10"/>
      <c r="D21" s="4"/>
      <c r="E21" s="10"/>
      <c r="F21" s="4"/>
      <c r="G21" s="4"/>
      <c r="H21" s="4"/>
      <c r="I21" s="4"/>
      <c r="J21" s="4"/>
      <c r="K21" s="4"/>
      <c r="L21" s="4"/>
      <c r="M21" s="4"/>
      <c r="N21" s="4"/>
      <c r="O21" s="4"/>
      <c r="P21" s="4"/>
      <c r="Q21" s="4"/>
      <c r="R21" s="4"/>
      <c r="S21" s="4"/>
      <c r="T21" s="4"/>
      <c r="U21" s="4"/>
      <c r="V21" s="4"/>
      <c r="W21" s="4"/>
      <c r="X21" s="4"/>
      <c r="Y21" s="4"/>
      <c r="Z21" s="4"/>
    </row>
    <row r="22" spans="1:26">
      <c r="A22" s="10"/>
      <c r="B22" s="10"/>
      <c r="C22" s="10"/>
      <c r="D22" s="4"/>
      <c r="E22" s="10"/>
      <c r="F22" s="4"/>
      <c r="G22" s="4"/>
      <c r="H22" s="4"/>
      <c r="I22" s="4"/>
      <c r="J22" s="4"/>
      <c r="K22" s="4"/>
      <c r="L22" s="4"/>
      <c r="M22" s="4"/>
      <c r="N22" s="4"/>
      <c r="O22" s="4"/>
      <c r="P22" s="4"/>
      <c r="Q22" s="4"/>
      <c r="R22" s="4"/>
      <c r="S22" s="4"/>
      <c r="T22" s="4"/>
      <c r="U22" s="4"/>
      <c r="V22" s="4"/>
      <c r="W22" s="4"/>
      <c r="X22" s="4"/>
      <c r="Y22" s="4"/>
      <c r="Z22" s="4"/>
    </row>
    <row r="23" spans="1:26">
      <c r="A23" s="10"/>
      <c r="B23" s="10"/>
      <c r="C23" s="10"/>
      <c r="D23" s="4"/>
      <c r="E23" s="10"/>
      <c r="F23" s="4"/>
      <c r="G23" s="4"/>
      <c r="H23" s="4"/>
      <c r="I23" s="4"/>
      <c r="J23" s="4"/>
      <c r="K23" s="4"/>
      <c r="L23" s="4"/>
      <c r="M23" s="4"/>
      <c r="N23" s="4"/>
      <c r="O23" s="4"/>
      <c r="P23" s="4"/>
      <c r="Q23" s="4"/>
      <c r="R23" s="4"/>
      <c r="S23" s="4"/>
      <c r="T23" s="4"/>
      <c r="U23" s="4"/>
      <c r="V23" s="4"/>
      <c r="W23" s="4"/>
      <c r="X23" s="4"/>
      <c r="Y23" s="4"/>
      <c r="Z23" s="4"/>
    </row>
    <row r="24" spans="1:26">
      <c r="A24" s="10"/>
      <c r="B24" s="10"/>
      <c r="C24" s="10"/>
      <c r="D24" s="4"/>
      <c r="E24" s="10"/>
      <c r="F24" s="4"/>
      <c r="G24" s="4"/>
      <c r="H24" s="4"/>
      <c r="I24" s="4"/>
      <c r="J24" s="4"/>
      <c r="K24" s="4"/>
      <c r="L24" s="4"/>
      <c r="M24" s="4"/>
      <c r="N24" s="4"/>
      <c r="O24" s="4"/>
      <c r="P24" s="4"/>
      <c r="Q24" s="4"/>
      <c r="R24" s="4"/>
      <c r="S24" s="4"/>
      <c r="T24" s="4"/>
      <c r="U24" s="4"/>
      <c r="V24" s="4"/>
      <c r="W24" s="4"/>
      <c r="X24" s="4"/>
      <c r="Y24" s="4"/>
      <c r="Z24" s="4"/>
    </row>
    <row r="25" spans="1:26">
      <c r="A25" s="10"/>
      <c r="B25" s="10"/>
      <c r="C25" s="10"/>
      <c r="D25" s="4"/>
      <c r="E25" s="10"/>
      <c r="F25" s="4"/>
      <c r="G25" s="4"/>
      <c r="H25" s="4"/>
      <c r="I25" s="4"/>
      <c r="J25" s="4"/>
      <c r="K25" s="4"/>
      <c r="L25" s="4"/>
      <c r="M25" s="4"/>
      <c r="N25" s="4"/>
      <c r="O25" s="4"/>
      <c r="P25" s="4"/>
      <c r="Q25" s="4"/>
      <c r="R25" s="4"/>
      <c r="S25" s="4"/>
      <c r="T25" s="4"/>
      <c r="U25" s="4"/>
      <c r="V25" s="4"/>
      <c r="W25" s="4"/>
      <c r="X25" s="4"/>
      <c r="Y25" s="4"/>
      <c r="Z25" s="4"/>
    </row>
    <row r="26" spans="1:26">
      <c r="A26" s="10"/>
      <c r="B26" s="10"/>
      <c r="C26" s="10"/>
      <c r="D26" s="4"/>
      <c r="E26" s="10"/>
      <c r="F26" s="4"/>
      <c r="G26" s="4"/>
      <c r="H26" s="4"/>
      <c r="I26" s="4"/>
      <c r="J26" s="4"/>
      <c r="K26" s="4"/>
      <c r="L26" s="4"/>
      <c r="M26" s="4"/>
      <c r="N26" s="4"/>
      <c r="O26" s="4"/>
      <c r="P26" s="4"/>
      <c r="Q26" s="4"/>
      <c r="R26" s="4"/>
      <c r="S26" s="4"/>
      <c r="T26" s="4"/>
      <c r="U26" s="4"/>
      <c r="V26" s="4"/>
      <c r="W26" s="4"/>
      <c r="X26" s="4"/>
      <c r="Y26" s="4"/>
      <c r="Z26" s="4"/>
    </row>
    <row r="27" spans="1:26">
      <c r="A27" s="10"/>
      <c r="B27" s="10"/>
      <c r="C27" s="10"/>
      <c r="D27" s="4"/>
      <c r="E27" s="10"/>
      <c r="F27" s="4"/>
      <c r="G27" s="4"/>
      <c r="H27" s="4"/>
      <c r="I27" s="4"/>
      <c r="J27" s="4"/>
      <c r="K27" s="4"/>
      <c r="L27" s="4"/>
      <c r="M27" s="4"/>
      <c r="N27" s="4"/>
      <c r="O27" s="4"/>
      <c r="P27" s="4"/>
      <c r="Q27" s="4"/>
      <c r="R27" s="4"/>
      <c r="S27" s="4"/>
      <c r="T27" s="4"/>
      <c r="U27" s="4"/>
      <c r="V27" s="4"/>
      <c r="W27" s="4"/>
      <c r="X27" s="4"/>
      <c r="Y27" s="4"/>
      <c r="Z27" s="4"/>
    </row>
    <row r="28" spans="1:26">
      <c r="A28" s="10"/>
      <c r="B28" s="10"/>
      <c r="C28" s="10"/>
      <c r="D28" s="4"/>
      <c r="E28" s="10"/>
      <c r="F28" s="4"/>
      <c r="G28" s="4"/>
      <c r="H28" s="4"/>
      <c r="I28" s="4"/>
      <c r="J28" s="4"/>
      <c r="K28" s="4"/>
      <c r="L28" s="4"/>
      <c r="M28" s="4"/>
      <c r="N28" s="4"/>
      <c r="O28" s="4"/>
      <c r="P28" s="4"/>
      <c r="Q28" s="4"/>
      <c r="R28" s="4"/>
      <c r="S28" s="4"/>
      <c r="T28" s="4"/>
      <c r="U28" s="4"/>
      <c r="V28" s="4"/>
      <c r="W28" s="4"/>
      <c r="X28" s="4"/>
      <c r="Y28" s="4"/>
      <c r="Z28" s="4"/>
    </row>
    <row r="29" spans="1:26">
      <c r="A29" s="10"/>
      <c r="B29" s="10"/>
      <c r="C29" s="10"/>
      <c r="D29" s="4"/>
      <c r="E29" s="10"/>
      <c r="F29" s="4"/>
      <c r="G29" s="4"/>
      <c r="H29" s="4"/>
      <c r="I29" s="4"/>
      <c r="J29" s="4"/>
      <c r="K29" s="4"/>
      <c r="L29" s="4"/>
      <c r="M29" s="4"/>
      <c r="N29" s="4"/>
      <c r="O29" s="4"/>
      <c r="P29" s="4"/>
      <c r="Q29" s="4"/>
      <c r="R29" s="4"/>
      <c r="S29" s="4"/>
      <c r="T29" s="4"/>
      <c r="U29" s="4"/>
      <c r="V29" s="4"/>
      <c r="W29" s="4"/>
      <c r="X29" s="4"/>
      <c r="Y29" s="4"/>
      <c r="Z29" s="4"/>
    </row>
    <row r="30" spans="1:26">
      <c r="A30" s="10"/>
      <c r="B30" s="10"/>
      <c r="C30" s="10"/>
      <c r="D30" s="4"/>
      <c r="E30" s="10"/>
      <c r="F30" s="4"/>
      <c r="G30" s="4"/>
      <c r="H30" s="4"/>
      <c r="I30" s="4"/>
      <c r="J30" s="4"/>
      <c r="K30" s="4"/>
      <c r="L30" s="4"/>
      <c r="M30" s="4"/>
      <c r="N30" s="4"/>
      <c r="O30" s="4"/>
      <c r="P30" s="4"/>
      <c r="Q30" s="4"/>
      <c r="R30" s="4"/>
      <c r="S30" s="4"/>
      <c r="T30" s="4"/>
      <c r="U30" s="4"/>
      <c r="V30" s="4"/>
      <c r="W30" s="4"/>
      <c r="X30" s="4"/>
      <c r="Y30" s="4"/>
      <c r="Z30" s="4"/>
    </row>
    <row r="31" spans="1:26">
      <c r="A31" s="10"/>
      <c r="B31" s="10"/>
      <c r="C31" s="10"/>
      <c r="D31" s="4"/>
      <c r="E31" s="10"/>
      <c r="F31" s="4"/>
      <c r="G31" s="4"/>
      <c r="H31" s="4"/>
      <c r="I31" s="4"/>
      <c r="J31" s="4"/>
      <c r="K31" s="4"/>
      <c r="L31" s="4"/>
      <c r="M31" s="4"/>
      <c r="N31" s="4"/>
      <c r="O31" s="4"/>
      <c r="P31" s="4"/>
      <c r="Q31" s="4"/>
      <c r="R31" s="4"/>
      <c r="S31" s="4"/>
      <c r="T31" s="4"/>
      <c r="U31" s="4"/>
      <c r="V31" s="4"/>
      <c r="W31" s="4"/>
      <c r="X31" s="4"/>
      <c r="Y31" s="4"/>
      <c r="Z31" s="4"/>
    </row>
    <row r="32" spans="1:26">
      <c r="A32" s="10"/>
      <c r="B32" s="10"/>
      <c r="C32" s="10"/>
      <c r="D32" s="4"/>
      <c r="E32" s="10"/>
      <c r="F32" s="4"/>
      <c r="G32" s="4"/>
      <c r="H32" s="4"/>
      <c r="I32" s="4"/>
      <c r="J32" s="4"/>
      <c r="K32" s="4"/>
      <c r="L32" s="4"/>
      <c r="M32" s="4"/>
      <c r="N32" s="4"/>
      <c r="O32" s="4"/>
      <c r="P32" s="4"/>
      <c r="Q32" s="4"/>
      <c r="R32" s="4"/>
      <c r="S32" s="4"/>
      <c r="T32" s="4"/>
      <c r="U32" s="4"/>
      <c r="V32" s="4"/>
      <c r="W32" s="4"/>
      <c r="X32" s="4"/>
      <c r="Y32" s="4"/>
      <c r="Z32" s="4"/>
    </row>
    <row r="33" spans="1:26">
      <c r="A33" s="10"/>
      <c r="B33" s="10"/>
      <c r="C33" s="10"/>
      <c r="D33" s="4"/>
      <c r="E33" s="10"/>
      <c r="F33" s="4"/>
      <c r="G33" s="4"/>
      <c r="H33" s="4"/>
      <c r="I33" s="4"/>
      <c r="J33" s="4"/>
      <c r="K33" s="4"/>
      <c r="L33" s="4"/>
      <c r="M33" s="4"/>
      <c r="N33" s="4"/>
      <c r="O33" s="4"/>
      <c r="P33" s="4"/>
      <c r="Q33" s="4"/>
      <c r="R33" s="4"/>
      <c r="S33" s="4"/>
      <c r="T33" s="4"/>
      <c r="U33" s="4"/>
      <c r="V33" s="4"/>
      <c r="W33" s="4"/>
      <c r="X33" s="4"/>
      <c r="Y33" s="4"/>
      <c r="Z33" s="4"/>
    </row>
    <row r="34" spans="1:26">
      <c r="A34" s="10"/>
      <c r="B34" s="10"/>
      <c r="C34" s="10"/>
      <c r="D34" s="4"/>
      <c r="E34" s="10"/>
      <c r="F34" s="4"/>
      <c r="G34" s="4"/>
      <c r="H34" s="4"/>
      <c r="I34" s="4"/>
      <c r="J34" s="4"/>
      <c r="K34" s="4"/>
      <c r="L34" s="4"/>
      <c r="M34" s="4"/>
      <c r="N34" s="4"/>
      <c r="O34" s="4"/>
      <c r="P34" s="4"/>
      <c r="Q34" s="4"/>
      <c r="R34" s="4"/>
      <c r="S34" s="4"/>
      <c r="T34" s="4"/>
      <c r="U34" s="4"/>
      <c r="V34" s="4"/>
      <c r="W34" s="4"/>
      <c r="X34" s="4"/>
      <c r="Y34" s="4"/>
      <c r="Z34" s="4"/>
    </row>
    <row r="35" spans="1:26">
      <c r="A35" s="10"/>
      <c r="B35" s="10"/>
      <c r="C35" s="10"/>
      <c r="D35" s="4"/>
      <c r="E35" s="10"/>
      <c r="F35" s="4"/>
      <c r="G35" s="4"/>
      <c r="H35" s="4"/>
      <c r="I35" s="4"/>
      <c r="J35" s="4"/>
      <c r="K35" s="4"/>
      <c r="L35" s="4"/>
      <c r="M35" s="4"/>
      <c r="N35" s="4"/>
      <c r="O35" s="4"/>
      <c r="P35" s="4"/>
      <c r="Q35" s="4"/>
      <c r="R35" s="4"/>
      <c r="S35" s="4"/>
      <c r="T35" s="4"/>
      <c r="U35" s="4"/>
      <c r="V35" s="4"/>
      <c r="W35" s="4"/>
      <c r="X35" s="4"/>
      <c r="Y35" s="4"/>
      <c r="Z35" s="4"/>
    </row>
    <row r="36" spans="1:26">
      <c r="A36" s="10"/>
      <c r="B36" s="10"/>
      <c r="C36" s="10"/>
      <c r="D36" s="4"/>
      <c r="E36" s="10"/>
      <c r="F36" s="4"/>
      <c r="G36" s="4"/>
      <c r="H36" s="4"/>
      <c r="I36" s="4"/>
      <c r="J36" s="4"/>
      <c r="K36" s="4"/>
      <c r="L36" s="4"/>
      <c r="M36" s="4"/>
      <c r="N36" s="4"/>
      <c r="O36" s="4"/>
      <c r="P36" s="4"/>
      <c r="Q36" s="4"/>
      <c r="R36" s="4"/>
      <c r="S36" s="4"/>
      <c r="T36" s="4"/>
      <c r="U36" s="4"/>
      <c r="V36" s="4"/>
      <c r="W36" s="4"/>
      <c r="X36" s="4"/>
      <c r="Y36" s="4"/>
      <c r="Z36" s="4"/>
    </row>
    <row r="37" spans="1:26">
      <c r="A37" s="10"/>
      <c r="B37" s="10"/>
      <c r="C37" s="10"/>
      <c r="D37" s="4"/>
      <c r="E37" s="10"/>
      <c r="F37" s="4"/>
      <c r="G37" s="4"/>
      <c r="H37" s="4"/>
      <c r="I37" s="4"/>
      <c r="J37" s="4"/>
      <c r="K37" s="4"/>
      <c r="L37" s="4"/>
      <c r="M37" s="4"/>
      <c r="N37" s="4"/>
      <c r="O37" s="4"/>
      <c r="P37" s="4"/>
      <c r="Q37" s="4"/>
      <c r="R37" s="4"/>
      <c r="S37" s="4"/>
      <c r="T37" s="4"/>
      <c r="U37" s="4"/>
      <c r="V37" s="4"/>
      <c r="W37" s="4"/>
      <c r="X37" s="4"/>
      <c r="Y37" s="4"/>
      <c r="Z37" s="4"/>
    </row>
    <row r="38" spans="1:26">
      <c r="A38" s="10"/>
      <c r="B38" s="10"/>
      <c r="C38" s="10"/>
      <c r="D38" s="4"/>
      <c r="E38" s="10"/>
      <c r="F38" s="4"/>
      <c r="G38" s="4"/>
      <c r="H38" s="4"/>
      <c r="I38" s="4"/>
      <c r="J38" s="4"/>
      <c r="K38" s="4"/>
      <c r="L38" s="4"/>
      <c r="M38" s="4"/>
      <c r="N38" s="4"/>
      <c r="O38" s="4"/>
      <c r="P38" s="4"/>
      <c r="Q38" s="4"/>
      <c r="R38" s="4"/>
      <c r="S38" s="4"/>
      <c r="T38" s="4"/>
      <c r="U38" s="4"/>
      <c r="V38" s="4"/>
      <c r="W38" s="4"/>
      <c r="X38" s="4"/>
      <c r="Y38" s="4"/>
      <c r="Z38" s="4"/>
    </row>
    <row r="39" spans="1:26">
      <c r="A39" s="10"/>
      <c r="B39" s="10"/>
      <c r="C39" s="10"/>
      <c r="D39" s="4"/>
      <c r="E39" s="10"/>
      <c r="F39" s="4"/>
      <c r="G39" s="4"/>
      <c r="H39" s="4"/>
      <c r="I39" s="4"/>
      <c r="J39" s="4"/>
      <c r="K39" s="4"/>
      <c r="L39" s="4"/>
      <c r="M39" s="4"/>
      <c r="N39" s="4"/>
      <c r="O39" s="4"/>
      <c r="P39" s="4"/>
      <c r="Q39" s="4"/>
      <c r="R39" s="4"/>
      <c r="S39" s="4"/>
      <c r="T39" s="4"/>
      <c r="U39" s="4"/>
      <c r="V39" s="4"/>
      <c r="W39" s="4"/>
      <c r="X39" s="4"/>
      <c r="Y39" s="4"/>
      <c r="Z39" s="4"/>
    </row>
    <row r="40" spans="1:26">
      <c r="A40" s="10"/>
      <c r="B40" s="10"/>
      <c r="C40" s="10"/>
      <c r="D40" s="4"/>
      <c r="E40" s="10"/>
      <c r="F40" s="4"/>
      <c r="G40" s="4"/>
      <c r="H40" s="4"/>
      <c r="I40" s="4"/>
      <c r="J40" s="4"/>
      <c r="K40" s="4"/>
      <c r="L40" s="4"/>
      <c r="M40" s="4"/>
      <c r="N40" s="4"/>
      <c r="O40" s="4"/>
      <c r="P40" s="4"/>
      <c r="Q40" s="4"/>
      <c r="R40" s="4"/>
      <c r="S40" s="4"/>
      <c r="T40" s="4"/>
      <c r="U40" s="4"/>
      <c r="V40" s="4"/>
      <c r="W40" s="4"/>
      <c r="X40" s="4"/>
      <c r="Y40" s="4"/>
      <c r="Z40" s="4"/>
    </row>
    <row r="41" spans="1:26">
      <c r="A41" s="10"/>
      <c r="B41" s="10"/>
      <c r="C41" s="10"/>
      <c r="D41" s="4"/>
      <c r="E41" s="10"/>
      <c r="F41" s="4"/>
      <c r="G41" s="4"/>
      <c r="H41" s="4"/>
      <c r="I41" s="4"/>
      <c r="J41" s="4"/>
      <c r="K41" s="4"/>
      <c r="L41" s="4"/>
      <c r="M41" s="4"/>
      <c r="N41" s="4"/>
      <c r="O41" s="4"/>
      <c r="P41" s="4"/>
      <c r="Q41" s="4"/>
      <c r="R41" s="4"/>
      <c r="S41" s="4"/>
      <c r="T41" s="4"/>
      <c r="U41" s="4"/>
      <c r="V41" s="4"/>
      <c r="W41" s="4"/>
      <c r="X41" s="4"/>
      <c r="Y41" s="4"/>
      <c r="Z41" s="4"/>
    </row>
    <row r="42" spans="1:26">
      <c r="A42" s="10"/>
      <c r="B42" s="10"/>
      <c r="C42" s="10"/>
      <c r="D42" s="4"/>
      <c r="E42" s="10"/>
      <c r="F42" s="4"/>
      <c r="G42" s="4"/>
      <c r="H42" s="4"/>
      <c r="I42" s="4"/>
      <c r="J42" s="4"/>
      <c r="K42" s="4"/>
      <c r="L42" s="4"/>
      <c r="M42" s="4"/>
      <c r="N42" s="4"/>
      <c r="O42" s="4"/>
      <c r="P42" s="4"/>
      <c r="Q42" s="4"/>
      <c r="R42" s="4"/>
      <c r="S42" s="4"/>
      <c r="T42" s="4"/>
      <c r="U42" s="4"/>
      <c r="V42" s="4"/>
      <c r="W42" s="4"/>
      <c r="X42" s="4"/>
      <c r="Y42" s="4"/>
      <c r="Z42" s="4"/>
    </row>
    <row r="43" spans="1:26">
      <c r="A43" s="10"/>
      <c r="B43" s="10"/>
      <c r="C43" s="10"/>
      <c r="D43" s="4"/>
      <c r="E43" s="10"/>
      <c r="F43" s="4"/>
      <c r="G43" s="4"/>
      <c r="H43" s="4"/>
      <c r="I43" s="4"/>
      <c r="J43" s="4"/>
      <c r="K43" s="4"/>
      <c r="L43" s="4"/>
      <c r="M43" s="4"/>
      <c r="N43" s="4"/>
      <c r="O43" s="4"/>
      <c r="P43" s="4"/>
      <c r="Q43" s="4"/>
      <c r="R43" s="4"/>
      <c r="S43" s="4"/>
      <c r="T43" s="4"/>
      <c r="U43" s="4"/>
      <c r="V43" s="4"/>
      <c r="W43" s="4"/>
      <c r="X43" s="4"/>
      <c r="Y43" s="4"/>
      <c r="Z43" s="4"/>
    </row>
    <row r="44" spans="1:26">
      <c r="A44" s="10"/>
      <c r="B44" s="10"/>
      <c r="C44" s="10"/>
      <c r="D44" s="4"/>
      <c r="E44" s="10"/>
      <c r="F44" s="4"/>
      <c r="G44" s="4"/>
      <c r="H44" s="4"/>
      <c r="I44" s="4"/>
      <c r="J44" s="4"/>
      <c r="K44" s="4"/>
      <c r="L44" s="4"/>
      <c r="M44" s="4"/>
      <c r="N44" s="4"/>
      <c r="O44" s="4"/>
      <c r="P44" s="4"/>
      <c r="Q44" s="4"/>
      <c r="R44" s="4"/>
      <c r="S44" s="4"/>
      <c r="T44" s="4"/>
      <c r="U44" s="4"/>
      <c r="V44" s="4"/>
      <c r="W44" s="4"/>
      <c r="X44" s="4"/>
      <c r="Y44" s="4"/>
      <c r="Z44" s="4"/>
    </row>
    <row r="45" spans="1:26">
      <c r="A45" s="10"/>
      <c r="B45" s="10"/>
      <c r="C45" s="10"/>
      <c r="D45" s="4"/>
      <c r="E45" s="10"/>
      <c r="F45" s="4"/>
      <c r="G45" s="4"/>
      <c r="H45" s="4"/>
      <c r="I45" s="4"/>
      <c r="J45" s="4"/>
      <c r="K45" s="4"/>
      <c r="L45" s="4"/>
      <c r="M45" s="4"/>
      <c r="N45" s="4"/>
      <c r="O45" s="4"/>
      <c r="P45" s="4"/>
      <c r="Q45" s="4"/>
      <c r="R45" s="4"/>
      <c r="S45" s="4"/>
      <c r="T45" s="4"/>
      <c r="U45" s="4"/>
      <c r="V45" s="4"/>
      <c r="W45" s="4"/>
      <c r="X45" s="4"/>
      <c r="Y45" s="4"/>
      <c r="Z45" s="4"/>
    </row>
    <row r="46" spans="1:26">
      <c r="A46" s="10"/>
      <c r="B46" s="10"/>
      <c r="C46" s="10"/>
      <c r="D46" s="4"/>
      <c r="E46" s="10"/>
      <c r="F46" s="4"/>
      <c r="G46" s="4"/>
      <c r="H46" s="4"/>
      <c r="I46" s="4"/>
      <c r="J46" s="4"/>
      <c r="K46" s="4"/>
      <c r="L46" s="4"/>
      <c r="M46" s="4"/>
      <c r="N46" s="4"/>
      <c r="O46" s="4"/>
      <c r="P46" s="4"/>
      <c r="Q46" s="4"/>
      <c r="R46" s="4"/>
      <c r="S46" s="4"/>
      <c r="T46" s="4"/>
      <c r="U46" s="4"/>
      <c r="V46" s="4"/>
      <c r="W46" s="4"/>
      <c r="X46" s="4"/>
      <c r="Y46" s="4"/>
      <c r="Z46" s="4"/>
    </row>
    <row r="47" spans="1:26">
      <c r="A47" s="10"/>
      <c r="B47" s="10"/>
      <c r="C47" s="10"/>
      <c r="D47" s="4"/>
      <c r="E47" s="10"/>
      <c r="F47" s="4"/>
      <c r="G47" s="4"/>
      <c r="H47" s="4"/>
      <c r="I47" s="4"/>
      <c r="J47" s="4"/>
      <c r="K47" s="4"/>
      <c r="L47" s="4"/>
      <c r="M47" s="4"/>
      <c r="N47" s="4"/>
      <c r="O47" s="4"/>
      <c r="P47" s="4"/>
      <c r="Q47" s="4"/>
      <c r="R47" s="4"/>
      <c r="S47" s="4"/>
      <c r="T47" s="4"/>
      <c r="U47" s="4"/>
      <c r="V47" s="4"/>
      <c r="W47" s="4"/>
      <c r="X47" s="4"/>
      <c r="Y47" s="4"/>
      <c r="Z47" s="4"/>
    </row>
    <row r="48" spans="1:26">
      <c r="A48" s="10"/>
      <c r="B48" s="10"/>
      <c r="C48" s="10"/>
      <c r="D48" s="4"/>
      <c r="E48" s="10"/>
      <c r="F48" s="4"/>
      <c r="G48" s="4"/>
      <c r="H48" s="4"/>
      <c r="I48" s="4"/>
      <c r="J48" s="4"/>
      <c r="K48" s="4"/>
      <c r="L48" s="4"/>
      <c r="M48" s="4"/>
      <c r="N48" s="4"/>
      <c r="O48" s="4"/>
      <c r="P48" s="4"/>
      <c r="Q48" s="4"/>
      <c r="R48" s="4"/>
      <c r="S48" s="4"/>
      <c r="T48" s="4"/>
      <c r="U48" s="4"/>
      <c r="V48" s="4"/>
      <c r="W48" s="4"/>
      <c r="X48" s="4"/>
      <c r="Y48" s="4"/>
      <c r="Z48" s="4"/>
    </row>
    <row r="49" spans="1:26">
      <c r="A49" s="10"/>
      <c r="B49" s="10"/>
      <c r="C49" s="10"/>
      <c r="D49" s="4"/>
      <c r="E49" s="10"/>
      <c r="F49" s="4"/>
      <c r="G49" s="4"/>
      <c r="H49" s="4"/>
      <c r="I49" s="4"/>
      <c r="J49" s="4"/>
      <c r="K49" s="4"/>
      <c r="L49" s="4"/>
      <c r="M49" s="4"/>
      <c r="N49" s="4"/>
      <c r="O49" s="4"/>
      <c r="P49" s="4"/>
      <c r="Q49" s="4"/>
      <c r="R49" s="4"/>
      <c r="S49" s="4"/>
      <c r="T49" s="4"/>
      <c r="U49" s="4"/>
      <c r="V49" s="4"/>
      <c r="W49" s="4"/>
      <c r="X49" s="4"/>
      <c r="Y49" s="4"/>
      <c r="Z49" s="4"/>
    </row>
    <row r="50" spans="1:26">
      <c r="A50" s="10"/>
      <c r="B50" s="10"/>
      <c r="C50" s="10"/>
      <c r="D50" s="4"/>
      <c r="E50" s="10"/>
      <c r="F50" s="4"/>
      <c r="G50" s="4"/>
      <c r="H50" s="4"/>
      <c r="I50" s="4"/>
      <c r="J50" s="4"/>
      <c r="K50" s="4"/>
      <c r="L50" s="4"/>
      <c r="M50" s="4"/>
      <c r="N50" s="4"/>
      <c r="O50" s="4"/>
      <c r="P50" s="4"/>
      <c r="Q50" s="4"/>
      <c r="R50" s="4"/>
      <c r="S50" s="4"/>
      <c r="T50" s="4"/>
      <c r="U50" s="4"/>
      <c r="V50" s="4"/>
      <c r="W50" s="4"/>
      <c r="X50" s="4"/>
      <c r="Y50" s="4"/>
      <c r="Z50" s="4"/>
    </row>
    <row r="51" spans="1:26">
      <c r="A51" s="10"/>
      <c r="B51" s="10"/>
      <c r="C51" s="10"/>
      <c r="D51" s="4"/>
      <c r="E51" s="10"/>
      <c r="F51" s="4"/>
      <c r="G51" s="4"/>
      <c r="H51" s="4"/>
      <c r="I51" s="4"/>
      <c r="J51" s="4"/>
      <c r="K51" s="4"/>
      <c r="L51" s="4"/>
      <c r="M51" s="4"/>
      <c r="N51" s="4"/>
      <c r="O51" s="4"/>
      <c r="P51" s="4"/>
      <c r="Q51" s="4"/>
      <c r="R51" s="4"/>
      <c r="S51" s="4"/>
      <c r="T51" s="4"/>
      <c r="U51" s="4"/>
      <c r="V51" s="4"/>
      <c r="W51" s="4"/>
      <c r="X51" s="4"/>
      <c r="Y51" s="4"/>
      <c r="Z51" s="4"/>
    </row>
    <row r="52" spans="1:26">
      <c r="A52" s="10"/>
      <c r="B52" s="10"/>
      <c r="C52" s="10"/>
      <c r="D52" s="4"/>
      <c r="E52" s="10"/>
      <c r="F52" s="4"/>
      <c r="G52" s="4"/>
      <c r="H52" s="4"/>
      <c r="I52" s="4"/>
      <c r="J52" s="4"/>
      <c r="K52" s="4"/>
      <c r="L52" s="4"/>
      <c r="M52" s="4"/>
      <c r="N52" s="4"/>
      <c r="O52" s="4"/>
      <c r="P52" s="4"/>
      <c r="Q52" s="4"/>
      <c r="R52" s="4"/>
      <c r="S52" s="4"/>
      <c r="T52" s="4"/>
      <c r="U52" s="4"/>
      <c r="V52" s="4"/>
      <c r="W52" s="4"/>
      <c r="X52" s="4"/>
      <c r="Y52" s="4"/>
      <c r="Z52" s="4"/>
    </row>
    <row r="53" spans="1:26">
      <c r="A53" s="10"/>
      <c r="B53" s="10"/>
      <c r="C53" s="10"/>
      <c r="D53" s="4"/>
      <c r="E53" s="10"/>
      <c r="F53" s="4"/>
      <c r="G53" s="4"/>
      <c r="H53" s="4"/>
      <c r="I53" s="4"/>
      <c r="J53" s="4"/>
      <c r="K53" s="4"/>
      <c r="L53" s="4"/>
      <c r="M53" s="4"/>
      <c r="N53" s="4"/>
      <c r="O53" s="4"/>
      <c r="P53" s="4"/>
      <c r="Q53" s="4"/>
      <c r="R53" s="4"/>
      <c r="S53" s="4"/>
      <c r="T53" s="4"/>
      <c r="U53" s="4"/>
      <c r="V53" s="4"/>
      <c r="W53" s="4"/>
      <c r="X53" s="4"/>
      <c r="Y53" s="4"/>
      <c r="Z53" s="4"/>
    </row>
    <row r="54" spans="1:26">
      <c r="A54" s="10"/>
      <c r="B54" s="10"/>
      <c r="C54" s="10"/>
      <c r="D54" s="4"/>
      <c r="E54" s="10"/>
      <c r="F54" s="4"/>
      <c r="G54" s="4"/>
      <c r="H54" s="4"/>
      <c r="I54" s="4"/>
      <c r="J54" s="4"/>
      <c r="K54" s="4"/>
      <c r="L54" s="4"/>
      <c r="M54" s="4"/>
      <c r="N54" s="4"/>
      <c r="O54" s="4"/>
      <c r="P54" s="4"/>
      <c r="Q54" s="4"/>
      <c r="R54" s="4"/>
      <c r="S54" s="4"/>
      <c r="T54" s="4"/>
      <c r="U54" s="4"/>
      <c r="V54" s="4"/>
      <c r="W54" s="4"/>
      <c r="X54" s="4"/>
      <c r="Y54" s="4"/>
      <c r="Z54" s="4"/>
    </row>
    <row r="55" spans="1:26">
      <c r="A55" s="10"/>
      <c r="B55" s="10"/>
      <c r="C55" s="10"/>
      <c r="D55" s="4"/>
      <c r="E55" s="10"/>
      <c r="F55" s="4"/>
      <c r="G55" s="4"/>
      <c r="H55" s="4"/>
      <c r="I55" s="4"/>
      <c r="J55" s="4"/>
      <c r="K55" s="4"/>
      <c r="L55" s="4"/>
      <c r="M55" s="4"/>
      <c r="N55" s="4"/>
      <c r="O55" s="4"/>
      <c r="P55" s="4"/>
      <c r="Q55" s="4"/>
      <c r="R55" s="4"/>
      <c r="S55" s="4"/>
      <c r="T55" s="4"/>
      <c r="U55" s="4"/>
      <c r="V55" s="4"/>
      <c r="W55" s="4"/>
      <c r="X55" s="4"/>
      <c r="Y55" s="4"/>
      <c r="Z55" s="4"/>
    </row>
    <row r="56" spans="1:26">
      <c r="A56" s="10"/>
      <c r="B56" s="10"/>
      <c r="C56" s="10"/>
      <c r="D56" s="4"/>
      <c r="E56" s="10"/>
      <c r="F56" s="4"/>
      <c r="G56" s="4"/>
      <c r="H56" s="4"/>
      <c r="I56" s="4"/>
      <c r="J56" s="4"/>
      <c r="K56" s="4"/>
      <c r="L56" s="4"/>
      <c r="M56" s="4"/>
      <c r="N56" s="4"/>
      <c r="O56" s="4"/>
      <c r="P56" s="4"/>
      <c r="Q56" s="4"/>
      <c r="R56" s="4"/>
      <c r="S56" s="4"/>
      <c r="T56" s="4"/>
      <c r="U56" s="4"/>
      <c r="V56" s="4"/>
      <c r="W56" s="4"/>
      <c r="X56" s="4"/>
      <c r="Y56" s="4"/>
      <c r="Z56" s="4"/>
    </row>
    <row r="57" spans="1:26">
      <c r="A57" s="10"/>
      <c r="B57" s="10"/>
      <c r="C57" s="10"/>
      <c r="D57" s="4"/>
      <c r="E57" s="10"/>
      <c r="F57" s="4"/>
      <c r="G57" s="4"/>
      <c r="H57" s="4"/>
      <c r="I57" s="4"/>
      <c r="J57" s="4"/>
      <c r="K57" s="4"/>
      <c r="L57" s="4"/>
      <c r="M57" s="4"/>
      <c r="N57" s="4"/>
      <c r="O57" s="4"/>
      <c r="P57" s="4"/>
      <c r="Q57" s="4"/>
      <c r="R57" s="4"/>
      <c r="S57" s="4"/>
      <c r="T57" s="4"/>
      <c r="U57" s="4"/>
      <c r="V57" s="4"/>
      <c r="W57" s="4"/>
      <c r="X57" s="4"/>
      <c r="Y57" s="4"/>
      <c r="Z57" s="4"/>
    </row>
    <row r="58" spans="1:26">
      <c r="A58" s="10"/>
      <c r="B58" s="10"/>
      <c r="C58" s="10"/>
      <c r="D58" s="4"/>
      <c r="E58" s="10"/>
      <c r="F58" s="4"/>
      <c r="G58" s="4"/>
      <c r="H58" s="4"/>
      <c r="I58" s="4"/>
      <c r="J58" s="4"/>
      <c r="K58" s="4"/>
      <c r="L58" s="4"/>
      <c r="M58" s="4"/>
      <c r="N58" s="4"/>
      <c r="O58" s="4"/>
      <c r="P58" s="4"/>
      <c r="Q58" s="4"/>
      <c r="R58" s="4"/>
      <c r="S58" s="4"/>
      <c r="T58" s="4"/>
      <c r="U58" s="4"/>
      <c r="V58" s="4"/>
      <c r="W58" s="4"/>
      <c r="X58" s="4"/>
      <c r="Y58" s="4"/>
      <c r="Z58" s="4"/>
    </row>
    <row r="59" spans="1:26">
      <c r="A59" s="10"/>
      <c r="B59" s="10"/>
      <c r="C59" s="10"/>
      <c r="D59" s="4"/>
      <c r="E59" s="10"/>
      <c r="F59" s="4"/>
      <c r="G59" s="4"/>
      <c r="H59" s="4"/>
      <c r="I59" s="4"/>
      <c r="J59" s="4"/>
      <c r="K59" s="4"/>
      <c r="L59" s="4"/>
      <c r="M59" s="4"/>
      <c r="N59" s="4"/>
      <c r="O59" s="4"/>
      <c r="P59" s="4"/>
      <c r="Q59" s="4"/>
      <c r="R59" s="4"/>
      <c r="S59" s="4"/>
      <c r="T59" s="4"/>
      <c r="U59" s="4"/>
      <c r="V59" s="4"/>
      <c r="W59" s="4"/>
      <c r="X59" s="4"/>
      <c r="Y59" s="4"/>
      <c r="Z59" s="4"/>
    </row>
    <row r="60" spans="1:26">
      <c r="A60" s="10"/>
      <c r="B60" s="10"/>
      <c r="C60" s="10"/>
      <c r="D60" s="4"/>
      <c r="E60" s="10"/>
      <c r="F60" s="4"/>
      <c r="G60" s="4"/>
      <c r="H60" s="4"/>
      <c r="I60" s="4"/>
      <c r="J60" s="4"/>
      <c r="K60" s="4"/>
      <c r="L60" s="4"/>
      <c r="M60" s="4"/>
      <c r="N60" s="4"/>
      <c r="O60" s="4"/>
      <c r="P60" s="4"/>
      <c r="Q60" s="4"/>
      <c r="R60" s="4"/>
      <c r="S60" s="4"/>
      <c r="T60" s="4"/>
      <c r="U60" s="4"/>
      <c r="V60" s="4"/>
      <c r="W60" s="4"/>
      <c r="X60" s="4"/>
      <c r="Y60" s="4"/>
      <c r="Z60" s="4"/>
    </row>
    <row r="61" spans="1:26">
      <c r="A61" s="10"/>
      <c r="B61" s="10"/>
      <c r="C61" s="10"/>
      <c r="D61" s="4"/>
      <c r="E61" s="10"/>
      <c r="F61" s="4"/>
      <c r="G61" s="4"/>
      <c r="H61" s="4"/>
      <c r="I61" s="4"/>
      <c r="J61" s="4"/>
      <c r="K61" s="4"/>
      <c r="L61" s="4"/>
      <c r="M61" s="4"/>
      <c r="N61" s="4"/>
      <c r="O61" s="4"/>
      <c r="P61" s="4"/>
      <c r="Q61" s="4"/>
      <c r="R61" s="4"/>
      <c r="S61" s="4"/>
      <c r="T61" s="4"/>
      <c r="U61" s="4"/>
      <c r="V61" s="4"/>
      <c r="W61" s="4"/>
      <c r="X61" s="4"/>
      <c r="Y61" s="4"/>
      <c r="Z61" s="4"/>
    </row>
    <row r="62" spans="1:26">
      <c r="A62" s="10"/>
      <c r="B62" s="10"/>
      <c r="C62" s="10"/>
      <c r="D62" s="4"/>
      <c r="E62" s="10"/>
      <c r="F62" s="4"/>
      <c r="G62" s="4"/>
      <c r="H62" s="4"/>
      <c r="I62" s="4"/>
      <c r="J62" s="4"/>
      <c r="K62" s="4"/>
      <c r="L62" s="4"/>
      <c r="M62" s="4"/>
      <c r="N62" s="4"/>
      <c r="O62" s="4"/>
      <c r="P62" s="4"/>
      <c r="Q62" s="4"/>
      <c r="R62" s="4"/>
      <c r="S62" s="4"/>
      <c r="T62" s="4"/>
      <c r="U62" s="4"/>
      <c r="V62" s="4"/>
      <c r="W62" s="4"/>
      <c r="X62" s="4"/>
      <c r="Y62" s="4"/>
      <c r="Z62" s="4"/>
    </row>
    <row r="63" spans="1:26">
      <c r="A63" s="10"/>
      <c r="B63" s="10"/>
      <c r="C63" s="10"/>
      <c r="D63" s="4"/>
      <c r="E63" s="10"/>
      <c r="F63" s="4"/>
      <c r="G63" s="4"/>
      <c r="H63" s="4"/>
      <c r="I63" s="4"/>
      <c r="J63" s="4"/>
      <c r="K63" s="4"/>
      <c r="L63" s="4"/>
      <c r="M63" s="4"/>
      <c r="N63" s="4"/>
      <c r="O63" s="4"/>
      <c r="P63" s="4"/>
      <c r="Q63" s="4"/>
      <c r="R63" s="4"/>
      <c r="S63" s="4"/>
      <c r="T63" s="4"/>
      <c r="U63" s="4"/>
      <c r="V63" s="4"/>
      <c r="W63" s="4"/>
      <c r="X63" s="4"/>
      <c r="Y63" s="4"/>
      <c r="Z63" s="4"/>
    </row>
    <row r="64" spans="1:26">
      <c r="A64" s="10"/>
      <c r="B64" s="10"/>
      <c r="C64" s="10"/>
      <c r="D64" s="4"/>
      <c r="E64" s="10"/>
      <c r="F64" s="4"/>
      <c r="G64" s="4"/>
      <c r="H64" s="4"/>
      <c r="I64" s="4"/>
      <c r="J64" s="4"/>
      <c r="K64" s="4"/>
      <c r="L64" s="4"/>
      <c r="M64" s="4"/>
      <c r="N64" s="4"/>
      <c r="O64" s="4"/>
      <c r="P64" s="4"/>
      <c r="Q64" s="4"/>
      <c r="R64" s="4"/>
      <c r="S64" s="4"/>
      <c r="T64" s="4"/>
      <c r="U64" s="4"/>
      <c r="V64" s="4"/>
      <c r="W64" s="4"/>
      <c r="X64" s="4"/>
      <c r="Y64" s="4"/>
      <c r="Z64" s="4"/>
    </row>
    <row r="65" spans="1:26">
      <c r="A65" s="10"/>
      <c r="B65" s="10"/>
      <c r="C65" s="10"/>
      <c r="D65" s="4"/>
      <c r="E65" s="10"/>
      <c r="F65" s="4"/>
      <c r="G65" s="4"/>
      <c r="H65" s="4"/>
      <c r="I65" s="4"/>
      <c r="J65" s="4"/>
      <c r="K65" s="4"/>
      <c r="L65" s="4"/>
      <c r="M65" s="4"/>
      <c r="N65" s="4"/>
      <c r="O65" s="4"/>
      <c r="P65" s="4"/>
      <c r="Q65" s="4"/>
      <c r="R65" s="4"/>
      <c r="S65" s="4"/>
      <c r="T65" s="4"/>
      <c r="U65" s="4"/>
      <c r="V65" s="4"/>
      <c r="W65" s="4"/>
      <c r="X65" s="4"/>
      <c r="Y65" s="4"/>
      <c r="Z65" s="4"/>
    </row>
    <row r="66" spans="1:26">
      <c r="A66" s="10"/>
      <c r="B66" s="10"/>
      <c r="C66" s="10"/>
      <c r="D66" s="4"/>
      <c r="E66" s="10"/>
      <c r="F66" s="4"/>
      <c r="G66" s="4"/>
      <c r="H66" s="4"/>
      <c r="I66" s="4"/>
      <c r="J66" s="4"/>
      <c r="K66" s="4"/>
      <c r="L66" s="4"/>
      <c r="M66" s="4"/>
      <c r="N66" s="4"/>
      <c r="O66" s="4"/>
      <c r="P66" s="4"/>
      <c r="Q66" s="4"/>
      <c r="R66" s="4"/>
      <c r="S66" s="4"/>
      <c r="T66" s="4"/>
      <c r="U66" s="4"/>
      <c r="V66" s="4"/>
      <c r="W66" s="4"/>
      <c r="X66" s="4"/>
      <c r="Y66" s="4"/>
      <c r="Z66" s="4"/>
    </row>
    <row r="67" spans="1:26">
      <c r="A67" s="10"/>
      <c r="B67" s="10"/>
      <c r="C67" s="10"/>
      <c r="D67" s="4"/>
      <c r="E67" s="10"/>
      <c r="F67" s="4"/>
      <c r="G67" s="4"/>
      <c r="H67" s="4"/>
      <c r="I67" s="4"/>
      <c r="J67" s="4"/>
      <c r="K67" s="4"/>
      <c r="L67" s="4"/>
      <c r="M67" s="4"/>
      <c r="N67" s="4"/>
      <c r="O67" s="4"/>
      <c r="P67" s="4"/>
      <c r="Q67" s="4"/>
      <c r="R67" s="4"/>
      <c r="S67" s="4"/>
      <c r="T67" s="4"/>
      <c r="U67" s="4"/>
      <c r="V67" s="4"/>
      <c r="W67" s="4"/>
      <c r="X67" s="4"/>
      <c r="Y67" s="4"/>
      <c r="Z67" s="4"/>
    </row>
    <row r="68" spans="1:26">
      <c r="A68" s="10"/>
      <c r="B68" s="10"/>
      <c r="C68" s="10"/>
      <c r="D68" s="4"/>
      <c r="E68" s="10"/>
      <c r="F68" s="4"/>
      <c r="G68" s="4"/>
      <c r="H68" s="4"/>
      <c r="I68" s="4"/>
      <c r="J68" s="4"/>
      <c r="K68" s="4"/>
      <c r="L68" s="4"/>
      <c r="M68" s="4"/>
      <c r="N68" s="4"/>
      <c r="O68" s="4"/>
      <c r="P68" s="4"/>
      <c r="Q68" s="4"/>
      <c r="R68" s="4"/>
      <c r="S68" s="4"/>
      <c r="T68" s="4"/>
      <c r="U68" s="4"/>
      <c r="V68" s="4"/>
      <c r="W68" s="4"/>
      <c r="X68" s="4"/>
      <c r="Y68" s="4"/>
      <c r="Z68" s="4"/>
    </row>
    <row r="69" spans="1:26">
      <c r="A69" s="10"/>
      <c r="B69" s="10"/>
      <c r="C69" s="10"/>
      <c r="D69" s="4"/>
      <c r="E69" s="10"/>
      <c r="F69" s="4"/>
      <c r="G69" s="4"/>
      <c r="H69" s="4"/>
      <c r="I69" s="4"/>
      <c r="J69" s="4"/>
      <c r="K69" s="4"/>
      <c r="L69" s="4"/>
      <c r="M69" s="4"/>
      <c r="N69" s="4"/>
      <c r="O69" s="4"/>
      <c r="P69" s="4"/>
      <c r="Q69" s="4"/>
      <c r="R69" s="4"/>
      <c r="S69" s="4"/>
      <c r="T69" s="4"/>
      <c r="U69" s="4"/>
      <c r="V69" s="4"/>
      <c r="W69" s="4"/>
      <c r="X69" s="4"/>
      <c r="Y69" s="4"/>
      <c r="Z69" s="4"/>
    </row>
    <row r="70" spans="1:26">
      <c r="A70" s="10"/>
      <c r="B70" s="10"/>
      <c r="C70" s="10"/>
      <c r="D70" s="4"/>
      <c r="E70" s="10"/>
      <c r="F70" s="4"/>
      <c r="G70" s="4"/>
      <c r="H70" s="4"/>
      <c r="I70" s="4"/>
      <c r="J70" s="4"/>
      <c r="K70" s="4"/>
      <c r="L70" s="4"/>
      <c r="M70" s="4"/>
      <c r="N70" s="4"/>
      <c r="O70" s="4"/>
      <c r="P70" s="4"/>
      <c r="Q70" s="4"/>
      <c r="R70" s="4"/>
      <c r="S70" s="4"/>
      <c r="T70" s="4"/>
      <c r="U70" s="4"/>
      <c r="V70" s="4"/>
      <c r="W70" s="4"/>
      <c r="X70" s="4"/>
      <c r="Y70" s="4"/>
      <c r="Z70" s="4"/>
    </row>
    <row r="71" spans="1:26">
      <c r="A71" s="10"/>
      <c r="B71" s="10"/>
      <c r="C71" s="10"/>
      <c r="D71" s="4"/>
      <c r="E71" s="10"/>
      <c r="F71" s="4"/>
      <c r="G71" s="4"/>
      <c r="H71" s="4"/>
      <c r="I71" s="4"/>
      <c r="J71" s="4"/>
      <c r="K71" s="4"/>
      <c r="L71" s="4"/>
      <c r="M71" s="4"/>
      <c r="N71" s="4"/>
      <c r="O71" s="4"/>
      <c r="P71" s="4"/>
      <c r="Q71" s="4"/>
      <c r="R71" s="4"/>
      <c r="S71" s="4"/>
      <c r="T71" s="4"/>
      <c r="U71" s="4"/>
      <c r="V71" s="4"/>
      <c r="W71" s="4"/>
      <c r="X71" s="4"/>
      <c r="Y71" s="4"/>
      <c r="Z71" s="4"/>
    </row>
    <row r="72" spans="1:26">
      <c r="A72" s="10"/>
      <c r="B72" s="10"/>
      <c r="C72" s="10"/>
      <c r="D72" s="4"/>
      <c r="E72" s="10"/>
      <c r="F72" s="4"/>
      <c r="G72" s="4"/>
      <c r="H72" s="4"/>
      <c r="I72" s="4"/>
      <c r="J72" s="4"/>
      <c r="K72" s="4"/>
      <c r="L72" s="4"/>
      <c r="M72" s="4"/>
      <c r="N72" s="4"/>
      <c r="O72" s="4"/>
      <c r="P72" s="4"/>
      <c r="Q72" s="4"/>
      <c r="R72" s="4"/>
      <c r="S72" s="4"/>
      <c r="T72" s="4"/>
      <c r="U72" s="4"/>
      <c r="V72" s="4"/>
      <c r="W72" s="4"/>
      <c r="X72" s="4"/>
      <c r="Y72" s="4"/>
      <c r="Z72" s="4"/>
    </row>
    <row r="73" spans="1:26">
      <c r="A73" s="10"/>
      <c r="B73" s="10"/>
      <c r="C73" s="10"/>
      <c r="D73" s="4"/>
      <c r="E73" s="10"/>
      <c r="F73" s="4"/>
      <c r="G73" s="4"/>
      <c r="H73" s="4"/>
      <c r="I73" s="4"/>
      <c r="J73" s="4"/>
      <c r="K73" s="4"/>
      <c r="L73" s="4"/>
      <c r="M73" s="4"/>
      <c r="N73" s="4"/>
      <c r="O73" s="4"/>
      <c r="P73" s="4"/>
      <c r="Q73" s="4"/>
      <c r="R73" s="4"/>
      <c r="S73" s="4"/>
      <c r="T73" s="4"/>
      <c r="U73" s="4"/>
      <c r="V73" s="4"/>
      <c r="W73" s="4"/>
      <c r="X73" s="4"/>
      <c r="Y73" s="4"/>
      <c r="Z73" s="4"/>
    </row>
    <row r="74" spans="1:26">
      <c r="A74" s="10"/>
      <c r="B74" s="10"/>
      <c r="C74" s="10"/>
      <c r="D74" s="4"/>
      <c r="E74" s="10"/>
      <c r="F74" s="4"/>
      <c r="G74" s="4"/>
      <c r="H74" s="4"/>
      <c r="I74" s="4"/>
      <c r="J74" s="4"/>
      <c r="K74" s="4"/>
      <c r="L74" s="4"/>
      <c r="M74" s="4"/>
      <c r="N74" s="4"/>
      <c r="O74" s="4"/>
      <c r="P74" s="4"/>
      <c r="Q74" s="4"/>
      <c r="R74" s="4"/>
      <c r="S74" s="4"/>
      <c r="T74" s="4"/>
      <c r="U74" s="4"/>
      <c r="V74" s="4"/>
      <c r="W74" s="4"/>
      <c r="X74" s="4"/>
      <c r="Y74" s="4"/>
      <c r="Z74" s="4"/>
    </row>
    <row r="75" spans="1:26">
      <c r="A75" s="10"/>
      <c r="B75" s="10"/>
      <c r="C75" s="10"/>
      <c r="D75" s="4"/>
      <c r="E75" s="10"/>
      <c r="F75" s="4"/>
      <c r="G75" s="4"/>
      <c r="H75" s="4"/>
      <c r="I75" s="4"/>
      <c r="J75" s="4"/>
      <c r="K75" s="4"/>
      <c r="L75" s="4"/>
      <c r="M75" s="4"/>
      <c r="N75" s="4"/>
      <c r="O75" s="4"/>
      <c r="P75" s="4"/>
      <c r="Q75" s="4"/>
      <c r="R75" s="4"/>
      <c r="S75" s="4"/>
      <c r="T75" s="4"/>
      <c r="U75" s="4"/>
      <c r="V75" s="4"/>
      <c r="W75" s="4"/>
      <c r="X75" s="4"/>
      <c r="Y75" s="4"/>
      <c r="Z75" s="4"/>
    </row>
    <row r="76" spans="1:26">
      <c r="A76" s="10"/>
      <c r="B76" s="10"/>
      <c r="C76" s="10"/>
      <c r="D76" s="4"/>
      <c r="E76" s="10"/>
      <c r="F76" s="4"/>
      <c r="G76" s="4"/>
      <c r="H76" s="4"/>
      <c r="I76" s="4"/>
      <c r="J76" s="4"/>
      <c r="K76" s="4"/>
      <c r="L76" s="4"/>
      <c r="M76" s="4"/>
      <c r="N76" s="4"/>
      <c r="O76" s="4"/>
      <c r="P76" s="4"/>
      <c r="Q76" s="4"/>
      <c r="R76" s="4"/>
      <c r="S76" s="4"/>
      <c r="T76" s="4"/>
      <c r="U76" s="4"/>
      <c r="V76" s="4"/>
      <c r="W76" s="4"/>
      <c r="X76" s="4"/>
      <c r="Y76" s="4"/>
      <c r="Z76" s="4"/>
    </row>
    <row r="77" spans="1:26">
      <c r="A77" s="10"/>
      <c r="B77" s="10"/>
      <c r="C77" s="10"/>
      <c r="D77" s="4"/>
      <c r="E77" s="10"/>
      <c r="F77" s="4"/>
      <c r="G77" s="4"/>
      <c r="H77" s="4"/>
      <c r="I77" s="4"/>
      <c r="J77" s="4"/>
      <c r="K77" s="4"/>
      <c r="L77" s="4"/>
      <c r="M77" s="4"/>
      <c r="N77" s="4"/>
      <c r="O77" s="4"/>
      <c r="P77" s="4"/>
      <c r="Q77" s="4"/>
      <c r="R77" s="4"/>
      <c r="S77" s="4"/>
      <c r="T77" s="4"/>
      <c r="U77" s="4"/>
      <c r="V77" s="4"/>
      <c r="W77" s="4"/>
      <c r="X77" s="4"/>
      <c r="Y77" s="4"/>
      <c r="Z77" s="4"/>
    </row>
    <row r="78" spans="1:26">
      <c r="A78" s="10"/>
      <c r="B78" s="10"/>
      <c r="C78" s="10"/>
      <c r="D78" s="4"/>
      <c r="E78" s="10"/>
      <c r="F78" s="4"/>
      <c r="G78" s="4"/>
      <c r="H78" s="4"/>
      <c r="I78" s="4"/>
      <c r="J78" s="4"/>
      <c r="K78" s="4"/>
      <c r="L78" s="4"/>
      <c r="M78" s="4"/>
      <c r="N78" s="4"/>
      <c r="O78" s="4"/>
      <c r="P78" s="4"/>
      <c r="Q78" s="4"/>
      <c r="R78" s="4"/>
      <c r="S78" s="4"/>
      <c r="T78" s="4"/>
      <c r="U78" s="4"/>
      <c r="V78" s="4"/>
      <c r="W78" s="4"/>
      <c r="X78" s="4"/>
      <c r="Y78" s="4"/>
      <c r="Z78" s="4"/>
    </row>
    <row r="79" spans="1:26">
      <c r="A79" s="10"/>
      <c r="B79" s="10"/>
      <c r="C79" s="10"/>
      <c r="D79" s="4"/>
      <c r="E79" s="10"/>
      <c r="F79" s="4"/>
      <c r="G79" s="4"/>
      <c r="H79" s="4"/>
      <c r="I79" s="4"/>
      <c r="J79" s="4"/>
      <c r="K79" s="4"/>
      <c r="L79" s="4"/>
      <c r="M79" s="4"/>
      <c r="N79" s="4"/>
      <c r="O79" s="4"/>
      <c r="P79" s="4"/>
      <c r="Q79" s="4"/>
      <c r="R79" s="4"/>
      <c r="S79" s="4"/>
      <c r="T79" s="4"/>
      <c r="U79" s="4"/>
      <c r="V79" s="4"/>
      <c r="W79" s="4"/>
      <c r="X79" s="4"/>
      <c r="Y79" s="4"/>
      <c r="Z79" s="4"/>
    </row>
    <row r="80" spans="1:26">
      <c r="A80" s="10"/>
      <c r="B80" s="10"/>
      <c r="C80" s="10"/>
      <c r="D80" s="4"/>
      <c r="E80" s="10"/>
      <c r="F80" s="4"/>
      <c r="G80" s="4"/>
      <c r="H80" s="4"/>
      <c r="I80" s="4"/>
      <c r="J80" s="4"/>
      <c r="K80" s="4"/>
      <c r="L80" s="4"/>
      <c r="M80" s="4"/>
      <c r="N80" s="4"/>
      <c r="O80" s="4"/>
      <c r="P80" s="4"/>
      <c r="Q80" s="4"/>
      <c r="R80" s="4"/>
      <c r="S80" s="4"/>
      <c r="T80" s="4"/>
      <c r="U80" s="4"/>
      <c r="V80" s="4"/>
      <c r="W80" s="4"/>
      <c r="X80" s="4"/>
      <c r="Y80" s="4"/>
      <c r="Z80" s="4"/>
    </row>
    <row r="81" spans="1:26">
      <c r="A81" s="10"/>
      <c r="B81" s="10"/>
      <c r="C81" s="10"/>
      <c r="D81" s="4"/>
      <c r="E81" s="10"/>
      <c r="F81" s="4"/>
      <c r="G81" s="4"/>
      <c r="H81" s="4"/>
      <c r="I81" s="4"/>
      <c r="J81" s="4"/>
      <c r="K81" s="4"/>
      <c r="L81" s="4"/>
      <c r="M81" s="4"/>
      <c r="N81" s="4"/>
      <c r="O81" s="4"/>
      <c r="P81" s="4"/>
      <c r="Q81" s="4"/>
      <c r="R81" s="4"/>
      <c r="S81" s="4"/>
      <c r="T81" s="4"/>
      <c r="U81" s="4"/>
      <c r="V81" s="4"/>
      <c r="W81" s="4"/>
      <c r="X81" s="4"/>
      <c r="Y81" s="4"/>
      <c r="Z81" s="4"/>
    </row>
    <row r="82" spans="1:26">
      <c r="A82" s="10"/>
      <c r="B82" s="10"/>
      <c r="C82" s="10"/>
      <c r="D82" s="4"/>
      <c r="E82" s="10"/>
      <c r="F82" s="4"/>
      <c r="G82" s="4"/>
      <c r="H82" s="4"/>
      <c r="I82" s="4"/>
      <c r="J82" s="4"/>
      <c r="K82" s="4"/>
      <c r="L82" s="4"/>
      <c r="M82" s="4"/>
      <c r="N82" s="4"/>
      <c r="O82" s="4"/>
      <c r="P82" s="4"/>
      <c r="Q82" s="4"/>
      <c r="R82" s="4"/>
      <c r="S82" s="4"/>
      <c r="T82" s="4"/>
      <c r="U82" s="4"/>
      <c r="V82" s="4"/>
      <c r="W82" s="4"/>
      <c r="X82" s="4"/>
      <c r="Y82" s="4"/>
      <c r="Z82" s="4"/>
    </row>
    <row r="83" spans="1:26">
      <c r="A83" s="10"/>
      <c r="B83" s="10"/>
      <c r="C83" s="10"/>
      <c r="D83" s="4"/>
      <c r="E83" s="10"/>
      <c r="F83" s="4"/>
      <c r="G83" s="4"/>
      <c r="H83" s="4"/>
      <c r="I83" s="4"/>
      <c r="J83" s="4"/>
      <c r="K83" s="4"/>
      <c r="L83" s="4"/>
      <c r="M83" s="4"/>
      <c r="N83" s="4"/>
      <c r="O83" s="4"/>
      <c r="P83" s="4"/>
      <c r="Q83" s="4"/>
      <c r="R83" s="4"/>
      <c r="S83" s="4"/>
      <c r="T83" s="4"/>
      <c r="U83" s="4"/>
      <c r="V83" s="4"/>
      <c r="W83" s="4"/>
      <c r="X83" s="4"/>
      <c r="Y83" s="4"/>
      <c r="Z83" s="4"/>
    </row>
    <row r="84" spans="1:26">
      <c r="A84" s="10"/>
      <c r="B84" s="10"/>
      <c r="C84" s="10"/>
      <c r="D84" s="4"/>
      <c r="E84" s="10"/>
      <c r="F84" s="4"/>
      <c r="G84" s="4"/>
      <c r="H84" s="4"/>
      <c r="I84" s="4"/>
      <c r="J84" s="4"/>
      <c r="K84" s="4"/>
      <c r="L84" s="4"/>
      <c r="M84" s="4"/>
      <c r="N84" s="4"/>
      <c r="O84" s="4"/>
      <c r="P84" s="4"/>
      <c r="Q84" s="4"/>
      <c r="R84" s="4"/>
      <c r="S84" s="4"/>
      <c r="T84" s="4"/>
      <c r="U84" s="4"/>
      <c r="V84" s="4"/>
      <c r="W84" s="4"/>
      <c r="X84" s="4"/>
      <c r="Y84" s="4"/>
      <c r="Z84" s="4"/>
    </row>
    <row r="85" spans="1:26">
      <c r="A85" s="10"/>
      <c r="B85" s="10"/>
      <c r="C85" s="10"/>
      <c r="D85" s="4"/>
      <c r="E85" s="10"/>
      <c r="F85" s="4"/>
      <c r="G85" s="4"/>
      <c r="H85" s="4"/>
      <c r="I85" s="4"/>
      <c r="J85" s="4"/>
      <c r="K85" s="4"/>
      <c r="L85" s="4"/>
      <c r="M85" s="4"/>
      <c r="N85" s="4"/>
      <c r="O85" s="4"/>
      <c r="P85" s="4"/>
      <c r="Q85" s="4"/>
      <c r="R85" s="4"/>
      <c r="S85" s="4"/>
      <c r="T85" s="4"/>
      <c r="U85" s="4"/>
      <c r="V85" s="4"/>
      <c r="W85" s="4"/>
      <c r="X85" s="4"/>
      <c r="Y85" s="4"/>
      <c r="Z85" s="4"/>
    </row>
    <row r="86" spans="1:26">
      <c r="A86" s="10"/>
      <c r="B86" s="10"/>
      <c r="C86" s="10"/>
      <c r="D86" s="4"/>
      <c r="E86" s="10"/>
      <c r="F86" s="4"/>
      <c r="G86" s="4"/>
      <c r="H86" s="4"/>
      <c r="I86" s="4"/>
      <c r="J86" s="4"/>
      <c r="K86" s="4"/>
      <c r="L86" s="4"/>
      <c r="M86" s="4"/>
      <c r="N86" s="4"/>
      <c r="O86" s="4"/>
      <c r="P86" s="4"/>
      <c r="Q86" s="4"/>
      <c r="R86" s="4"/>
      <c r="S86" s="4"/>
      <c r="T86" s="4"/>
      <c r="U86" s="4"/>
      <c r="V86" s="4"/>
      <c r="W86" s="4"/>
      <c r="X86" s="4"/>
      <c r="Y86" s="4"/>
      <c r="Z86" s="4"/>
    </row>
    <row r="87" spans="1:26">
      <c r="A87" s="10"/>
      <c r="B87" s="10"/>
      <c r="C87" s="10"/>
      <c r="D87" s="4"/>
      <c r="E87" s="10"/>
      <c r="F87" s="4"/>
      <c r="G87" s="4"/>
      <c r="H87" s="4"/>
      <c r="I87" s="4"/>
      <c r="J87" s="4"/>
      <c r="K87" s="4"/>
      <c r="L87" s="4"/>
      <c r="M87" s="4"/>
      <c r="N87" s="4"/>
      <c r="O87" s="4"/>
      <c r="P87" s="4"/>
      <c r="Q87" s="4"/>
      <c r="R87" s="4"/>
      <c r="S87" s="4"/>
      <c r="T87" s="4"/>
      <c r="U87" s="4"/>
      <c r="V87" s="4"/>
      <c r="W87" s="4"/>
      <c r="X87" s="4"/>
      <c r="Y87" s="4"/>
      <c r="Z87" s="4"/>
    </row>
    <row r="88" spans="1:26">
      <c r="A88" s="10"/>
      <c r="B88" s="10"/>
      <c r="C88" s="10"/>
      <c r="D88" s="4"/>
      <c r="E88" s="10"/>
      <c r="F88" s="4"/>
      <c r="G88" s="4"/>
      <c r="H88" s="4"/>
      <c r="I88" s="4"/>
      <c r="J88" s="4"/>
      <c r="K88" s="4"/>
      <c r="L88" s="4"/>
      <c r="M88" s="4"/>
      <c r="N88" s="4"/>
      <c r="O88" s="4"/>
      <c r="P88" s="4"/>
      <c r="Q88" s="4"/>
      <c r="R88" s="4"/>
      <c r="S88" s="4"/>
      <c r="T88" s="4"/>
      <c r="U88" s="4"/>
      <c r="V88" s="4"/>
      <c r="W88" s="4"/>
      <c r="X88" s="4"/>
      <c r="Y88" s="4"/>
      <c r="Z88" s="4"/>
    </row>
    <row r="89" spans="1:26">
      <c r="A89" s="10"/>
      <c r="B89" s="10"/>
      <c r="C89" s="10"/>
      <c r="D89" s="4"/>
      <c r="E89" s="10"/>
      <c r="F89" s="4"/>
      <c r="G89" s="4"/>
      <c r="H89" s="4"/>
      <c r="I89" s="4"/>
      <c r="J89" s="4"/>
      <c r="K89" s="4"/>
      <c r="L89" s="4"/>
      <c r="M89" s="4"/>
      <c r="N89" s="4"/>
      <c r="O89" s="4"/>
      <c r="P89" s="4"/>
      <c r="Q89" s="4"/>
      <c r="R89" s="4"/>
      <c r="S89" s="4"/>
      <c r="T89" s="4"/>
      <c r="U89" s="4"/>
      <c r="V89" s="4"/>
      <c r="W89" s="4"/>
      <c r="X89" s="4"/>
      <c r="Y89" s="4"/>
      <c r="Z89" s="4"/>
    </row>
    <row r="90" spans="1:26">
      <c r="A90" s="10"/>
      <c r="B90" s="10"/>
      <c r="C90" s="10"/>
      <c r="D90" s="4"/>
      <c r="E90" s="10"/>
      <c r="F90" s="4"/>
      <c r="G90" s="4"/>
      <c r="H90" s="4"/>
      <c r="I90" s="4"/>
      <c r="J90" s="4"/>
      <c r="K90" s="4"/>
      <c r="L90" s="4"/>
      <c r="M90" s="4"/>
      <c r="N90" s="4"/>
      <c r="O90" s="4"/>
      <c r="P90" s="4"/>
      <c r="Q90" s="4"/>
      <c r="R90" s="4"/>
      <c r="S90" s="4"/>
      <c r="T90" s="4"/>
      <c r="U90" s="4"/>
      <c r="V90" s="4"/>
      <c r="W90" s="4"/>
      <c r="X90" s="4"/>
      <c r="Y90" s="4"/>
      <c r="Z90" s="4"/>
    </row>
    <row r="91" spans="1:26">
      <c r="A91" s="10"/>
      <c r="B91" s="10"/>
      <c r="C91" s="10"/>
      <c r="D91" s="4"/>
      <c r="E91" s="10"/>
      <c r="F91" s="4"/>
      <c r="G91" s="4"/>
      <c r="H91" s="4"/>
      <c r="I91" s="4"/>
      <c r="J91" s="4"/>
      <c r="K91" s="4"/>
      <c r="L91" s="4"/>
      <c r="M91" s="4"/>
      <c r="N91" s="4"/>
      <c r="O91" s="4"/>
      <c r="P91" s="4"/>
      <c r="Q91" s="4"/>
      <c r="R91" s="4"/>
      <c r="S91" s="4"/>
      <c r="T91" s="4"/>
      <c r="U91" s="4"/>
      <c r="V91" s="4"/>
      <c r="W91" s="4"/>
      <c r="X91" s="4"/>
      <c r="Y91" s="4"/>
      <c r="Z91" s="4"/>
    </row>
    <row r="92" spans="1:26">
      <c r="A92" s="10"/>
      <c r="B92" s="10"/>
      <c r="C92" s="10"/>
      <c r="D92" s="4"/>
      <c r="E92" s="10"/>
      <c r="F92" s="4"/>
      <c r="G92" s="4"/>
      <c r="H92" s="4"/>
      <c r="I92" s="4"/>
      <c r="J92" s="4"/>
      <c r="K92" s="4"/>
      <c r="L92" s="4"/>
      <c r="M92" s="4"/>
      <c r="N92" s="4"/>
      <c r="O92" s="4"/>
      <c r="P92" s="4"/>
      <c r="Q92" s="4"/>
      <c r="R92" s="4"/>
      <c r="S92" s="4"/>
      <c r="T92" s="4"/>
      <c r="U92" s="4"/>
      <c r="V92" s="4"/>
      <c r="W92" s="4"/>
      <c r="X92" s="4"/>
      <c r="Y92" s="4"/>
      <c r="Z92" s="4"/>
    </row>
    <row r="93" spans="1:26">
      <c r="A93" s="10"/>
      <c r="B93" s="10"/>
      <c r="C93" s="10"/>
      <c r="D93" s="4"/>
      <c r="E93" s="10"/>
      <c r="F93" s="4"/>
      <c r="G93" s="4"/>
      <c r="H93" s="4"/>
      <c r="I93" s="4"/>
      <c r="J93" s="4"/>
      <c r="K93" s="4"/>
      <c r="L93" s="4"/>
      <c r="M93" s="4"/>
      <c r="N93" s="4"/>
      <c r="O93" s="4"/>
      <c r="P93" s="4"/>
      <c r="Q93" s="4"/>
      <c r="R93" s="4"/>
      <c r="S93" s="4"/>
      <c r="T93" s="4"/>
      <c r="U93" s="4"/>
      <c r="V93" s="4"/>
      <c r="W93" s="4"/>
      <c r="X93" s="4"/>
      <c r="Y93" s="4"/>
      <c r="Z93" s="4"/>
    </row>
    <row r="94" spans="1:26">
      <c r="A94" s="10"/>
      <c r="B94" s="10"/>
      <c r="C94" s="10"/>
      <c r="D94" s="4"/>
      <c r="E94" s="10"/>
      <c r="F94" s="4"/>
      <c r="G94" s="4"/>
      <c r="H94" s="4"/>
      <c r="I94" s="4"/>
      <c r="J94" s="4"/>
      <c r="K94" s="4"/>
      <c r="L94" s="4"/>
      <c r="M94" s="4"/>
      <c r="N94" s="4"/>
      <c r="O94" s="4"/>
      <c r="P94" s="4"/>
      <c r="Q94" s="4"/>
      <c r="R94" s="4"/>
      <c r="S94" s="4"/>
      <c r="T94" s="4"/>
      <c r="U94" s="4"/>
      <c r="V94" s="4"/>
      <c r="W94" s="4"/>
      <c r="X94" s="4"/>
      <c r="Y94" s="4"/>
      <c r="Z94" s="4"/>
    </row>
    <row r="95" spans="1:26">
      <c r="A95" s="10"/>
      <c r="B95" s="10"/>
      <c r="C95" s="10"/>
      <c r="D95" s="4"/>
      <c r="E95" s="10"/>
      <c r="F95" s="4"/>
      <c r="G95" s="4"/>
      <c r="H95" s="4"/>
      <c r="I95" s="4"/>
      <c r="J95" s="4"/>
      <c r="K95" s="4"/>
      <c r="L95" s="4"/>
      <c r="M95" s="4"/>
      <c r="N95" s="4"/>
      <c r="O95" s="4"/>
      <c r="P95" s="4"/>
      <c r="Q95" s="4"/>
      <c r="R95" s="4"/>
      <c r="S95" s="4"/>
      <c r="T95" s="4"/>
      <c r="U95" s="4"/>
      <c r="V95" s="4"/>
      <c r="W95" s="4"/>
      <c r="X95" s="4"/>
      <c r="Y95" s="4"/>
      <c r="Z95" s="4"/>
    </row>
    <row r="96" spans="1:26">
      <c r="A96" s="10"/>
      <c r="B96" s="10"/>
      <c r="C96" s="10"/>
      <c r="D96" s="4"/>
      <c r="E96" s="10"/>
      <c r="F96" s="4"/>
      <c r="G96" s="4"/>
      <c r="H96" s="4"/>
      <c r="I96" s="4"/>
      <c r="J96" s="4"/>
      <c r="K96" s="4"/>
      <c r="L96" s="4"/>
      <c r="M96" s="4"/>
      <c r="N96" s="4"/>
      <c r="O96" s="4"/>
      <c r="P96" s="4"/>
      <c r="Q96" s="4"/>
      <c r="R96" s="4"/>
      <c r="S96" s="4"/>
      <c r="T96" s="4"/>
      <c r="U96" s="4"/>
      <c r="V96" s="4"/>
      <c r="W96" s="4"/>
      <c r="X96" s="4"/>
      <c r="Y96" s="4"/>
      <c r="Z96" s="4"/>
    </row>
    <row r="97" spans="1:26">
      <c r="A97" s="10"/>
      <c r="B97" s="10"/>
      <c r="C97" s="10"/>
      <c r="D97" s="4"/>
      <c r="E97" s="10"/>
      <c r="F97" s="4"/>
      <c r="G97" s="4"/>
      <c r="H97" s="4"/>
      <c r="I97" s="4"/>
      <c r="J97" s="4"/>
      <c r="K97" s="4"/>
      <c r="L97" s="4"/>
      <c r="M97" s="4"/>
      <c r="N97" s="4"/>
      <c r="O97" s="4"/>
      <c r="P97" s="4"/>
      <c r="Q97" s="4"/>
      <c r="R97" s="4"/>
      <c r="S97" s="4"/>
      <c r="T97" s="4"/>
      <c r="U97" s="4"/>
      <c r="V97" s="4"/>
      <c r="W97" s="4"/>
      <c r="X97" s="4"/>
      <c r="Y97" s="4"/>
      <c r="Z97" s="4"/>
    </row>
    <row r="98" spans="1:26">
      <c r="A98" s="10"/>
      <c r="B98" s="10"/>
      <c r="C98" s="10"/>
      <c r="D98" s="4"/>
      <c r="E98" s="10"/>
      <c r="F98" s="4"/>
      <c r="G98" s="4"/>
      <c r="H98" s="4"/>
      <c r="I98" s="4"/>
      <c r="J98" s="4"/>
      <c r="K98" s="4"/>
      <c r="L98" s="4"/>
      <c r="M98" s="4"/>
      <c r="N98" s="4"/>
      <c r="O98" s="4"/>
      <c r="P98" s="4"/>
      <c r="Q98" s="4"/>
      <c r="R98" s="4"/>
      <c r="S98" s="4"/>
      <c r="T98" s="4"/>
      <c r="U98" s="4"/>
      <c r="V98" s="4"/>
      <c r="W98" s="4"/>
      <c r="X98" s="4"/>
      <c r="Y98" s="4"/>
      <c r="Z98" s="4"/>
    </row>
    <row r="99" spans="1:26">
      <c r="A99" s="10"/>
      <c r="B99" s="10"/>
      <c r="C99" s="10"/>
      <c r="D99" s="4"/>
      <c r="E99" s="10"/>
      <c r="F99" s="4"/>
      <c r="G99" s="4"/>
      <c r="H99" s="4"/>
      <c r="I99" s="4"/>
      <c r="J99" s="4"/>
      <c r="K99" s="4"/>
      <c r="L99" s="4"/>
      <c r="M99" s="4"/>
      <c r="N99" s="4"/>
      <c r="O99" s="4"/>
      <c r="P99" s="4"/>
      <c r="Q99" s="4"/>
      <c r="R99" s="4"/>
      <c r="S99" s="4"/>
      <c r="T99" s="4"/>
      <c r="U99" s="4"/>
      <c r="V99" s="4"/>
      <c r="W99" s="4"/>
      <c r="X99" s="4"/>
      <c r="Y99" s="4"/>
      <c r="Z99" s="4"/>
    </row>
    <row r="100" spans="1:26">
      <c r="A100" s="10"/>
      <c r="B100" s="10"/>
      <c r="C100" s="10"/>
      <c r="D100" s="4"/>
      <c r="E100" s="10"/>
      <c r="F100" s="4"/>
      <c r="G100" s="4"/>
      <c r="H100" s="4"/>
      <c r="I100" s="4"/>
      <c r="J100" s="4"/>
      <c r="K100" s="4"/>
      <c r="L100" s="4"/>
      <c r="M100" s="4"/>
      <c r="N100" s="4"/>
      <c r="O100" s="4"/>
      <c r="P100" s="4"/>
      <c r="Q100" s="4"/>
      <c r="R100" s="4"/>
      <c r="S100" s="4"/>
      <c r="T100" s="4"/>
      <c r="U100" s="4"/>
      <c r="V100" s="4"/>
      <c r="W100" s="4"/>
      <c r="X100" s="4"/>
      <c r="Y100" s="4"/>
      <c r="Z100" s="4"/>
    </row>
    <row r="101" spans="1:26">
      <c r="A101" s="10"/>
      <c r="B101" s="10"/>
      <c r="C101" s="10"/>
      <c r="D101" s="4"/>
      <c r="E101" s="10"/>
      <c r="F101" s="4"/>
      <c r="G101" s="4"/>
      <c r="H101" s="4"/>
      <c r="I101" s="4"/>
      <c r="J101" s="4"/>
      <c r="K101" s="4"/>
      <c r="L101" s="4"/>
      <c r="M101" s="4"/>
      <c r="N101" s="4"/>
      <c r="O101" s="4"/>
      <c r="P101" s="4"/>
      <c r="Q101" s="4"/>
      <c r="R101" s="4"/>
      <c r="S101" s="4"/>
      <c r="T101" s="4"/>
      <c r="U101" s="4"/>
      <c r="V101" s="4"/>
      <c r="W101" s="4"/>
      <c r="X101" s="4"/>
      <c r="Y101" s="4"/>
      <c r="Z101" s="4"/>
    </row>
    <row r="102" spans="1:26">
      <c r="A102" s="10"/>
      <c r="B102" s="10"/>
      <c r="C102" s="10"/>
      <c r="D102" s="4"/>
      <c r="E102" s="10"/>
      <c r="F102" s="4"/>
      <c r="G102" s="4"/>
      <c r="H102" s="4"/>
      <c r="I102" s="4"/>
      <c r="J102" s="4"/>
      <c r="K102" s="4"/>
      <c r="L102" s="4"/>
      <c r="M102" s="4"/>
      <c r="N102" s="4"/>
      <c r="O102" s="4"/>
      <c r="P102" s="4"/>
      <c r="Q102" s="4"/>
      <c r="R102" s="4"/>
      <c r="S102" s="4"/>
      <c r="T102" s="4"/>
      <c r="U102" s="4"/>
      <c r="V102" s="4"/>
      <c r="W102" s="4"/>
      <c r="X102" s="4"/>
      <c r="Y102" s="4"/>
      <c r="Z102" s="4"/>
    </row>
    <row r="103" spans="1:26">
      <c r="A103" s="10"/>
      <c r="B103" s="10"/>
      <c r="C103" s="10"/>
      <c r="D103" s="4"/>
      <c r="E103" s="10"/>
      <c r="F103" s="4"/>
      <c r="G103" s="4"/>
      <c r="H103" s="4"/>
      <c r="I103" s="4"/>
      <c r="J103" s="4"/>
      <c r="K103" s="4"/>
      <c r="L103" s="4"/>
      <c r="M103" s="4"/>
      <c r="N103" s="4"/>
      <c r="O103" s="4"/>
      <c r="P103" s="4"/>
      <c r="Q103" s="4"/>
      <c r="R103" s="4"/>
      <c r="S103" s="4"/>
      <c r="T103" s="4"/>
      <c r="U103" s="4"/>
      <c r="V103" s="4"/>
      <c r="W103" s="4"/>
      <c r="X103" s="4"/>
      <c r="Y103" s="4"/>
      <c r="Z103" s="4"/>
    </row>
    <row r="104" spans="1:26">
      <c r="A104" s="10"/>
      <c r="B104" s="10"/>
      <c r="C104" s="10"/>
      <c r="D104" s="4"/>
      <c r="E104" s="10"/>
      <c r="F104" s="4"/>
      <c r="G104" s="4"/>
      <c r="H104" s="4"/>
      <c r="I104" s="4"/>
      <c r="J104" s="4"/>
      <c r="K104" s="4"/>
      <c r="L104" s="4"/>
      <c r="M104" s="4"/>
      <c r="N104" s="4"/>
      <c r="O104" s="4"/>
      <c r="P104" s="4"/>
      <c r="Q104" s="4"/>
      <c r="R104" s="4"/>
      <c r="S104" s="4"/>
      <c r="T104" s="4"/>
      <c r="U104" s="4"/>
      <c r="V104" s="4"/>
      <c r="W104" s="4"/>
      <c r="X104" s="4"/>
      <c r="Y104" s="4"/>
      <c r="Z104" s="4"/>
    </row>
    <row r="105" spans="1:26">
      <c r="A105" s="10"/>
      <c r="B105" s="10"/>
      <c r="C105" s="10"/>
      <c r="D105" s="4"/>
      <c r="E105" s="10"/>
      <c r="F105" s="4"/>
      <c r="G105" s="4"/>
      <c r="H105" s="4"/>
      <c r="I105" s="4"/>
      <c r="J105" s="4"/>
      <c r="K105" s="4"/>
      <c r="L105" s="4"/>
      <c r="M105" s="4"/>
      <c r="N105" s="4"/>
      <c r="O105" s="4"/>
      <c r="P105" s="4"/>
      <c r="Q105" s="4"/>
      <c r="R105" s="4"/>
      <c r="S105" s="4"/>
      <c r="T105" s="4"/>
      <c r="U105" s="4"/>
      <c r="V105" s="4"/>
      <c r="W105" s="4"/>
      <c r="X105" s="4"/>
      <c r="Y105" s="4"/>
      <c r="Z105" s="4"/>
    </row>
    <row r="106" spans="1:26">
      <c r="A106" s="10"/>
      <c r="B106" s="10"/>
      <c r="C106" s="10"/>
      <c r="D106" s="4"/>
      <c r="E106" s="10"/>
      <c r="F106" s="4"/>
      <c r="G106" s="4"/>
      <c r="H106" s="4"/>
      <c r="I106" s="4"/>
      <c r="J106" s="4"/>
      <c r="K106" s="4"/>
      <c r="L106" s="4"/>
      <c r="M106" s="4"/>
      <c r="N106" s="4"/>
      <c r="O106" s="4"/>
      <c r="P106" s="4"/>
      <c r="Q106" s="4"/>
      <c r="R106" s="4"/>
      <c r="S106" s="4"/>
      <c r="T106" s="4"/>
      <c r="U106" s="4"/>
      <c r="V106" s="4"/>
      <c r="W106" s="4"/>
      <c r="X106" s="4"/>
      <c r="Y106" s="4"/>
      <c r="Z106" s="4"/>
    </row>
    <row r="107" spans="1:26">
      <c r="A107" s="10"/>
      <c r="B107" s="10"/>
      <c r="C107" s="10"/>
      <c r="D107" s="4"/>
      <c r="E107" s="10"/>
      <c r="F107" s="4"/>
      <c r="G107" s="4"/>
      <c r="H107" s="4"/>
      <c r="I107" s="4"/>
      <c r="J107" s="4"/>
      <c r="K107" s="4"/>
      <c r="L107" s="4"/>
      <c r="M107" s="4"/>
      <c r="N107" s="4"/>
      <c r="O107" s="4"/>
      <c r="P107" s="4"/>
      <c r="Q107" s="4"/>
      <c r="R107" s="4"/>
      <c r="S107" s="4"/>
      <c r="T107" s="4"/>
      <c r="U107" s="4"/>
      <c r="V107" s="4"/>
      <c r="W107" s="4"/>
      <c r="X107" s="4"/>
      <c r="Y107" s="4"/>
      <c r="Z107" s="4"/>
    </row>
    <row r="108" spans="1:26">
      <c r="A108" s="10"/>
      <c r="B108" s="10"/>
      <c r="C108" s="10"/>
      <c r="D108" s="4"/>
      <c r="E108" s="10"/>
      <c r="F108" s="4"/>
      <c r="G108" s="4"/>
      <c r="H108" s="4"/>
      <c r="I108" s="4"/>
      <c r="J108" s="4"/>
      <c r="K108" s="4"/>
      <c r="L108" s="4"/>
      <c r="M108" s="4"/>
      <c r="N108" s="4"/>
      <c r="O108" s="4"/>
      <c r="P108" s="4"/>
      <c r="Q108" s="4"/>
      <c r="R108" s="4"/>
      <c r="S108" s="4"/>
      <c r="T108" s="4"/>
      <c r="U108" s="4"/>
      <c r="V108" s="4"/>
      <c r="W108" s="4"/>
      <c r="X108" s="4"/>
      <c r="Y108" s="4"/>
      <c r="Z108" s="4"/>
    </row>
    <row r="109" spans="1:26">
      <c r="A109" s="10"/>
      <c r="B109" s="10"/>
      <c r="C109" s="10"/>
      <c r="D109" s="4"/>
      <c r="E109" s="10"/>
      <c r="F109" s="4"/>
      <c r="G109" s="4"/>
      <c r="H109" s="4"/>
      <c r="I109" s="4"/>
      <c r="J109" s="4"/>
      <c r="K109" s="4"/>
      <c r="L109" s="4"/>
      <c r="M109" s="4"/>
      <c r="N109" s="4"/>
      <c r="O109" s="4"/>
      <c r="P109" s="4"/>
      <c r="Q109" s="4"/>
      <c r="R109" s="4"/>
      <c r="S109" s="4"/>
      <c r="T109" s="4"/>
      <c r="U109" s="4"/>
      <c r="V109" s="4"/>
      <c r="W109" s="4"/>
      <c r="X109" s="4"/>
      <c r="Y109" s="4"/>
      <c r="Z109" s="4"/>
    </row>
    <row r="110" spans="1:26">
      <c r="A110" s="10"/>
      <c r="B110" s="10"/>
      <c r="C110" s="10"/>
      <c r="D110" s="4"/>
      <c r="E110" s="10"/>
      <c r="F110" s="4"/>
      <c r="G110" s="4"/>
      <c r="H110" s="4"/>
      <c r="I110" s="4"/>
      <c r="J110" s="4"/>
      <c r="K110" s="4"/>
      <c r="L110" s="4"/>
      <c r="M110" s="4"/>
      <c r="N110" s="4"/>
      <c r="O110" s="4"/>
      <c r="P110" s="4"/>
      <c r="Q110" s="4"/>
      <c r="R110" s="4"/>
      <c r="S110" s="4"/>
      <c r="T110" s="4"/>
      <c r="U110" s="4"/>
      <c r="V110" s="4"/>
      <c r="W110" s="4"/>
      <c r="X110" s="4"/>
      <c r="Y110" s="4"/>
      <c r="Z110" s="4"/>
    </row>
    <row r="111" spans="1:26">
      <c r="A111" s="10"/>
      <c r="B111" s="10"/>
      <c r="C111" s="10"/>
      <c r="D111" s="4"/>
      <c r="E111" s="10"/>
      <c r="F111" s="4"/>
      <c r="G111" s="4"/>
      <c r="H111" s="4"/>
      <c r="I111" s="4"/>
      <c r="J111" s="4"/>
      <c r="K111" s="4"/>
      <c r="L111" s="4"/>
      <c r="M111" s="4"/>
      <c r="N111" s="4"/>
      <c r="O111" s="4"/>
      <c r="P111" s="4"/>
      <c r="Q111" s="4"/>
      <c r="R111" s="4"/>
      <c r="S111" s="4"/>
      <c r="T111" s="4"/>
      <c r="U111" s="4"/>
      <c r="V111" s="4"/>
      <c r="W111" s="4"/>
      <c r="X111" s="4"/>
      <c r="Y111" s="4"/>
      <c r="Z111" s="4"/>
    </row>
    <row r="112" spans="1:26">
      <c r="A112" s="10"/>
      <c r="B112" s="10"/>
      <c r="C112" s="10"/>
      <c r="D112" s="4"/>
      <c r="E112" s="10"/>
      <c r="F112" s="4"/>
      <c r="G112" s="4"/>
      <c r="H112" s="4"/>
      <c r="I112" s="4"/>
      <c r="J112" s="4"/>
      <c r="K112" s="4"/>
      <c r="L112" s="4"/>
      <c r="M112" s="4"/>
      <c r="N112" s="4"/>
      <c r="O112" s="4"/>
      <c r="P112" s="4"/>
      <c r="Q112" s="4"/>
      <c r="R112" s="4"/>
      <c r="S112" s="4"/>
      <c r="T112" s="4"/>
      <c r="U112" s="4"/>
      <c r="V112" s="4"/>
      <c r="W112" s="4"/>
      <c r="X112" s="4"/>
      <c r="Y112" s="4"/>
      <c r="Z112" s="4"/>
    </row>
    <row r="113" spans="1:26">
      <c r="A113" s="10"/>
      <c r="B113" s="10"/>
      <c r="C113" s="10"/>
      <c r="D113" s="4"/>
      <c r="E113" s="10"/>
      <c r="F113" s="4"/>
      <c r="G113" s="4"/>
      <c r="H113" s="4"/>
      <c r="I113" s="4"/>
      <c r="J113" s="4"/>
      <c r="K113" s="4"/>
      <c r="L113" s="4"/>
      <c r="M113" s="4"/>
      <c r="N113" s="4"/>
      <c r="O113" s="4"/>
      <c r="P113" s="4"/>
      <c r="Q113" s="4"/>
      <c r="R113" s="4"/>
      <c r="S113" s="4"/>
      <c r="T113" s="4"/>
      <c r="U113" s="4"/>
      <c r="V113" s="4"/>
      <c r="W113" s="4"/>
      <c r="X113" s="4"/>
      <c r="Y113" s="4"/>
      <c r="Z113" s="4"/>
    </row>
    <row r="114" spans="1:26">
      <c r="A114" s="10"/>
      <c r="B114" s="10"/>
      <c r="C114" s="10"/>
      <c r="D114" s="4"/>
      <c r="E114" s="10"/>
      <c r="F114" s="4"/>
      <c r="G114" s="4"/>
      <c r="H114" s="4"/>
      <c r="I114" s="4"/>
      <c r="J114" s="4"/>
      <c r="K114" s="4"/>
      <c r="L114" s="4"/>
      <c r="M114" s="4"/>
      <c r="N114" s="4"/>
      <c r="O114" s="4"/>
      <c r="P114" s="4"/>
      <c r="Q114" s="4"/>
      <c r="R114" s="4"/>
      <c r="S114" s="4"/>
      <c r="T114" s="4"/>
      <c r="U114" s="4"/>
      <c r="V114" s="4"/>
      <c r="W114" s="4"/>
      <c r="X114" s="4"/>
      <c r="Y114" s="4"/>
      <c r="Z114" s="4"/>
    </row>
    <row r="115" spans="1:26">
      <c r="A115" s="10"/>
      <c r="B115" s="10"/>
      <c r="C115" s="10"/>
      <c r="D115" s="4"/>
      <c r="E115" s="10"/>
      <c r="F115" s="4"/>
      <c r="G115" s="4"/>
      <c r="H115" s="4"/>
      <c r="I115" s="4"/>
      <c r="J115" s="4"/>
      <c r="K115" s="4"/>
      <c r="L115" s="4"/>
      <c r="M115" s="4"/>
      <c r="N115" s="4"/>
      <c r="O115" s="4"/>
      <c r="P115" s="4"/>
      <c r="Q115" s="4"/>
      <c r="R115" s="4"/>
      <c r="S115" s="4"/>
      <c r="T115" s="4"/>
      <c r="U115" s="4"/>
      <c r="V115" s="4"/>
      <c r="W115" s="4"/>
      <c r="X115" s="4"/>
      <c r="Y115" s="4"/>
      <c r="Z115" s="4"/>
    </row>
    <row r="116" spans="1:26">
      <c r="A116" s="10"/>
      <c r="B116" s="10"/>
      <c r="C116" s="10"/>
      <c r="D116" s="4"/>
      <c r="E116" s="10"/>
      <c r="F116" s="4"/>
      <c r="G116" s="4"/>
      <c r="H116" s="4"/>
      <c r="I116" s="4"/>
      <c r="J116" s="4"/>
      <c r="K116" s="4"/>
      <c r="L116" s="4"/>
      <c r="M116" s="4"/>
      <c r="N116" s="4"/>
      <c r="O116" s="4"/>
      <c r="P116" s="4"/>
      <c r="Q116" s="4"/>
      <c r="R116" s="4"/>
      <c r="S116" s="4"/>
      <c r="T116" s="4"/>
      <c r="U116" s="4"/>
      <c r="V116" s="4"/>
      <c r="W116" s="4"/>
      <c r="X116" s="4"/>
      <c r="Y116" s="4"/>
      <c r="Z116" s="4"/>
    </row>
    <row r="117" spans="1:26">
      <c r="A117" s="10"/>
      <c r="B117" s="10"/>
      <c r="C117" s="10"/>
      <c r="D117" s="4"/>
      <c r="E117" s="10"/>
      <c r="F117" s="4"/>
      <c r="G117" s="4"/>
      <c r="H117" s="4"/>
      <c r="I117" s="4"/>
      <c r="J117" s="4"/>
      <c r="K117" s="4"/>
      <c r="L117" s="4"/>
      <c r="M117" s="4"/>
      <c r="N117" s="4"/>
      <c r="O117" s="4"/>
      <c r="P117" s="4"/>
      <c r="Q117" s="4"/>
      <c r="R117" s="4"/>
      <c r="S117" s="4"/>
      <c r="T117" s="4"/>
      <c r="U117" s="4"/>
      <c r="V117" s="4"/>
      <c r="W117" s="4"/>
      <c r="X117" s="4"/>
      <c r="Y117" s="4"/>
      <c r="Z117" s="4"/>
    </row>
    <row r="118" spans="1:26">
      <c r="A118" s="10"/>
      <c r="B118" s="10"/>
      <c r="C118" s="10"/>
      <c r="D118" s="4"/>
      <c r="E118" s="10"/>
      <c r="F118" s="4"/>
      <c r="G118" s="4"/>
      <c r="H118" s="4"/>
      <c r="I118" s="4"/>
      <c r="J118" s="4"/>
      <c r="K118" s="4"/>
      <c r="L118" s="4"/>
      <c r="M118" s="4"/>
      <c r="N118" s="4"/>
      <c r="O118" s="4"/>
      <c r="P118" s="4"/>
      <c r="Q118" s="4"/>
      <c r="R118" s="4"/>
      <c r="S118" s="4"/>
      <c r="T118" s="4"/>
      <c r="U118" s="4"/>
      <c r="V118" s="4"/>
      <c r="W118" s="4"/>
      <c r="X118" s="4"/>
      <c r="Y118" s="4"/>
      <c r="Z118" s="4"/>
    </row>
    <row r="119" spans="1:26">
      <c r="A119" s="10"/>
      <c r="B119" s="10"/>
      <c r="C119" s="10"/>
      <c r="D119" s="4"/>
      <c r="E119" s="10"/>
      <c r="F119" s="4"/>
      <c r="G119" s="4"/>
      <c r="H119" s="4"/>
      <c r="I119" s="4"/>
      <c r="J119" s="4"/>
      <c r="K119" s="4"/>
      <c r="L119" s="4"/>
      <c r="M119" s="4"/>
      <c r="N119" s="4"/>
      <c r="O119" s="4"/>
      <c r="P119" s="4"/>
      <c r="Q119" s="4"/>
      <c r="R119" s="4"/>
      <c r="S119" s="4"/>
      <c r="T119" s="4"/>
      <c r="U119" s="4"/>
      <c r="V119" s="4"/>
      <c r="W119" s="4"/>
      <c r="X119" s="4"/>
      <c r="Y119" s="4"/>
      <c r="Z119" s="4"/>
    </row>
    <row r="120" spans="1:26">
      <c r="A120" s="10"/>
      <c r="B120" s="10"/>
      <c r="C120" s="10"/>
      <c r="D120" s="4"/>
      <c r="E120" s="10"/>
      <c r="F120" s="4"/>
      <c r="G120" s="4"/>
      <c r="H120" s="4"/>
      <c r="I120" s="4"/>
      <c r="J120" s="4"/>
      <c r="K120" s="4"/>
      <c r="L120" s="4"/>
      <c r="M120" s="4"/>
      <c r="N120" s="4"/>
      <c r="O120" s="4"/>
      <c r="P120" s="4"/>
      <c r="Q120" s="4"/>
      <c r="R120" s="4"/>
      <c r="S120" s="4"/>
      <c r="T120" s="4"/>
      <c r="U120" s="4"/>
      <c r="V120" s="4"/>
      <c r="W120" s="4"/>
      <c r="X120" s="4"/>
      <c r="Y120" s="4"/>
      <c r="Z120" s="4"/>
    </row>
    <row r="121" spans="1:26">
      <c r="A121" s="10"/>
      <c r="B121" s="10"/>
      <c r="C121" s="10"/>
      <c r="D121" s="4"/>
      <c r="E121" s="10"/>
      <c r="F121" s="4"/>
      <c r="G121" s="4"/>
      <c r="H121" s="4"/>
      <c r="I121" s="4"/>
      <c r="J121" s="4"/>
      <c r="K121" s="4"/>
      <c r="L121" s="4"/>
      <c r="M121" s="4"/>
      <c r="N121" s="4"/>
      <c r="O121" s="4"/>
      <c r="P121" s="4"/>
      <c r="Q121" s="4"/>
      <c r="R121" s="4"/>
      <c r="S121" s="4"/>
      <c r="T121" s="4"/>
      <c r="U121" s="4"/>
      <c r="V121" s="4"/>
      <c r="W121" s="4"/>
      <c r="X121" s="4"/>
      <c r="Y121" s="4"/>
      <c r="Z121" s="4"/>
    </row>
    <row r="122" spans="1:26">
      <c r="A122" s="10"/>
      <c r="B122" s="10"/>
      <c r="C122" s="10"/>
      <c r="D122" s="4"/>
      <c r="E122" s="10"/>
      <c r="F122" s="4"/>
      <c r="G122" s="4"/>
      <c r="H122" s="4"/>
      <c r="I122" s="4"/>
      <c r="J122" s="4"/>
      <c r="K122" s="4"/>
      <c r="L122" s="4"/>
      <c r="M122" s="4"/>
      <c r="N122" s="4"/>
      <c r="O122" s="4"/>
      <c r="P122" s="4"/>
      <c r="Q122" s="4"/>
      <c r="R122" s="4"/>
      <c r="S122" s="4"/>
      <c r="T122" s="4"/>
      <c r="U122" s="4"/>
      <c r="V122" s="4"/>
      <c r="W122" s="4"/>
      <c r="X122" s="4"/>
      <c r="Y122" s="4"/>
      <c r="Z122" s="4"/>
    </row>
    <row r="123" spans="1:26">
      <c r="A123" s="10"/>
      <c r="B123" s="10"/>
      <c r="C123" s="10"/>
      <c r="D123" s="4"/>
      <c r="E123" s="10"/>
      <c r="F123" s="4"/>
      <c r="G123" s="4"/>
      <c r="H123" s="4"/>
      <c r="I123" s="4"/>
      <c r="J123" s="4"/>
      <c r="K123" s="4"/>
      <c r="L123" s="4"/>
      <c r="M123" s="4"/>
      <c r="N123" s="4"/>
      <c r="O123" s="4"/>
      <c r="P123" s="4"/>
      <c r="Q123" s="4"/>
      <c r="R123" s="4"/>
      <c r="S123" s="4"/>
      <c r="T123" s="4"/>
      <c r="U123" s="4"/>
      <c r="V123" s="4"/>
      <c r="W123" s="4"/>
      <c r="X123" s="4"/>
      <c r="Y123" s="4"/>
      <c r="Z123" s="4"/>
    </row>
    <row r="124" spans="1:26">
      <c r="A124" s="10"/>
      <c r="B124" s="10"/>
      <c r="C124" s="10"/>
      <c r="D124" s="4"/>
      <c r="E124" s="10"/>
      <c r="F124" s="4"/>
      <c r="G124" s="4"/>
      <c r="H124" s="4"/>
      <c r="I124" s="4"/>
      <c r="J124" s="4"/>
      <c r="K124" s="4"/>
      <c r="L124" s="4"/>
      <c r="M124" s="4"/>
      <c r="N124" s="4"/>
      <c r="O124" s="4"/>
      <c r="P124" s="4"/>
      <c r="Q124" s="4"/>
      <c r="R124" s="4"/>
      <c r="S124" s="4"/>
      <c r="T124" s="4"/>
      <c r="U124" s="4"/>
      <c r="V124" s="4"/>
      <c r="W124" s="4"/>
      <c r="X124" s="4"/>
      <c r="Y124" s="4"/>
      <c r="Z124" s="4"/>
    </row>
    <row r="125" spans="1:26">
      <c r="A125" s="10"/>
      <c r="B125" s="10"/>
      <c r="C125" s="10"/>
      <c r="D125" s="4"/>
      <c r="E125" s="10"/>
      <c r="F125" s="4"/>
      <c r="G125" s="4"/>
      <c r="H125" s="4"/>
      <c r="I125" s="4"/>
      <c r="J125" s="4"/>
      <c r="K125" s="4"/>
      <c r="L125" s="4"/>
      <c r="M125" s="4"/>
      <c r="N125" s="4"/>
      <c r="O125" s="4"/>
      <c r="P125" s="4"/>
      <c r="Q125" s="4"/>
      <c r="R125" s="4"/>
      <c r="S125" s="4"/>
      <c r="T125" s="4"/>
      <c r="U125" s="4"/>
      <c r="V125" s="4"/>
      <c r="W125" s="4"/>
      <c r="X125" s="4"/>
      <c r="Y125" s="4"/>
      <c r="Z125" s="4"/>
    </row>
    <row r="126" spans="1:26">
      <c r="A126" s="10"/>
      <c r="B126" s="10"/>
      <c r="C126" s="10"/>
      <c r="D126" s="4"/>
      <c r="E126" s="10"/>
      <c r="F126" s="4"/>
      <c r="G126" s="4"/>
      <c r="H126" s="4"/>
      <c r="I126" s="4"/>
      <c r="J126" s="4"/>
      <c r="K126" s="4"/>
      <c r="L126" s="4"/>
      <c r="M126" s="4"/>
      <c r="N126" s="4"/>
      <c r="O126" s="4"/>
      <c r="P126" s="4"/>
      <c r="Q126" s="4"/>
      <c r="R126" s="4"/>
      <c r="S126" s="4"/>
      <c r="T126" s="4"/>
      <c r="U126" s="4"/>
      <c r="V126" s="4"/>
      <c r="W126" s="4"/>
      <c r="X126" s="4"/>
      <c r="Y126" s="4"/>
      <c r="Z126" s="4"/>
    </row>
    <row r="127" spans="1:26">
      <c r="A127" s="10"/>
      <c r="B127" s="10"/>
      <c r="C127" s="10"/>
      <c r="D127" s="4"/>
      <c r="E127" s="10"/>
      <c r="F127" s="4"/>
      <c r="G127" s="4"/>
      <c r="H127" s="4"/>
      <c r="I127" s="4"/>
      <c r="J127" s="4"/>
      <c r="K127" s="4"/>
      <c r="L127" s="4"/>
      <c r="M127" s="4"/>
      <c r="N127" s="4"/>
      <c r="O127" s="4"/>
      <c r="P127" s="4"/>
      <c r="Q127" s="4"/>
      <c r="R127" s="4"/>
      <c r="S127" s="4"/>
      <c r="T127" s="4"/>
      <c r="U127" s="4"/>
      <c r="V127" s="4"/>
      <c r="W127" s="4"/>
      <c r="X127" s="4"/>
      <c r="Y127" s="4"/>
      <c r="Z127" s="4"/>
    </row>
    <row r="128" spans="1:26">
      <c r="A128" s="10"/>
      <c r="B128" s="10"/>
      <c r="C128" s="10"/>
      <c r="D128" s="4"/>
      <c r="E128" s="10"/>
      <c r="F128" s="4"/>
      <c r="G128" s="4"/>
      <c r="H128" s="4"/>
      <c r="I128" s="4"/>
      <c r="J128" s="4"/>
      <c r="K128" s="4"/>
      <c r="L128" s="4"/>
      <c r="M128" s="4"/>
      <c r="N128" s="4"/>
      <c r="O128" s="4"/>
      <c r="P128" s="4"/>
      <c r="Q128" s="4"/>
      <c r="R128" s="4"/>
      <c r="S128" s="4"/>
      <c r="T128" s="4"/>
      <c r="U128" s="4"/>
      <c r="V128" s="4"/>
      <c r="W128" s="4"/>
      <c r="X128" s="4"/>
      <c r="Y128" s="4"/>
      <c r="Z128" s="4"/>
    </row>
    <row r="129" spans="1:26">
      <c r="A129" s="10"/>
      <c r="B129" s="10"/>
      <c r="C129" s="10"/>
      <c r="D129" s="4"/>
      <c r="E129" s="10"/>
      <c r="F129" s="4"/>
      <c r="G129" s="4"/>
      <c r="H129" s="4"/>
      <c r="I129" s="4"/>
      <c r="J129" s="4"/>
      <c r="K129" s="4"/>
      <c r="L129" s="4"/>
      <c r="M129" s="4"/>
      <c r="N129" s="4"/>
      <c r="O129" s="4"/>
      <c r="P129" s="4"/>
      <c r="Q129" s="4"/>
      <c r="R129" s="4"/>
      <c r="S129" s="4"/>
      <c r="T129" s="4"/>
      <c r="U129" s="4"/>
      <c r="V129" s="4"/>
      <c r="W129" s="4"/>
      <c r="X129" s="4"/>
      <c r="Y129" s="4"/>
      <c r="Z129" s="4"/>
    </row>
    <row r="130" spans="1:26">
      <c r="A130" s="10"/>
      <c r="B130" s="10"/>
      <c r="C130" s="10"/>
      <c r="D130" s="4"/>
      <c r="E130" s="10"/>
      <c r="F130" s="4"/>
      <c r="G130" s="4"/>
      <c r="H130" s="4"/>
      <c r="I130" s="4"/>
      <c r="J130" s="4"/>
      <c r="K130" s="4"/>
      <c r="L130" s="4"/>
      <c r="M130" s="4"/>
      <c r="N130" s="4"/>
      <c r="O130" s="4"/>
      <c r="P130" s="4"/>
      <c r="Q130" s="4"/>
      <c r="R130" s="4"/>
      <c r="S130" s="4"/>
      <c r="T130" s="4"/>
      <c r="U130" s="4"/>
      <c r="V130" s="4"/>
      <c r="W130" s="4"/>
      <c r="X130" s="4"/>
      <c r="Y130" s="4"/>
      <c r="Z130" s="4"/>
    </row>
    <row r="131" spans="1:26">
      <c r="A131" s="10"/>
      <c r="B131" s="10"/>
      <c r="C131" s="10"/>
      <c r="D131" s="4"/>
      <c r="E131" s="10"/>
      <c r="F131" s="4"/>
      <c r="G131" s="4"/>
      <c r="H131" s="4"/>
      <c r="I131" s="4"/>
      <c r="J131" s="4"/>
      <c r="K131" s="4"/>
      <c r="L131" s="4"/>
      <c r="M131" s="4"/>
      <c r="N131" s="4"/>
      <c r="O131" s="4"/>
      <c r="P131" s="4"/>
      <c r="Q131" s="4"/>
      <c r="R131" s="4"/>
      <c r="S131" s="4"/>
      <c r="T131" s="4"/>
      <c r="U131" s="4"/>
      <c r="V131" s="4"/>
      <c r="W131" s="4"/>
      <c r="X131" s="4"/>
      <c r="Y131" s="4"/>
      <c r="Z131" s="4"/>
    </row>
    <row r="132" spans="1:26">
      <c r="A132" s="10"/>
      <c r="B132" s="10"/>
      <c r="C132" s="10"/>
      <c r="D132" s="4"/>
      <c r="E132" s="10"/>
      <c r="F132" s="4"/>
      <c r="G132" s="4"/>
      <c r="H132" s="4"/>
      <c r="I132" s="4"/>
      <c r="J132" s="4"/>
      <c r="K132" s="4"/>
      <c r="L132" s="4"/>
      <c r="M132" s="4"/>
      <c r="N132" s="4"/>
      <c r="O132" s="4"/>
      <c r="P132" s="4"/>
      <c r="Q132" s="4"/>
      <c r="R132" s="4"/>
      <c r="S132" s="4"/>
      <c r="T132" s="4"/>
      <c r="U132" s="4"/>
      <c r="V132" s="4"/>
      <c r="W132" s="4"/>
      <c r="X132" s="4"/>
      <c r="Y132" s="4"/>
      <c r="Z132" s="4"/>
    </row>
    <row r="133" spans="1:26">
      <c r="A133" s="10"/>
      <c r="B133" s="10"/>
      <c r="C133" s="10"/>
      <c r="D133" s="4"/>
      <c r="E133" s="10"/>
      <c r="F133" s="4"/>
      <c r="G133" s="4"/>
      <c r="H133" s="4"/>
      <c r="I133" s="4"/>
      <c r="J133" s="4"/>
      <c r="K133" s="4"/>
      <c r="L133" s="4"/>
      <c r="M133" s="4"/>
      <c r="N133" s="4"/>
      <c r="O133" s="4"/>
      <c r="P133" s="4"/>
      <c r="Q133" s="4"/>
      <c r="R133" s="4"/>
      <c r="S133" s="4"/>
      <c r="T133" s="4"/>
      <c r="U133" s="4"/>
      <c r="V133" s="4"/>
      <c r="W133" s="4"/>
      <c r="X133" s="4"/>
      <c r="Y133" s="4"/>
      <c r="Z133" s="4"/>
    </row>
    <row r="134" spans="1:26">
      <c r="A134" s="10"/>
      <c r="B134" s="10"/>
      <c r="C134" s="10"/>
      <c r="D134" s="4"/>
      <c r="E134" s="10"/>
      <c r="F134" s="4"/>
      <c r="G134" s="4"/>
      <c r="H134" s="4"/>
      <c r="I134" s="4"/>
      <c r="J134" s="4"/>
      <c r="K134" s="4"/>
      <c r="L134" s="4"/>
      <c r="M134" s="4"/>
      <c r="N134" s="4"/>
      <c r="O134" s="4"/>
      <c r="P134" s="4"/>
      <c r="Q134" s="4"/>
      <c r="R134" s="4"/>
      <c r="S134" s="4"/>
      <c r="T134" s="4"/>
      <c r="U134" s="4"/>
      <c r="V134" s="4"/>
      <c r="W134" s="4"/>
      <c r="X134" s="4"/>
      <c r="Y134" s="4"/>
      <c r="Z134" s="4"/>
    </row>
    <row r="135" spans="1:26">
      <c r="A135" s="10"/>
      <c r="B135" s="10"/>
      <c r="C135" s="10"/>
      <c r="D135" s="4"/>
      <c r="E135" s="10"/>
      <c r="F135" s="4"/>
      <c r="G135" s="4"/>
      <c r="H135" s="4"/>
      <c r="I135" s="4"/>
      <c r="J135" s="4"/>
      <c r="K135" s="4"/>
      <c r="L135" s="4"/>
      <c r="M135" s="4"/>
      <c r="N135" s="4"/>
      <c r="O135" s="4"/>
      <c r="P135" s="4"/>
      <c r="Q135" s="4"/>
      <c r="R135" s="4"/>
      <c r="S135" s="4"/>
      <c r="T135" s="4"/>
      <c r="U135" s="4"/>
      <c r="V135" s="4"/>
      <c r="W135" s="4"/>
      <c r="X135" s="4"/>
      <c r="Y135" s="4"/>
      <c r="Z135" s="4"/>
    </row>
    <row r="136" spans="1:26">
      <c r="A136" s="10"/>
      <c r="B136" s="10"/>
      <c r="C136" s="10"/>
      <c r="D136" s="4"/>
      <c r="E136" s="10"/>
      <c r="F136" s="4"/>
      <c r="G136" s="4"/>
      <c r="H136" s="4"/>
      <c r="I136" s="4"/>
      <c r="J136" s="4"/>
      <c r="K136" s="4"/>
      <c r="L136" s="4"/>
      <c r="M136" s="4"/>
      <c r="N136" s="4"/>
      <c r="O136" s="4"/>
      <c r="P136" s="4"/>
      <c r="Q136" s="4"/>
      <c r="R136" s="4"/>
      <c r="S136" s="4"/>
      <c r="T136" s="4"/>
      <c r="U136" s="4"/>
      <c r="V136" s="4"/>
      <c r="W136" s="4"/>
      <c r="X136" s="4"/>
      <c r="Y136" s="4"/>
      <c r="Z136" s="4"/>
    </row>
    <row r="137" spans="1:26">
      <c r="A137" s="10"/>
      <c r="B137" s="10"/>
      <c r="C137" s="10"/>
      <c r="D137" s="4"/>
      <c r="E137" s="10"/>
      <c r="F137" s="4"/>
      <c r="G137" s="4"/>
      <c r="H137" s="4"/>
      <c r="I137" s="4"/>
      <c r="J137" s="4"/>
      <c r="K137" s="4"/>
      <c r="L137" s="4"/>
      <c r="M137" s="4"/>
      <c r="N137" s="4"/>
      <c r="O137" s="4"/>
      <c r="P137" s="4"/>
      <c r="Q137" s="4"/>
      <c r="R137" s="4"/>
      <c r="S137" s="4"/>
      <c r="T137" s="4"/>
      <c r="U137" s="4"/>
      <c r="V137" s="4"/>
      <c r="W137" s="4"/>
      <c r="X137" s="4"/>
      <c r="Y137" s="4"/>
      <c r="Z137" s="4"/>
    </row>
    <row r="138" spans="1:26">
      <c r="A138" s="10"/>
      <c r="B138" s="10"/>
      <c r="C138" s="10"/>
      <c r="D138" s="4"/>
      <c r="E138" s="10"/>
      <c r="F138" s="4"/>
      <c r="G138" s="4"/>
      <c r="H138" s="4"/>
      <c r="I138" s="4"/>
      <c r="J138" s="4"/>
      <c r="K138" s="4"/>
      <c r="L138" s="4"/>
      <c r="M138" s="4"/>
      <c r="N138" s="4"/>
      <c r="O138" s="4"/>
      <c r="P138" s="4"/>
      <c r="Q138" s="4"/>
      <c r="R138" s="4"/>
      <c r="S138" s="4"/>
      <c r="T138" s="4"/>
      <c r="U138" s="4"/>
      <c r="V138" s="4"/>
      <c r="W138" s="4"/>
      <c r="X138" s="4"/>
      <c r="Y138" s="4"/>
      <c r="Z138" s="4"/>
    </row>
    <row r="139" spans="1:26">
      <c r="A139" s="10"/>
      <c r="B139" s="10"/>
      <c r="C139" s="10"/>
      <c r="D139" s="4"/>
      <c r="E139" s="10"/>
      <c r="F139" s="4"/>
      <c r="G139" s="4"/>
      <c r="H139" s="4"/>
      <c r="I139" s="4"/>
      <c r="J139" s="4"/>
      <c r="K139" s="4"/>
      <c r="L139" s="4"/>
      <c r="M139" s="4"/>
      <c r="N139" s="4"/>
      <c r="O139" s="4"/>
      <c r="P139" s="4"/>
      <c r="Q139" s="4"/>
      <c r="R139" s="4"/>
      <c r="S139" s="4"/>
      <c r="T139" s="4"/>
      <c r="U139" s="4"/>
      <c r="V139" s="4"/>
      <c r="W139" s="4"/>
      <c r="X139" s="4"/>
      <c r="Y139" s="4"/>
      <c r="Z139" s="4"/>
    </row>
    <row r="140" spans="1:26">
      <c r="A140" s="10"/>
      <c r="B140" s="10"/>
      <c r="C140" s="10"/>
      <c r="D140" s="4"/>
      <c r="E140" s="10"/>
      <c r="F140" s="4"/>
      <c r="G140" s="4"/>
      <c r="H140" s="4"/>
      <c r="I140" s="4"/>
      <c r="J140" s="4"/>
      <c r="K140" s="4"/>
      <c r="L140" s="4"/>
      <c r="M140" s="4"/>
      <c r="N140" s="4"/>
      <c r="O140" s="4"/>
      <c r="P140" s="4"/>
      <c r="Q140" s="4"/>
      <c r="R140" s="4"/>
      <c r="S140" s="4"/>
      <c r="T140" s="4"/>
      <c r="U140" s="4"/>
      <c r="V140" s="4"/>
      <c r="W140" s="4"/>
      <c r="X140" s="4"/>
      <c r="Y140" s="4"/>
      <c r="Z140" s="4"/>
    </row>
    <row r="141" spans="1:26">
      <c r="A141" s="10"/>
      <c r="B141" s="10"/>
      <c r="C141" s="10"/>
      <c r="D141" s="4"/>
      <c r="E141" s="10"/>
      <c r="F141" s="4"/>
      <c r="G141" s="4"/>
      <c r="H141" s="4"/>
      <c r="I141" s="4"/>
      <c r="J141" s="4"/>
      <c r="K141" s="4"/>
      <c r="L141" s="4"/>
      <c r="M141" s="4"/>
      <c r="N141" s="4"/>
      <c r="O141" s="4"/>
      <c r="P141" s="4"/>
      <c r="Q141" s="4"/>
      <c r="R141" s="4"/>
      <c r="S141" s="4"/>
      <c r="T141" s="4"/>
      <c r="U141" s="4"/>
      <c r="V141" s="4"/>
      <c r="W141" s="4"/>
      <c r="X141" s="4"/>
      <c r="Y141" s="4"/>
      <c r="Z141" s="4"/>
    </row>
    <row r="142" spans="1:26">
      <c r="A142" s="10"/>
      <c r="B142" s="10"/>
      <c r="C142" s="10"/>
      <c r="D142" s="4"/>
      <c r="E142" s="10"/>
      <c r="F142" s="4"/>
      <c r="G142" s="4"/>
      <c r="H142" s="4"/>
      <c r="I142" s="4"/>
      <c r="J142" s="4"/>
      <c r="K142" s="4"/>
      <c r="L142" s="4"/>
      <c r="M142" s="4"/>
      <c r="N142" s="4"/>
      <c r="O142" s="4"/>
      <c r="P142" s="4"/>
      <c r="Q142" s="4"/>
      <c r="R142" s="4"/>
      <c r="S142" s="4"/>
      <c r="T142" s="4"/>
      <c r="U142" s="4"/>
      <c r="V142" s="4"/>
      <c r="W142" s="4"/>
      <c r="X142" s="4"/>
      <c r="Y142" s="4"/>
      <c r="Z142" s="4"/>
    </row>
    <row r="143" spans="1:26">
      <c r="A143" s="10"/>
      <c r="B143" s="10"/>
      <c r="C143" s="10"/>
      <c r="D143" s="4"/>
      <c r="E143" s="10"/>
      <c r="F143" s="4"/>
      <c r="G143" s="4"/>
      <c r="H143" s="4"/>
      <c r="I143" s="4"/>
      <c r="J143" s="4"/>
      <c r="K143" s="4"/>
      <c r="L143" s="4"/>
      <c r="M143" s="4"/>
      <c r="N143" s="4"/>
      <c r="O143" s="4"/>
      <c r="P143" s="4"/>
      <c r="Q143" s="4"/>
      <c r="R143" s="4"/>
      <c r="S143" s="4"/>
      <c r="T143" s="4"/>
      <c r="U143" s="4"/>
      <c r="V143" s="4"/>
      <c r="W143" s="4"/>
      <c r="X143" s="4"/>
      <c r="Y143" s="4"/>
      <c r="Z143" s="4"/>
    </row>
    <row r="144" spans="1:26">
      <c r="A144" s="10"/>
      <c r="B144" s="10"/>
      <c r="C144" s="10"/>
      <c r="D144" s="4"/>
      <c r="E144" s="10"/>
      <c r="F144" s="4"/>
      <c r="G144" s="4"/>
      <c r="H144" s="4"/>
      <c r="I144" s="4"/>
      <c r="J144" s="4"/>
      <c r="K144" s="4"/>
      <c r="L144" s="4"/>
      <c r="M144" s="4"/>
      <c r="N144" s="4"/>
      <c r="O144" s="4"/>
      <c r="P144" s="4"/>
      <c r="Q144" s="4"/>
      <c r="R144" s="4"/>
      <c r="S144" s="4"/>
      <c r="T144" s="4"/>
      <c r="U144" s="4"/>
      <c r="V144" s="4"/>
      <c r="W144" s="4"/>
      <c r="X144" s="4"/>
      <c r="Y144" s="4"/>
      <c r="Z144" s="4"/>
    </row>
    <row r="145" spans="1:26">
      <c r="A145" s="10"/>
      <c r="B145" s="10"/>
      <c r="C145" s="10"/>
      <c r="D145" s="4"/>
      <c r="E145" s="10"/>
      <c r="F145" s="4"/>
      <c r="G145" s="4"/>
      <c r="H145" s="4"/>
      <c r="I145" s="4"/>
      <c r="J145" s="4"/>
      <c r="K145" s="4"/>
      <c r="L145" s="4"/>
      <c r="M145" s="4"/>
      <c r="N145" s="4"/>
      <c r="O145" s="4"/>
      <c r="P145" s="4"/>
      <c r="Q145" s="4"/>
      <c r="R145" s="4"/>
      <c r="S145" s="4"/>
      <c r="T145" s="4"/>
      <c r="U145" s="4"/>
      <c r="V145" s="4"/>
      <c r="W145" s="4"/>
      <c r="X145" s="4"/>
      <c r="Y145" s="4"/>
      <c r="Z145" s="4"/>
    </row>
    <row r="146" spans="1:26">
      <c r="A146" s="10"/>
      <c r="B146" s="10"/>
      <c r="C146" s="10"/>
      <c r="D146" s="4"/>
      <c r="E146" s="10"/>
      <c r="F146" s="4"/>
      <c r="G146" s="4"/>
      <c r="H146" s="4"/>
      <c r="I146" s="4"/>
      <c r="J146" s="4"/>
      <c r="K146" s="4"/>
      <c r="L146" s="4"/>
      <c r="M146" s="4"/>
      <c r="N146" s="4"/>
      <c r="O146" s="4"/>
      <c r="P146" s="4"/>
      <c r="Q146" s="4"/>
      <c r="R146" s="4"/>
      <c r="S146" s="4"/>
      <c r="T146" s="4"/>
      <c r="U146" s="4"/>
      <c r="V146" s="4"/>
      <c r="W146" s="4"/>
      <c r="X146" s="4"/>
      <c r="Y146" s="4"/>
      <c r="Z146" s="4"/>
    </row>
    <row r="147" spans="1:26">
      <c r="A147" s="10"/>
      <c r="B147" s="10"/>
      <c r="C147" s="10"/>
      <c r="D147" s="4"/>
      <c r="E147" s="10"/>
      <c r="F147" s="4"/>
      <c r="G147" s="4"/>
      <c r="H147" s="4"/>
      <c r="I147" s="4"/>
      <c r="J147" s="4"/>
      <c r="K147" s="4"/>
      <c r="L147" s="4"/>
      <c r="M147" s="4"/>
      <c r="N147" s="4"/>
      <c r="O147" s="4"/>
      <c r="P147" s="4"/>
      <c r="Q147" s="4"/>
      <c r="R147" s="4"/>
      <c r="S147" s="4"/>
      <c r="T147" s="4"/>
      <c r="U147" s="4"/>
      <c r="V147" s="4"/>
      <c r="W147" s="4"/>
      <c r="X147" s="4"/>
      <c r="Y147" s="4"/>
      <c r="Z147" s="4"/>
    </row>
    <row r="148" spans="1:26">
      <c r="A148" s="10"/>
      <c r="B148" s="10"/>
      <c r="C148" s="10"/>
      <c r="D148" s="4"/>
      <c r="E148" s="10"/>
      <c r="F148" s="4"/>
      <c r="G148" s="4"/>
      <c r="H148" s="4"/>
      <c r="I148" s="4"/>
      <c r="J148" s="4"/>
      <c r="K148" s="4"/>
      <c r="L148" s="4"/>
      <c r="M148" s="4"/>
      <c r="N148" s="4"/>
      <c r="O148" s="4"/>
      <c r="P148" s="4"/>
      <c r="Q148" s="4"/>
      <c r="R148" s="4"/>
      <c r="S148" s="4"/>
      <c r="T148" s="4"/>
      <c r="U148" s="4"/>
      <c r="V148" s="4"/>
      <c r="W148" s="4"/>
      <c r="X148" s="4"/>
      <c r="Y148" s="4"/>
      <c r="Z148" s="4"/>
    </row>
    <row r="149" spans="1:26">
      <c r="A149" s="10"/>
      <c r="B149" s="10"/>
      <c r="C149" s="10"/>
      <c r="D149" s="4"/>
      <c r="E149" s="10"/>
      <c r="F149" s="4"/>
      <c r="G149" s="4"/>
      <c r="H149" s="4"/>
      <c r="I149" s="4"/>
      <c r="J149" s="4"/>
      <c r="K149" s="4"/>
      <c r="L149" s="4"/>
      <c r="M149" s="4"/>
      <c r="N149" s="4"/>
      <c r="O149" s="4"/>
      <c r="P149" s="4"/>
      <c r="Q149" s="4"/>
      <c r="R149" s="4"/>
      <c r="S149" s="4"/>
      <c r="T149" s="4"/>
      <c r="U149" s="4"/>
      <c r="V149" s="4"/>
      <c r="W149" s="4"/>
      <c r="X149" s="4"/>
      <c r="Y149" s="4"/>
      <c r="Z149" s="4"/>
    </row>
    <row r="150" spans="1:26">
      <c r="A150" s="10"/>
      <c r="B150" s="10"/>
      <c r="C150" s="10"/>
      <c r="D150" s="4"/>
      <c r="E150" s="10"/>
      <c r="F150" s="4"/>
      <c r="G150" s="4"/>
      <c r="H150" s="4"/>
      <c r="I150" s="4"/>
      <c r="J150" s="4"/>
      <c r="K150" s="4"/>
      <c r="L150" s="4"/>
      <c r="M150" s="4"/>
      <c r="N150" s="4"/>
      <c r="O150" s="4"/>
      <c r="P150" s="4"/>
      <c r="Q150" s="4"/>
      <c r="R150" s="4"/>
      <c r="S150" s="4"/>
      <c r="T150" s="4"/>
      <c r="U150" s="4"/>
      <c r="V150" s="4"/>
      <c r="W150" s="4"/>
      <c r="X150" s="4"/>
      <c r="Y150" s="4"/>
      <c r="Z150" s="4"/>
    </row>
    <row r="151" spans="1:26">
      <c r="A151" s="10"/>
      <c r="B151" s="10"/>
      <c r="C151" s="10"/>
      <c r="D151" s="4"/>
      <c r="E151" s="10"/>
      <c r="F151" s="4"/>
      <c r="G151" s="4"/>
      <c r="H151" s="4"/>
      <c r="I151" s="4"/>
      <c r="J151" s="4"/>
      <c r="K151" s="4"/>
      <c r="L151" s="4"/>
      <c r="M151" s="4"/>
      <c r="N151" s="4"/>
      <c r="O151" s="4"/>
      <c r="P151" s="4"/>
      <c r="Q151" s="4"/>
      <c r="R151" s="4"/>
      <c r="S151" s="4"/>
      <c r="T151" s="4"/>
      <c r="U151" s="4"/>
      <c r="V151" s="4"/>
      <c r="W151" s="4"/>
      <c r="X151" s="4"/>
      <c r="Y151" s="4"/>
      <c r="Z151" s="4"/>
    </row>
    <row r="152" spans="1:26">
      <c r="A152" s="10"/>
      <c r="B152" s="10"/>
      <c r="C152" s="10"/>
      <c r="D152" s="4"/>
      <c r="E152" s="10"/>
      <c r="F152" s="4"/>
      <c r="G152" s="4"/>
      <c r="H152" s="4"/>
      <c r="I152" s="4"/>
      <c r="J152" s="4"/>
      <c r="K152" s="4"/>
      <c r="L152" s="4"/>
      <c r="M152" s="4"/>
      <c r="N152" s="4"/>
      <c r="O152" s="4"/>
      <c r="P152" s="4"/>
      <c r="Q152" s="4"/>
      <c r="R152" s="4"/>
      <c r="S152" s="4"/>
      <c r="T152" s="4"/>
      <c r="U152" s="4"/>
      <c r="V152" s="4"/>
      <c r="W152" s="4"/>
      <c r="X152" s="4"/>
      <c r="Y152" s="4"/>
      <c r="Z152" s="4"/>
    </row>
    <row r="153" spans="1:26">
      <c r="A153" s="10"/>
      <c r="B153" s="10"/>
      <c r="C153" s="10"/>
      <c r="D153" s="4"/>
      <c r="E153" s="10"/>
      <c r="F153" s="4"/>
      <c r="G153" s="4"/>
      <c r="H153" s="4"/>
      <c r="I153" s="4"/>
      <c r="J153" s="4"/>
      <c r="K153" s="4"/>
      <c r="L153" s="4"/>
      <c r="M153" s="4"/>
      <c r="N153" s="4"/>
      <c r="O153" s="4"/>
      <c r="P153" s="4"/>
      <c r="Q153" s="4"/>
      <c r="R153" s="4"/>
      <c r="S153" s="4"/>
      <c r="T153" s="4"/>
      <c r="U153" s="4"/>
      <c r="V153" s="4"/>
      <c r="W153" s="4"/>
      <c r="X153" s="4"/>
      <c r="Y153" s="4"/>
      <c r="Z153" s="4"/>
    </row>
    <row r="154" spans="1:26">
      <c r="A154" s="10"/>
      <c r="B154" s="10"/>
      <c r="C154" s="10"/>
      <c r="D154" s="4"/>
      <c r="E154" s="10"/>
      <c r="F154" s="4"/>
      <c r="G154" s="4"/>
      <c r="H154" s="4"/>
      <c r="I154" s="4"/>
      <c r="J154" s="4"/>
      <c r="K154" s="4"/>
      <c r="L154" s="4"/>
      <c r="M154" s="4"/>
      <c r="N154" s="4"/>
      <c r="O154" s="4"/>
      <c r="P154" s="4"/>
      <c r="Q154" s="4"/>
      <c r="R154" s="4"/>
      <c r="S154" s="4"/>
      <c r="T154" s="4"/>
      <c r="U154" s="4"/>
      <c r="V154" s="4"/>
      <c r="W154" s="4"/>
      <c r="X154" s="4"/>
      <c r="Y154" s="4"/>
      <c r="Z154" s="4"/>
    </row>
    <row r="155" spans="1:26">
      <c r="A155" s="10"/>
      <c r="B155" s="10"/>
      <c r="C155" s="10"/>
      <c r="D155" s="4"/>
      <c r="E155" s="10"/>
      <c r="F155" s="4"/>
      <c r="G155" s="4"/>
      <c r="H155" s="4"/>
      <c r="I155" s="4"/>
      <c r="J155" s="4"/>
      <c r="K155" s="4"/>
      <c r="L155" s="4"/>
      <c r="M155" s="4"/>
      <c r="N155" s="4"/>
      <c r="O155" s="4"/>
      <c r="P155" s="4"/>
      <c r="Q155" s="4"/>
      <c r="R155" s="4"/>
      <c r="S155" s="4"/>
      <c r="T155" s="4"/>
      <c r="U155" s="4"/>
      <c r="V155" s="4"/>
      <c r="W155" s="4"/>
      <c r="X155" s="4"/>
      <c r="Y155" s="4"/>
      <c r="Z155" s="4"/>
    </row>
    <row r="156" spans="1:26">
      <c r="A156" s="10"/>
      <c r="B156" s="10"/>
      <c r="C156" s="10"/>
      <c r="D156" s="4"/>
      <c r="E156" s="10"/>
      <c r="F156" s="4"/>
      <c r="G156" s="4"/>
      <c r="H156" s="4"/>
      <c r="I156" s="4"/>
      <c r="J156" s="4"/>
      <c r="K156" s="4"/>
      <c r="L156" s="4"/>
      <c r="M156" s="4"/>
      <c r="N156" s="4"/>
      <c r="O156" s="4"/>
      <c r="P156" s="4"/>
      <c r="Q156" s="4"/>
      <c r="R156" s="4"/>
      <c r="S156" s="4"/>
      <c r="T156" s="4"/>
      <c r="U156" s="4"/>
      <c r="V156" s="4"/>
      <c r="W156" s="4"/>
      <c r="X156" s="4"/>
      <c r="Y156" s="4"/>
      <c r="Z156" s="4"/>
    </row>
    <row r="157" spans="1:26">
      <c r="A157" s="10"/>
      <c r="B157" s="10"/>
      <c r="C157" s="10"/>
      <c r="D157" s="4"/>
      <c r="E157" s="10"/>
      <c r="F157" s="4"/>
      <c r="G157" s="4"/>
      <c r="H157" s="4"/>
      <c r="I157" s="4"/>
      <c r="J157" s="4"/>
      <c r="K157" s="4"/>
      <c r="L157" s="4"/>
      <c r="M157" s="4"/>
      <c r="N157" s="4"/>
      <c r="O157" s="4"/>
      <c r="P157" s="4"/>
      <c r="Q157" s="4"/>
      <c r="R157" s="4"/>
      <c r="S157" s="4"/>
      <c r="T157" s="4"/>
      <c r="U157" s="4"/>
      <c r="V157" s="4"/>
      <c r="W157" s="4"/>
      <c r="X157" s="4"/>
      <c r="Y157" s="4"/>
      <c r="Z157" s="4"/>
    </row>
    <row r="158" spans="1:26">
      <c r="A158" s="10"/>
      <c r="B158" s="10"/>
      <c r="C158" s="10"/>
      <c r="D158" s="4"/>
      <c r="E158" s="10"/>
      <c r="F158" s="4"/>
      <c r="G158" s="4"/>
      <c r="H158" s="4"/>
      <c r="I158" s="4"/>
      <c r="J158" s="4"/>
      <c r="K158" s="4"/>
      <c r="L158" s="4"/>
      <c r="M158" s="4"/>
      <c r="N158" s="4"/>
      <c r="O158" s="4"/>
      <c r="P158" s="4"/>
      <c r="Q158" s="4"/>
      <c r="R158" s="4"/>
      <c r="S158" s="4"/>
      <c r="T158" s="4"/>
      <c r="U158" s="4"/>
      <c r="V158" s="4"/>
      <c r="W158" s="4"/>
      <c r="X158" s="4"/>
      <c r="Y158" s="4"/>
      <c r="Z158" s="4"/>
    </row>
    <row r="159" spans="1:26">
      <c r="A159" s="10"/>
      <c r="B159" s="10"/>
      <c r="C159" s="10"/>
      <c r="D159" s="4"/>
      <c r="E159" s="10"/>
      <c r="F159" s="4"/>
      <c r="G159" s="4"/>
      <c r="H159" s="4"/>
      <c r="I159" s="4"/>
      <c r="J159" s="4"/>
      <c r="K159" s="4"/>
      <c r="L159" s="4"/>
      <c r="M159" s="4"/>
      <c r="N159" s="4"/>
      <c r="O159" s="4"/>
      <c r="P159" s="4"/>
      <c r="Q159" s="4"/>
      <c r="R159" s="4"/>
      <c r="S159" s="4"/>
      <c r="T159" s="4"/>
      <c r="U159" s="4"/>
      <c r="V159" s="4"/>
      <c r="W159" s="4"/>
      <c r="X159" s="4"/>
      <c r="Y159" s="4"/>
      <c r="Z159" s="4"/>
    </row>
    <row r="160" spans="1:26">
      <c r="A160" s="10"/>
      <c r="B160" s="10"/>
      <c r="C160" s="10"/>
      <c r="D160" s="4"/>
      <c r="E160" s="10"/>
      <c r="F160" s="4"/>
      <c r="G160" s="4"/>
      <c r="H160" s="4"/>
      <c r="I160" s="4"/>
      <c r="J160" s="4"/>
      <c r="K160" s="4"/>
      <c r="L160" s="4"/>
      <c r="M160" s="4"/>
      <c r="N160" s="4"/>
      <c r="O160" s="4"/>
      <c r="P160" s="4"/>
      <c r="Q160" s="4"/>
      <c r="R160" s="4"/>
      <c r="S160" s="4"/>
      <c r="T160" s="4"/>
      <c r="U160" s="4"/>
      <c r="V160" s="4"/>
      <c r="W160" s="4"/>
      <c r="X160" s="4"/>
      <c r="Y160" s="4"/>
      <c r="Z160" s="4"/>
    </row>
    <row r="161" spans="1:26">
      <c r="A161" s="10"/>
      <c r="B161" s="10"/>
      <c r="C161" s="10"/>
      <c r="D161" s="4"/>
      <c r="E161" s="10"/>
      <c r="F161" s="4"/>
      <c r="G161" s="4"/>
      <c r="H161" s="4"/>
      <c r="I161" s="4"/>
      <c r="J161" s="4"/>
      <c r="K161" s="4"/>
      <c r="L161" s="4"/>
      <c r="M161" s="4"/>
      <c r="N161" s="4"/>
      <c r="O161" s="4"/>
      <c r="P161" s="4"/>
      <c r="Q161" s="4"/>
      <c r="R161" s="4"/>
      <c r="S161" s="4"/>
      <c r="T161" s="4"/>
      <c r="U161" s="4"/>
      <c r="V161" s="4"/>
      <c r="W161" s="4"/>
      <c r="X161" s="4"/>
      <c r="Y161" s="4"/>
      <c r="Z161" s="4"/>
    </row>
    <row r="162" spans="1:26">
      <c r="A162" s="10"/>
      <c r="B162" s="10"/>
      <c r="C162" s="10"/>
      <c r="D162" s="4"/>
      <c r="E162" s="10"/>
      <c r="F162" s="4"/>
      <c r="G162" s="4"/>
      <c r="H162" s="4"/>
      <c r="I162" s="4"/>
      <c r="J162" s="4"/>
      <c r="K162" s="4"/>
      <c r="L162" s="4"/>
      <c r="M162" s="4"/>
      <c r="N162" s="4"/>
      <c r="O162" s="4"/>
      <c r="P162" s="4"/>
      <c r="Q162" s="4"/>
      <c r="R162" s="4"/>
      <c r="S162" s="4"/>
      <c r="T162" s="4"/>
      <c r="U162" s="4"/>
      <c r="V162" s="4"/>
      <c r="W162" s="4"/>
      <c r="X162" s="4"/>
      <c r="Y162" s="4"/>
      <c r="Z162" s="4"/>
    </row>
    <row r="163" spans="1:26">
      <c r="A163" s="10"/>
      <c r="B163" s="10"/>
      <c r="C163" s="10"/>
      <c r="D163" s="4"/>
      <c r="E163" s="10"/>
      <c r="F163" s="4"/>
      <c r="G163" s="4"/>
      <c r="H163" s="4"/>
      <c r="I163" s="4"/>
      <c r="J163" s="4"/>
      <c r="K163" s="4"/>
      <c r="L163" s="4"/>
      <c r="M163" s="4"/>
      <c r="N163" s="4"/>
      <c r="O163" s="4"/>
      <c r="P163" s="4"/>
      <c r="Q163" s="4"/>
      <c r="R163" s="4"/>
      <c r="S163" s="4"/>
      <c r="T163" s="4"/>
      <c r="U163" s="4"/>
      <c r="V163" s="4"/>
      <c r="W163" s="4"/>
      <c r="X163" s="4"/>
      <c r="Y163" s="4"/>
      <c r="Z163" s="4"/>
    </row>
    <row r="164" spans="1:26">
      <c r="A164" s="10"/>
      <c r="B164" s="10"/>
      <c r="C164" s="10"/>
      <c r="D164" s="4"/>
      <c r="E164" s="10"/>
      <c r="F164" s="4"/>
      <c r="G164" s="4"/>
      <c r="H164" s="4"/>
      <c r="I164" s="4"/>
      <c r="J164" s="4"/>
      <c r="K164" s="4"/>
      <c r="L164" s="4"/>
      <c r="M164" s="4"/>
      <c r="N164" s="4"/>
      <c r="O164" s="4"/>
      <c r="P164" s="4"/>
      <c r="Q164" s="4"/>
      <c r="R164" s="4"/>
      <c r="S164" s="4"/>
      <c r="T164" s="4"/>
      <c r="U164" s="4"/>
      <c r="V164" s="4"/>
      <c r="W164" s="4"/>
      <c r="X164" s="4"/>
      <c r="Y164" s="4"/>
      <c r="Z164" s="4"/>
    </row>
    <row r="165" spans="1:26">
      <c r="A165" s="10"/>
      <c r="B165" s="10"/>
      <c r="C165" s="10"/>
      <c r="D165" s="4"/>
      <c r="E165" s="10"/>
      <c r="F165" s="4"/>
      <c r="G165" s="4"/>
      <c r="H165" s="4"/>
      <c r="I165" s="4"/>
      <c r="J165" s="4"/>
      <c r="K165" s="4"/>
      <c r="L165" s="4"/>
      <c r="M165" s="4"/>
      <c r="N165" s="4"/>
      <c r="O165" s="4"/>
      <c r="P165" s="4"/>
      <c r="Q165" s="4"/>
      <c r="R165" s="4"/>
      <c r="S165" s="4"/>
      <c r="T165" s="4"/>
      <c r="U165" s="4"/>
      <c r="V165" s="4"/>
      <c r="W165" s="4"/>
      <c r="X165" s="4"/>
      <c r="Y165" s="4"/>
      <c r="Z165" s="4"/>
    </row>
    <row r="166" spans="1:26">
      <c r="A166" s="10"/>
      <c r="B166" s="10"/>
      <c r="C166" s="10"/>
      <c r="D166" s="4"/>
      <c r="E166" s="10"/>
      <c r="F166" s="4"/>
      <c r="G166" s="4"/>
      <c r="H166" s="4"/>
      <c r="I166" s="4"/>
      <c r="J166" s="4"/>
      <c r="K166" s="4"/>
      <c r="L166" s="4"/>
      <c r="M166" s="4"/>
      <c r="N166" s="4"/>
      <c r="O166" s="4"/>
      <c r="P166" s="4"/>
      <c r="Q166" s="4"/>
      <c r="R166" s="4"/>
      <c r="S166" s="4"/>
      <c r="T166" s="4"/>
      <c r="U166" s="4"/>
      <c r="V166" s="4"/>
      <c r="W166" s="4"/>
      <c r="X166" s="4"/>
      <c r="Y166" s="4"/>
      <c r="Z166" s="4"/>
    </row>
    <row r="167" spans="1:26">
      <c r="A167" s="10"/>
      <c r="B167" s="10"/>
      <c r="C167" s="10"/>
      <c r="D167" s="4"/>
      <c r="E167" s="10"/>
      <c r="F167" s="4"/>
      <c r="G167" s="4"/>
      <c r="H167" s="4"/>
      <c r="I167" s="4"/>
      <c r="J167" s="4"/>
      <c r="K167" s="4"/>
      <c r="L167" s="4"/>
      <c r="M167" s="4"/>
      <c r="N167" s="4"/>
      <c r="O167" s="4"/>
      <c r="P167" s="4"/>
      <c r="Q167" s="4"/>
      <c r="R167" s="4"/>
      <c r="S167" s="4"/>
      <c r="T167" s="4"/>
      <c r="U167" s="4"/>
      <c r="V167" s="4"/>
      <c r="W167" s="4"/>
      <c r="X167" s="4"/>
      <c r="Y167" s="4"/>
      <c r="Z167" s="4"/>
    </row>
    <row r="168" spans="1:26">
      <c r="A168" s="10"/>
      <c r="B168" s="10"/>
      <c r="C168" s="10"/>
      <c r="D168" s="4"/>
      <c r="E168" s="10"/>
      <c r="F168" s="4"/>
      <c r="G168" s="4"/>
      <c r="H168" s="4"/>
      <c r="I168" s="4"/>
      <c r="J168" s="4"/>
      <c r="K168" s="4"/>
      <c r="L168" s="4"/>
      <c r="M168" s="4"/>
      <c r="N168" s="4"/>
      <c r="O168" s="4"/>
      <c r="P168" s="4"/>
      <c r="Q168" s="4"/>
      <c r="R168" s="4"/>
      <c r="S168" s="4"/>
      <c r="T168" s="4"/>
      <c r="U168" s="4"/>
      <c r="V168" s="4"/>
      <c r="W168" s="4"/>
      <c r="X168" s="4"/>
      <c r="Y168" s="4"/>
      <c r="Z168" s="4"/>
    </row>
    <row r="169" spans="1:26">
      <c r="A169" s="10"/>
      <c r="B169" s="10"/>
      <c r="C169" s="10"/>
      <c r="D169" s="4"/>
      <c r="E169" s="10"/>
      <c r="F169" s="4"/>
      <c r="G169" s="4"/>
      <c r="H169" s="4"/>
      <c r="I169" s="4"/>
      <c r="J169" s="4"/>
      <c r="K169" s="4"/>
      <c r="L169" s="4"/>
      <c r="M169" s="4"/>
      <c r="N169" s="4"/>
      <c r="O169" s="4"/>
      <c r="P169" s="4"/>
      <c r="Q169" s="4"/>
      <c r="R169" s="4"/>
      <c r="S169" s="4"/>
      <c r="T169" s="4"/>
      <c r="U169" s="4"/>
      <c r="V169" s="4"/>
      <c r="W169" s="4"/>
      <c r="X169" s="4"/>
      <c r="Y169" s="4"/>
      <c r="Z169" s="4"/>
    </row>
    <row r="170" spans="1:26">
      <c r="A170" s="10"/>
      <c r="B170" s="10"/>
      <c r="C170" s="10"/>
      <c r="D170" s="4"/>
      <c r="E170" s="10"/>
      <c r="F170" s="4"/>
      <c r="G170" s="4"/>
      <c r="H170" s="4"/>
      <c r="I170" s="4"/>
      <c r="J170" s="4"/>
      <c r="K170" s="4"/>
      <c r="L170" s="4"/>
      <c r="M170" s="4"/>
      <c r="N170" s="4"/>
      <c r="O170" s="4"/>
      <c r="P170" s="4"/>
      <c r="Q170" s="4"/>
      <c r="R170" s="4"/>
      <c r="S170" s="4"/>
      <c r="T170" s="4"/>
      <c r="U170" s="4"/>
      <c r="V170" s="4"/>
      <c r="W170" s="4"/>
      <c r="X170" s="4"/>
      <c r="Y170" s="4"/>
      <c r="Z170" s="4"/>
    </row>
    <row r="171" spans="1:26">
      <c r="A171" s="10"/>
      <c r="B171" s="10"/>
      <c r="C171" s="10"/>
      <c r="D171" s="4"/>
      <c r="E171" s="10"/>
      <c r="F171" s="4"/>
      <c r="G171" s="4"/>
      <c r="H171" s="4"/>
      <c r="I171" s="4"/>
      <c r="J171" s="4"/>
      <c r="K171" s="4"/>
      <c r="L171" s="4"/>
      <c r="M171" s="4"/>
      <c r="N171" s="4"/>
      <c r="O171" s="4"/>
      <c r="P171" s="4"/>
      <c r="Q171" s="4"/>
      <c r="R171" s="4"/>
      <c r="S171" s="4"/>
      <c r="T171" s="4"/>
      <c r="U171" s="4"/>
      <c r="V171" s="4"/>
      <c r="W171" s="4"/>
      <c r="X171" s="4"/>
      <c r="Y171" s="4"/>
      <c r="Z171" s="4"/>
    </row>
    <row r="172" spans="1:26">
      <c r="A172" s="10"/>
      <c r="B172" s="10"/>
      <c r="C172" s="10"/>
      <c r="D172" s="4"/>
      <c r="E172" s="10"/>
      <c r="F172" s="4"/>
      <c r="G172" s="4"/>
      <c r="H172" s="4"/>
      <c r="I172" s="4"/>
      <c r="J172" s="4"/>
      <c r="K172" s="4"/>
      <c r="L172" s="4"/>
      <c r="M172" s="4"/>
      <c r="N172" s="4"/>
      <c r="O172" s="4"/>
      <c r="P172" s="4"/>
      <c r="Q172" s="4"/>
      <c r="R172" s="4"/>
      <c r="S172" s="4"/>
      <c r="T172" s="4"/>
      <c r="U172" s="4"/>
      <c r="V172" s="4"/>
      <c r="W172" s="4"/>
      <c r="X172" s="4"/>
      <c r="Y172" s="4"/>
      <c r="Z172" s="4"/>
    </row>
    <row r="173" spans="1:26">
      <c r="A173" s="10"/>
      <c r="B173" s="10"/>
      <c r="C173" s="10"/>
      <c r="D173" s="4"/>
      <c r="E173" s="10"/>
      <c r="F173" s="4"/>
      <c r="G173" s="4"/>
      <c r="H173" s="4"/>
      <c r="I173" s="4"/>
      <c r="J173" s="4"/>
      <c r="K173" s="4"/>
      <c r="L173" s="4"/>
      <c r="M173" s="4"/>
      <c r="N173" s="4"/>
      <c r="O173" s="4"/>
      <c r="P173" s="4"/>
      <c r="Q173" s="4"/>
      <c r="R173" s="4"/>
      <c r="S173" s="4"/>
      <c r="T173" s="4"/>
      <c r="U173" s="4"/>
      <c r="V173" s="4"/>
      <c r="W173" s="4"/>
      <c r="X173" s="4"/>
      <c r="Y173" s="4"/>
      <c r="Z173" s="4"/>
    </row>
    <row r="174" spans="1:26">
      <c r="A174" s="10"/>
      <c r="B174" s="10"/>
      <c r="C174" s="10"/>
      <c r="D174" s="4"/>
      <c r="E174" s="10"/>
      <c r="F174" s="4"/>
      <c r="G174" s="4"/>
      <c r="H174" s="4"/>
      <c r="I174" s="4"/>
      <c r="J174" s="4"/>
      <c r="K174" s="4"/>
      <c r="L174" s="4"/>
      <c r="M174" s="4"/>
      <c r="N174" s="4"/>
      <c r="O174" s="4"/>
      <c r="P174" s="4"/>
      <c r="Q174" s="4"/>
      <c r="R174" s="4"/>
      <c r="S174" s="4"/>
      <c r="T174" s="4"/>
      <c r="U174" s="4"/>
      <c r="V174" s="4"/>
      <c r="W174" s="4"/>
      <c r="X174" s="4"/>
      <c r="Y174" s="4"/>
      <c r="Z174" s="4"/>
    </row>
    <row r="175" spans="1:26">
      <c r="A175" s="10"/>
      <c r="B175" s="10"/>
      <c r="C175" s="10"/>
      <c r="D175" s="4"/>
      <c r="E175" s="10"/>
      <c r="F175" s="4"/>
      <c r="G175" s="4"/>
      <c r="H175" s="4"/>
      <c r="I175" s="4"/>
      <c r="J175" s="4"/>
      <c r="K175" s="4"/>
      <c r="L175" s="4"/>
      <c r="M175" s="4"/>
      <c r="N175" s="4"/>
      <c r="O175" s="4"/>
      <c r="P175" s="4"/>
      <c r="Q175" s="4"/>
      <c r="R175" s="4"/>
      <c r="S175" s="4"/>
      <c r="T175" s="4"/>
      <c r="U175" s="4"/>
      <c r="V175" s="4"/>
      <c r="W175" s="4"/>
      <c r="X175" s="4"/>
      <c r="Y175" s="4"/>
      <c r="Z175" s="4"/>
    </row>
    <row r="176" spans="1:26">
      <c r="A176" s="10"/>
      <c r="B176" s="10"/>
      <c r="C176" s="10"/>
      <c r="D176" s="4"/>
      <c r="E176" s="10"/>
      <c r="F176" s="4"/>
      <c r="G176" s="4"/>
      <c r="H176" s="4"/>
      <c r="I176" s="4"/>
      <c r="J176" s="4"/>
      <c r="K176" s="4"/>
      <c r="L176" s="4"/>
      <c r="M176" s="4"/>
      <c r="N176" s="4"/>
      <c r="O176" s="4"/>
      <c r="P176" s="4"/>
      <c r="Q176" s="4"/>
      <c r="R176" s="4"/>
      <c r="S176" s="4"/>
      <c r="T176" s="4"/>
      <c r="U176" s="4"/>
      <c r="V176" s="4"/>
      <c r="W176" s="4"/>
      <c r="X176" s="4"/>
      <c r="Y176" s="4"/>
      <c r="Z176" s="4"/>
    </row>
    <row r="177" spans="1:26">
      <c r="A177" s="10"/>
      <c r="B177" s="10"/>
      <c r="C177" s="10"/>
      <c r="D177" s="4"/>
      <c r="E177" s="10"/>
      <c r="F177" s="4"/>
      <c r="G177" s="4"/>
      <c r="H177" s="4"/>
      <c r="I177" s="4"/>
      <c r="J177" s="4"/>
      <c r="K177" s="4"/>
      <c r="L177" s="4"/>
      <c r="M177" s="4"/>
      <c r="N177" s="4"/>
      <c r="O177" s="4"/>
      <c r="P177" s="4"/>
      <c r="Q177" s="4"/>
      <c r="R177" s="4"/>
      <c r="S177" s="4"/>
      <c r="T177" s="4"/>
      <c r="U177" s="4"/>
      <c r="V177" s="4"/>
      <c r="W177" s="4"/>
      <c r="X177" s="4"/>
      <c r="Y177" s="4"/>
      <c r="Z177" s="4"/>
    </row>
    <row r="178" spans="1:26">
      <c r="A178" s="10"/>
      <c r="B178" s="10"/>
      <c r="C178" s="10"/>
      <c r="D178" s="4"/>
      <c r="E178" s="10"/>
      <c r="F178" s="4"/>
      <c r="G178" s="4"/>
      <c r="H178" s="4"/>
      <c r="I178" s="4"/>
      <c r="J178" s="4"/>
      <c r="K178" s="4"/>
      <c r="L178" s="4"/>
      <c r="M178" s="4"/>
      <c r="N178" s="4"/>
      <c r="O178" s="4"/>
      <c r="P178" s="4"/>
      <c r="Q178" s="4"/>
      <c r="R178" s="4"/>
      <c r="S178" s="4"/>
      <c r="T178" s="4"/>
      <c r="U178" s="4"/>
      <c r="V178" s="4"/>
      <c r="W178" s="4"/>
      <c r="X178" s="4"/>
      <c r="Y178" s="4"/>
      <c r="Z178" s="4"/>
    </row>
    <row r="179" spans="1:26">
      <c r="A179" s="10"/>
      <c r="B179" s="10"/>
      <c r="C179" s="10"/>
      <c r="D179" s="4"/>
      <c r="E179" s="10"/>
      <c r="F179" s="4"/>
      <c r="G179" s="4"/>
      <c r="H179" s="4"/>
      <c r="I179" s="4"/>
      <c r="J179" s="4"/>
      <c r="K179" s="4"/>
      <c r="L179" s="4"/>
      <c r="M179" s="4"/>
      <c r="N179" s="4"/>
      <c r="O179" s="4"/>
      <c r="P179" s="4"/>
      <c r="Q179" s="4"/>
      <c r="R179" s="4"/>
      <c r="S179" s="4"/>
      <c r="T179" s="4"/>
      <c r="U179" s="4"/>
      <c r="V179" s="4"/>
      <c r="W179" s="4"/>
      <c r="X179" s="4"/>
      <c r="Y179" s="4"/>
      <c r="Z179" s="4"/>
    </row>
    <row r="180" spans="1:26">
      <c r="A180" s="10"/>
      <c r="B180" s="10"/>
      <c r="C180" s="10"/>
      <c r="D180" s="4"/>
      <c r="E180" s="10"/>
      <c r="F180" s="4"/>
      <c r="G180" s="4"/>
      <c r="H180" s="4"/>
      <c r="I180" s="4"/>
      <c r="J180" s="4"/>
      <c r="K180" s="4"/>
      <c r="L180" s="4"/>
      <c r="M180" s="4"/>
      <c r="N180" s="4"/>
      <c r="O180" s="4"/>
      <c r="P180" s="4"/>
      <c r="Q180" s="4"/>
      <c r="R180" s="4"/>
      <c r="S180" s="4"/>
      <c r="T180" s="4"/>
      <c r="U180" s="4"/>
      <c r="V180" s="4"/>
      <c r="W180" s="4"/>
      <c r="X180" s="4"/>
      <c r="Y180" s="4"/>
      <c r="Z180" s="4"/>
    </row>
    <row r="181" spans="1:26">
      <c r="A181" s="10"/>
      <c r="B181" s="10"/>
      <c r="C181" s="10"/>
      <c r="D181" s="4"/>
      <c r="E181" s="10"/>
      <c r="F181" s="4"/>
      <c r="G181" s="4"/>
      <c r="H181" s="4"/>
      <c r="I181" s="4"/>
      <c r="J181" s="4"/>
      <c r="K181" s="4"/>
      <c r="L181" s="4"/>
      <c r="M181" s="4"/>
      <c r="N181" s="4"/>
      <c r="O181" s="4"/>
      <c r="P181" s="4"/>
      <c r="Q181" s="4"/>
      <c r="R181" s="4"/>
      <c r="S181" s="4"/>
      <c r="T181" s="4"/>
      <c r="U181" s="4"/>
      <c r="V181" s="4"/>
      <c r="W181" s="4"/>
      <c r="X181" s="4"/>
      <c r="Y181" s="4"/>
      <c r="Z181" s="4"/>
    </row>
    <row r="182" spans="1:26">
      <c r="A182" s="10"/>
      <c r="B182" s="10"/>
      <c r="C182" s="10"/>
      <c r="D182" s="4"/>
      <c r="E182" s="10"/>
      <c r="F182" s="4"/>
      <c r="G182" s="4"/>
      <c r="H182" s="4"/>
      <c r="I182" s="4"/>
      <c r="J182" s="4"/>
      <c r="K182" s="4"/>
      <c r="L182" s="4"/>
      <c r="M182" s="4"/>
      <c r="N182" s="4"/>
      <c r="O182" s="4"/>
      <c r="P182" s="4"/>
      <c r="Q182" s="4"/>
      <c r="R182" s="4"/>
      <c r="S182" s="4"/>
      <c r="T182" s="4"/>
      <c r="U182" s="4"/>
      <c r="V182" s="4"/>
      <c r="W182" s="4"/>
      <c r="X182" s="4"/>
      <c r="Y182" s="4"/>
      <c r="Z182" s="4"/>
    </row>
    <row r="183" spans="1:26">
      <c r="A183" s="10"/>
      <c r="B183" s="10"/>
      <c r="C183" s="10"/>
      <c r="D183" s="4"/>
      <c r="E183" s="10"/>
      <c r="F183" s="4"/>
      <c r="G183" s="4"/>
      <c r="H183" s="4"/>
      <c r="I183" s="4"/>
      <c r="J183" s="4"/>
      <c r="K183" s="4"/>
      <c r="L183" s="4"/>
      <c r="M183" s="4"/>
      <c r="N183" s="4"/>
      <c r="O183" s="4"/>
      <c r="P183" s="4"/>
      <c r="Q183" s="4"/>
      <c r="R183" s="4"/>
      <c r="S183" s="4"/>
      <c r="T183" s="4"/>
      <c r="U183" s="4"/>
      <c r="V183" s="4"/>
      <c r="W183" s="4"/>
      <c r="X183" s="4"/>
      <c r="Y183" s="4"/>
      <c r="Z183" s="4"/>
    </row>
    <row r="184" spans="1:26">
      <c r="A184" s="10"/>
      <c r="B184" s="10"/>
      <c r="C184" s="10"/>
      <c r="D184" s="4"/>
      <c r="E184" s="10"/>
      <c r="F184" s="4"/>
      <c r="G184" s="4"/>
      <c r="H184" s="4"/>
      <c r="I184" s="4"/>
      <c r="J184" s="4"/>
      <c r="K184" s="4"/>
      <c r="L184" s="4"/>
      <c r="M184" s="4"/>
      <c r="N184" s="4"/>
      <c r="O184" s="4"/>
      <c r="P184" s="4"/>
      <c r="Q184" s="4"/>
      <c r="R184" s="4"/>
      <c r="S184" s="4"/>
      <c r="T184" s="4"/>
      <c r="U184" s="4"/>
      <c r="V184" s="4"/>
      <c r="W184" s="4"/>
      <c r="X184" s="4"/>
      <c r="Y184" s="4"/>
      <c r="Z184" s="4"/>
    </row>
    <row r="185" spans="1:26">
      <c r="A185" s="10"/>
      <c r="B185" s="10"/>
      <c r="C185" s="10"/>
      <c r="D185" s="4"/>
      <c r="E185" s="10"/>
      <c r="F185" s="4"/>
      <c r="G185" s="4"/>
      <c r="H185" s="4"/>
      <c r="I185" s="4"/>
      <c r="J185" s="4"/>
      <c r="K185" s="4"/>
      <c r="L185" s="4"/>
      <c r="M185" s="4"/>
      <c r="N185" s="4"/>
      <c r="O185" s="4"/>
      <c r="P185" s="4"/>
      <c r="Q185" s="4"/>
      <c r="R185" s="4"/>
      <c r="S185" s="4"/>
      <c r="T185" s="4"/>
      <c r="U185" s="4"/>
      <c r="V185" s="4"/>
      <c r="W185" s="4"/>
      <c r="X185" s="4"/>
      <c r="Y185" s="4"/>
      <c r="Z185" s="4"/>
    </row>
    <row r="186" spans="1:26">
      <c r="A186" s="10"/>
      <c r="B186" s="10"/>
      <c r="C186" s="10"/>
      <c r="D186" s="4"/>
      <c r="E186" s="10"/>
      <c r="F186" s="4"/>
      <c r="G186" s="4"/>
      <c r="H186" s="4"/>
      <c r="I186" s="4"/>
      <c r="J186" s="4"/>
      <c r="K186" s="4"/>
      <c r="L186" s="4"/>
      <c r="M186" s="4"/>
      <c r="N186" s="4"/>
      <c r="O186" s="4"/>
      <c r="P186" s="4"/>
      <c r="Q186" s="4"/>
      <c r="R186" s="4"/>
      <c r="S186" s="4"/>
      <c r="T186" s="4"/>
      <c r="U186" s="4"/>
      <c r="V186" s="4"/>
      <c r="W186" s="4"/>
      <c r="X186" s="4"/>
      <c r="Y186" s="4"/>
      <c r="Z186" s="4"/>
    </row>
    <row r="187" spans="1:26">
      <c r="A187" s="10"/>
      <c r="B187" s="10"/>
      <c r="C187" s="10"/>
      <c r="D187" s="4"/>
      <c r="E187" s="10"/>
      <c r="F187" s="4"/>
      <c r="G187" s="4"/>
      <c r="H187" s="4"/>
      <c r="I187" s="4"/>
      <c r="J187" s="4"/>
      <c r="K187" s="4"/>
      <c r="L187" s="4"/>
      <c r="M187" s="4"/>
      <c r="N187" s="4"/>
      <c r="O187" s="4"/>
      <c r="P187" s="4"/>
      <c r="Q187" s="4"/>
      <c r="R187" s="4"/>
      <c r="S187" s="4"/>
      <c r="T187" s="4"/>
      <c r="U187" s="4"/>
      <c r="V187" s="4"/>
      <c r="W187" s="4"/>
      <c r="X187" s="4"/>
      <c r="Y187" s="4"/>
      <c r="Z187" s="4"/>
    </row>
    <row r="188" spans="1:26">
      <c r="A188" s="10"/>
      <c r="B188" s="10"/>
      <c r="C188" s="10"/>
      <c r="D188" s="4"/>
      <c r="E188" s="10"/>
      <c r="F188" s="4"/>
      <c r="G188" s="4"/>
      <c r="H188" s="4"/>
      <c r="I188" s="4"/>
      <c r="J188" s="4"/>
      <c r="K188" s="4"/>
      <c r="L188" s="4"/>
      <c r="M188" s="4"/>
      <c r="N188" s="4"/>
      <c r="O188" s="4"/>
      <c r="P188" s="4"/>
      <c r="Q188" s="4"/>
      <c r="R188" s="4"/>
      <c r="S188" s="4"/>
      <c r="T188" s="4"/>
      <c r="U188" s="4"/>
      <c r="V188" s="4"/>
      <c r="W188" s="4"/>
      <c r="X188" s="4"/>
      <c r="Y188" s="4"/>
      <c r="Z188" s="4"/>
    </row>
    <row r="189" spans="1:26">
      <c r="A189" s="10"/>
      <c r="B189" s="10"/>
      <c r="C189" s="10"/>
      <c r="D189" s="4"/>
      <c r="E189" s="10"/>
      <c r="F189" s="4"/>
      <c r="G189" s="4"/>
      <c r="H189" s="4"/>
      <c r="I189" s="4"/>
      <c r="J189" s="4"/>
      <c r="K189" s="4"/>
      <c r="L189" s="4"/>
      <c r="M189" s="4"/>
      <c r="N189" s="4"/>
      <c r="O189" s="4"/>
      <c r="P189" s="4"/>
      <c r="Q189" s="4"/>
      <c r="R189" s="4"/>
      <c r="S189" s="4"/>
      <c r="T189" s="4"/>
      <c r="U189" s="4"/>
      <c r="V189" s="4"/>
      <c r="W189" s="4"/>
      <c r="X189" s="4"/>
      <c r="Y189" s="4"/>
      <c r="Z189" s="4"/>
    </row>
    <row r="190" spans="1:26">
      <c r="A190" s="10"/>
      <c r="B190" s="10"/>
      <c r="C190" s="10"/>
      <c r="D190" s="4"/>
      <c r="E190" s="10"/>
      <c r="F190" s="4"/>
      <c r="G190" s="4"/>
      <c r="H190" s="4"/>
      <c r="I190" s="4"/>
      <c r="J190" s="4"/>
      <c r="K190" s="4"/>
      <c r="L190" s="4"/>
      <c r="M190" s="4"/>
      <c r="N190" s="4"/>
      <c r="O190" s="4"/>
      <c r="P190" s="4"/>
      <c r="Q190" s="4"/>
      <c r="R190" s="4"/>
      <c r="S190" s="4"/>
      <c r="T190" s="4"/>
      <c r="U190" s="4"/>
      <c r="V190" s="4"/>
      <c r="W190" s="4"/>
      <c r="X190" s="4"/>
      <c r="Y190" s="4"/>
      <c r="Z190" s="4"/>
    </row>
    <row r="191" spans="1:26">
      <c r="A191" s="10"/>
      <c r="B191" s="10"/>
      <c r="C191" s="10"/>
      <c r="D191" s="4"/>
      <c r="E191" s="10"/>
      <c r="F191" s="4"/>
      <c r="G191" s="4"/>
      <c r="H191" s="4"/>
      <c r="I191" s="4"/>
      <c r="J191" s="4"/>
      <c r="K191" s="4"/>
      <c r="L191" s="4"/>
      <c r="M191" s="4"/>
      <c r="N191" s="4"/>
      <c r="O191" s="4"/>
      <c r="P191" s="4"/>
      <c r="Q191" s="4"/>
      <c r="R191" s="4"/>
      <c r="S191" s="4"/>
      <c r="T191" s="4"/>
      <c r="U191" s="4"/>
      <c r="V191" s="4"/>
      <c r="W191" s="4"/>
      <c r="X191" s="4"/>
      <c r="Y191" s="4"/>
      <c r="Z191" s="4"/>
    </row>
    <row r="192" spans="1:26">
      <c r="A192" s="10"/>
      <c r="B192" s="10"/>
      <c r="C192" s="10"/>
      <c r="D192" s="4"/>
      <c r="E192" s="10"/>
      <c r="F192" s="4"/>
      <c r="G192" s="4"/>
      <c r="H192" s="4"/>
      <c r="I192" s="4"/>
      <c r="J192" s="4"/>
      <c r="K192" s="4"/>
      <c r="L192" s="4"/>
      <c r="M192" s="4"/>
      <c r="N192" s="4"/>
      <c r="O192" s="4"/>
      <c r="P192" s="4"/>
      <c r="Q192" s="4"/>
      <c r="R192" s="4"/>
      <c r="S192" s="4"/>
      <c r="T192" s="4"/>
      <c r="U192" s="4"/>
      <c r="V192" s="4"/>
      <c r="W192" s="4"/>
      <c r="X192" s="4"/>
      <c r="Y192" s="4"/>
      <c r="Z192" s="4"/>
    </row>
    <row r="193" spans="1:26">
      <c r="A193" s="10"/>
      <c r="B193" s="10"/>
      <c r="C193" s="10"/>
      <c r="D193" s="4"/>
      <c r="E193" s="10"/>
      <c r="F193" s="4"/>
      <c r="G193" s="4"/>
      <c r="H193" s="4"/>
      <c r="I193" s="4"/>
      <c r="J193" s="4"/>
      <c r="K193" s="4"/>
      <c r="L193" s="4"/>
      <c r="M193" s="4"/>
      <c r="N193" s="4"/>
      <c r="O193" s="4"/>
      <c r="P193" s="4"/>
      <c r="Q193" s="4"/>
      <c r="R193" s="4"/>
      <c r="S193" s="4"/>
      <c r="T193" s="4"/>
      <c r="U193" s="4"/>
      <c r="V193" s="4"/>
      <c r="W193" s="4"/>
      <c r="X193" s="4"/>
      <c r="Y193" s="4"/>
      <c r="Z193" s="4"/>
    </row>
    <row r="194" spans="1:26">
      <c r="A194" s="10"/>
      <c r="B194" s="10"/>
      <c r="C194" s="10"/>
      <c r="D194" s="4"/>
      <c r="E194" s="10"/>
      <c r="F194" s="4"/>
      <c r="G194" s="4"/>
      <c r="H194" s="4"/>
      <c r="I194" s="4"/>
      <c r="J194" s="4"/>
      <c r="K194" s="4"/>
      <c r="L194" s="4"/>
      <c r="M194" s="4"/>
      <c r="N194" s="4"/>
      <c r="O194" s="4"/>
      <c r="P194" s="4"/>
      <c r="Q194" s="4"/>
      <c r="R194" s="4"/>
      <c r="S194" s="4"/>
      <c r="T194" s="4"/>
      <c r="U194" s="4"/>
      <c r="V194" s="4"/>
      <c r="W194" s="4"/>
      <c r="X194" s="4"/>
      <c r="Y194" s="4"/>
      <c r="Z194" s="4"/>
    </row>
    <row r="195" spans="1:26">
      <c r="A195" s="10"/>
      <c r="B195" s="10"/>
      <c r="C195" s="10"/>
      <c r="D195" s="4"/>
      <c r="E195" s="10"/>
      <c r="F195" s="4"/>
      <c r="G195" s="4"/>
      <c r="H195" s="4"/>
      <c r="I195" s="4"/>
      <c r="J195" s="4"/>
      <c r="K195" s="4"/>
      <c r="L195" s="4"/>
      <c r="M195" s="4"/>
      <c r="N195" s="4"/>
      <c r="O195" s="4"/>
      <c r="P195" s="4"/>
      <c r="Q195" s="4"/>
      <c r="R195" s="4"/>
      <c r="S195" s="4"/>
      <c r="T195" s="4"/>
      <c r="U195" s="4"/>
      <c r="V195" s="4"/>
      <c r="W195" s="4"/>
      <c r="X195" s="4"/>
      <c r="Y195" s="4"/>
      <c r="Z195" s="4"/>
    </row>
    <row r="196" spans="1:26">
      <c r="A196" s="10"/>
      <c r="B196" s="10"/>
      <c r="C196" s="10"/>
      <c r="D196" s="4"/>
      <c r="E196" s="10"/>
      <c r="F196" s="4"/>
      <c r="G196" s="4"/>
      <c r="H196" s="4"/>
      <c r="I196" s="4"/>
      <c r="J196" s="4"/>
      <c r="K196" s="4"/>
      <c r="L196" s="4"/>
      <c r="M196" s="4"/>
      <c r="N196" s="4"/>
      <c r="O196" s="4"/>
      <c r="P196" s="4"/>
      <c r="Q196" s="4"/>
      <c r="R196" s="4"/>
      <c r="S196" s="4"/>
      <c r="T196" s="4"/>
      <c r="U196" s="4"/>
      <c r="V196" s="4"/>
      <c r="W196" s="4"/>
      <c r="X196" s="4"/>
      <c r="Y196" s="4"/>
      <c r="Z196" s="4"/>
    </row>
    <row r="197" spans="1:26">
      <c r="A197" s="10"/>
      <c r="B197" s="10"/>
      <c r="C197" s="10"/>
      <c r="D197" s="4"/>
      <c r="E197" s="10"/>
      <c r="F197" s="4"/>
      <c r="G197" s="4"/>
      <c r="H197" s="4"/>
      <c r="I197" s="4"/>
      <c r="J197" s="4"/>
      <c r="K197" s="4"/>
      <c r="L197" s="4"/>
      <c r="M197" s="4"/>
      <c r="N197" s="4"/>
      <c r="O197" s="4"/>
      <c r="P197" s="4"/>
      <c r="Q197" s="4"/>
      <c r="R197" s="4"/>
      <c r="S197" s="4"/>
      <c r="T197" s="4"/>
      <c r="U197" s="4"/>
      <c r="V197" s="4"/>
      <c r="W197" s="4"/>
      <c r="X197" s="4"/>
      <c r="Y197" s="4"/>
      <c r="Z197" s="4"/>
    </row>
    <row r="198" spans="1:26">
      <c r="A198" s="10"/>
      <c r="B198" s="10"/>
      <c r="C198" s="10"/>
      <c r="D198" s="4"/>
      <c r="E198" s="10"/>
      <c r="F198" s="4"/>
      <c r="G198" s="4"/>
      <c r="H198" s="4"/>
      <c r="I198" s="4"/>
      <c r="J198" s="4"/>
      <c r="K198" s="4"/>
      <c r="L198" s="4"/>
      <c r="M198" s="4"/>
      <c r="N198" s="4"/>
      <c r="O198" s="4"/>
      <c r="P198" s="4"/>
      <c r="Q198" s="4"/>
      <c r="R198" s="4"/>
      <c r="S198" s="4"/>
      <c r="T198" s="4"/>
      <c r="U198" s="4"/>
      <c r="V198" s="4"/>
      <c r="W198" s="4"/>
      <c r="X198" s="4"/>
      <c r="Y198" s="4"/>
      <c r="Z198" s="4"/>
    </row>
    <row r="199" spans="1:26">
      <c r="A199" s="10"/>
      <c r="B199" s="10"/>
      <c r="C199" s="10"/>
      <c r="D199" s="4"/>
      <c r="E199" s="10"/>
      <c r="F199" s="4"/>
      <c r="G199" s="4"/>
      <c r="H199" s="4"/>
      <c r="I199" s="4"/>
      <c r="J199" s="4"/>
      <c r="K199" s="4"/>
      <c r="L199" s="4"/>
      <c r="M199" s="4"/>
      <c r="N199" s="4"/>
      <c r="O199" s="4"/>
      <c r="P199" s="4"/>
      <c r="Q199" s="4"/>
      <c r="R199" s="4"/>
      <c r="S199" s="4"/>
      <c r="T199" s="4"/>
      <c r="U199" s="4"/>
      <c r="V199" s="4"/>
      <c r="W199" s="4"/>
      <c r="X199" s="4"/>
      <c r="Y199" s="4"/>
      <c r="Z199" s="4"/>
    </row>
    <row r="200" spans="1:26">
      <c r="A200" s="10"/>
      <c r="B200" s="10"/>
      <c r="C200" s="10"/>
      <c r="D200" s="4"/>
      <c r="E200" s="10"/>
      <c r="F200" s="4"/>
      <c r="G200" s="4"/>
      <c r="H200" s="4"/>
      <c r="I200" s="4"/>
      <c r="J200" s="4"/>
      <c r="K200" s="4"/>
      <c r="L200" s="4"/>
      <c r="M200" s="4"/>
      <c r="N200" s="4"/>
      <c r="O200" s="4"/>
      <c r="P200" s="4"/>
      <c r="Q200" s="4"/>
      <c r="R200" s="4"/>
      <c r="S200" s="4"/>
      <c r="T200" s="4"/>
      <c r="U200" s="4"/>
      <c r="V200" s="4"/>
      <c r="W200" s="4"/>
      <c r="X200" s="4"/>
      <c r="Y200" s="4"/>
      <c r="Z200" s="4"/>
    </row>
    <row r="201" spans="1:26">
      <c r="A201" s="10"/>
      <c r="B201" s="10"/>
      <c r="C201" s="10"/>
      <c r="D201" s="4"/>
      <c r="E201" s="10"/>
      <c r="F201" s="4"/>
      <c r="G201" s="4"/>
      <c r="H201" s="4"/>
      <c r="I201" s="4"/>
      <c r="J201" s="4"/>
      <c r="K201" s="4"/>
      <c r="L201" s="4"/>
      <c r="M201" s="4"/>
      <c r="N201" s="4"/>
      <c r="O201" s="4"/>
      <c r="P201" s="4"/>
      <c r="Q201" s="4"/>
      <c r="R201" s="4"/>
      <c r="S201" s="4"/>
      <c r="T201" s="4"/>
      <c r="U201" s="4"/>
      <c r="V201" s="4"/>
      <c r="W201" s="4"/>
      <c r="X201" s="4"/>
      <c r="Y201" s="4"/>
      <c r="Z201" s="4"/>
    </row>
    <row r="202" spans="1:26">
      <c r="A202" s="10"/>
      <c r="B202" s="10"/>
      <c r="C202" s="10"/>
      <c r="D202" s="4"/>
      <c r="E202" s="10"/>
      <c r="F202" s="4"/>
      <c r="G202" s="4"/>
      <c r="H202" s="4"/>
      <c r="I202" s="4"/>
      <c r="J202" s="4"/>
      <c r="K202" s="4"/>
      <c r="L202" s="4"/>
      <c r="M202" s="4"/>
      <c r="N202" s="4"/>
      <c r="O202" s="4"/>
      <c r="P202" s="4"/>
      <c r="Q202" s="4"/>
      <c r="R202" s="4"/>
      <c r="S202" s="4"/>
      <c r="T202" s="4"/>
      <c r="U202" s="4"/>
      <c r="V202" s="4"/>
      <c r="W202" s="4"/>
      <c r="X202" s="4"/>
      <c r="Y202" s="4"/>
      <c r="Z202" s="4"/>
    </row>
    <row r="203" spans="1:26">
      <c r="A203" s="10"/>
      <c r="B203" s="10"/>
      <c r="C203" s="10"/>
      <c r="D203" s="4"/>
      <c r="E203" s="10"/>
      <c r="F203" s="4"/>
      <c r="G203" s="4"/>
      <c r="H203" s="4"/>
      <c r="I203" s="4"/>
      <c r="J203" s="4"/>
      <c r="K203" s="4"/>
      <c r="L203" s="4"/>
      <c r="M203" s="4"/>
      <c r="N203" s="4"/>
      <c r="O203" s="4"/>
      <c r="P203" s="4"/>
      <c r="Q203" s="4"/>
      <c r="R203" s="4"/>
      <c r="S203" s="4"/>
      <c r="T203" s="4"/>
      <c r="U203" s="4"/>
      <c r="V203" s="4"/>
      <c r="W203" s="4"/>
      <c r="X203" s="4"/>
      <c r="Y203" s="4"/>
      <c r="Z203" s="4"/>
    </row>
    <row r="204" spans="1:26">
      <c r="A204" s="10"/>
      <c r="B204" s="10"/>
      <c r="C204" s="10"/>
      <c r="D204" s="4"/>
      <c r="E204" s="10"/>
      <c r="F204" s="4"/>
      <c r="G204" s="4"/>
      <c r="H204" s="4"/>
      <c r="I204" s="4"/>
      <c r="J204" s="4"/>
      <c r="K204" s="4"/>
      <c r="L204" s="4"/>
      <c r="M204" s="4"/>
      <c r="N204" s="4"/>
      <c r="O204" s="4"/>
      <c r="P204" s="4"/>
      <c r="Q204" s="4"/>
      <c r="R204" s="4"/>
      <c r="S204" s="4"/>
      <c r="T204" s="4"/>
      <c r="U204" s="4"/>
      <c r="V204" s="4"/>
      <c r="W204" s="4"/>
      <c r="X204" s="4"/>
      <c r="Y204" s="4"/>
      <c r="Z204" s="4"/>
    </row>
    <row r="205" spans="1:26">
      <c r="A205" s="10"/>
      <c r="B205" s="10"/>
      <c r="C205" s="10"/>
      <c r="D205" s="4"/>
      <c r="E205" s="10"/>
      <c r="F205" s="4"/>
      <c r="G205" s="4"/>
      <c r="H205" s="4"/>
      <c r="I205" s="4"/>
      <c r="J205" s="4"/>
      <c r="K205" s="4"/>
      <c r="L205" s="4"/>
      <c r="M205" s="4"/>
      <c r="N205" s="4"/>
      <c r="O205" s="4"/>
      <c r="P205" s="4"/>
      <c r="Q205" s="4"/>
      <c r="R205" s="4"/>
      <c r="S205" s="4"/>
      <c r="T205" s="4"/>
      <c r="U205" s="4"/>
      <c r="V205" s="4"/>
      <c r="W205" s="4"/>
      <c r="X205" s="4"/>
      <c r="Y205" s="4"/>
      <c r="Z205" s="4"/>
    </row>
    <row r="206" spans="1:26">
      <c r="A206" s="10"/>
      <c r="B206" s="10"/>
      <c r="C206" s="10"/>
      <c r="D206" s="4"/>
      <c r="E206" s="10"/>
      <c r="F206" s="4"/>
      <c r="G206" s="4"/>
      <c r="H206" s="4"/>
      <c r="I206" s="4"/>
      <c r="J206" s="4"/>
      <c r="K206" s="4"/>
      <c r="L206" s="4"/>
      <c r="M206" s="4"/>
      <c r="N206" s="4"/>
      <c r="O206" s="4"/>
      <c r="P206" s="4"/>
      <c r="Q206" s="4"/>
      <c r="R206" s="4"/>
      <c r="S206" s="4"/>
      <c r="T206" s="4"/>
      <c r="U206" s="4"/>
      <c r="V206" s="4"/>
      <c r="W206" s="4"/>
      <c r="X206" s="4"/>
      <c r="Y206" s="4"/>
      <c r="Z206" s="4"/>
    </row>
    <row r="207" spans="1:26">
      <c r="A207" s="10"/>
      <c r="B207" s="10"/>
      <c r="C207" s="10"/>
      <c r="D207" s="4"/>
      <c r="E207" s="10"/>
      <c r="F207" s="4"/>
      <c r="G207" s="4"/>
      <c r="H207" s="4"/>
      <c r="I207" s="4"/>
      <c r="J207" s="4"/>
      <c r="K207" s="4"/>
      <c r="L207" s="4"/>
      <c r="M207" s="4"/>
      <c r="N207" s="4"/>
      <c r="O207" s="4"/>
      <c r="P207" s="4"/>
      <c r="Q207" s="4"/>
      <c r="R207" s="4"/>
      <c r="S207" s="4"/>
      <c r="T207" s="4"/>
      <c r="U207" s="4"/>
      <c r="V207" s="4"/>
      <c r="W207" s="4"/>
      <c r="X207" s="4"/>
      <c r="Y207" s="4"/>
      <c r="Z207" s="4"/>
    </row>
    <row r="208" spans="1:26">
      <c r="A208" s="10"/>
      <c r="B208" s="10"/>
      <c r="C208" s="10"/>
      <c r="D208" s="4"/>
      <c r="E208" s="10"/>
      <c r="F208" s="4"/>
      <c r="G208" s="4"/>
      <c r="H208" s="4"/>
      <c r="I208" s="4"/>
      <c r="J208" s="4"/>
      <c r="K208" s="4"/>
      <c r="L208" s="4"/>
      <c r="M208" s="4"/>
      <c r="N208" s="4"/>
      <c r="O208" s="4"/>
      <c r="P208" s="4"/>
      <c r="Q208" s="4"/>
      <c r="R208" s="4"/>
      <c r="S208" s="4"/>
      <c r="T208" s="4"/>
      <c r="U208" s="4"/>
      <c r="V208" s="4"/>
      <c r="W208" s="4"/>
      <c r="X208" s="4"/>
      <c r="Y208" s="4"/>
      <c r="Z208" s="4"/>
    </row>
    <row r="209" spans="1:26">
      <c r="A209" s="10"/>
      <c r="B209" s="10"/>
      <c r="C209" s="10"/>
      <c r="D209" s="4"/>
      <c r="E209" s="10"/>
      <c r="F209" s="4"/>
      <c r="G209" s="4"/>
      <c r="H209" s="4"/>
      <c r="I209" s="4"/>
      <c r="J209" s="4"/>
      <c r="K209" s="4"/>
      <c r="L209" s="4"/>
      <c r="M209" s="4"/>
      <c r="N209" s="4"/>
      <c r="O209" s="4"/>
      <c r="P209" s="4"/>
      <c r="Q209" s="4"/>
      <c r="R209" s="4"/>
      <c r="S209" s="4"/>
      <c r="T209" s="4"/>
      <c r="U209" s="4"/>
      <c r="V209" s="4"/>
      <c r="W209" s="4"/>
      <c r="X209" s="4"/>
      <c r="Y209" s="4"/>
      <c r="Z209" s="4"/>
    </row>
    <row r="210" spans="1:26">
      <c r="A210" s="10"/>
      <c r="B210" s="10"/>
      <c r="C210" s="10"/>
      <c r="D210" s="4"/>
      <c r="E210" s="10"/>
      <c r="F210" s="4"/>
      <c r="G210" s="4"/>
      <c r="H210" s="4"/>
      <c r="I210" s="4"/>
      <c r="J210" s="4"/>
      <c r="K210" s="4"/>
      <c r="L210" s="4"/>
      <c r="M210" s="4"/>
      <c r="N210" s="4"/>
      <c r="O210" s="4"/>
      <c r="P210" s="4"/>
      <c r="Q210" s="4"/>
      <c r="R210" s="4"/>
      <c r="S210" s="4"/>
      <c r="T210" s="4"/>
      <c r="U210" s="4"/>
      <c r="V210" s="4"/>
      <c r="W210" s="4"/>
      <c r="X210" s="4"/>
      <c r="Y210" s="4"/>
      <c r="Z210" s="4"/>
    </row>
    <row r="211" spans="1:26">
      <c r="A211" s="10"/>
      <c r="B211" s="10"/>
      <c r="C211" s="10"/>
      <c r="D211" s="4"/>
      <c r="E211" s="10"/>
      <c r="F211" s="4"/>
      <c r="G211" s="4"/>
      <c r="H211" s="4"/>
      <c r="I211" s="4"/>
      <c r="J211" s="4"/>
      <c r="K211" s="4"/>
      <c r="L211" s="4"/>
      <c r="M211" s="4"/>
      <c r="N211" s="4"/>
      <c r="O211" s="4"/>
      <c r="P211" s="4"/>
      <c r="Q211" s="4"/>
      <c r="R211" s="4"/>
      <c r="S211" s="4"/>
      <c r="T211" s="4"/>
      <c r="U211" s="4"/>
      <c r="V211" s="4"/>
      <c r="W211" s="4"/>
      <c r="X211" s="4"/>
      <c r="Y211" s="4"/>
      <c r="Z211" s="4"/>
    </row>
    <row r="212" spans="1:26">
      <c r="A212" s="10"/>
      <c r="B212" s="10"/>
      <c r="C212" s="10"/>
      <c r="D212" s="4"/>
      <c r="E212" s="10"/>
      <c r="F212" s="4"/>
      <c r="G212" s="4"/>
      <c r="H212" s="4"/>
      <c r="I212" s="4"/>
      <c r="J212" s="4"/>
      <c r="K212" s="4"/>
      <c r="L212" s="4"/>
      <c r="M212" s="4"/>
      <c r="N212" s="4"/>
      <c r="O212" s="4"/>
      <c r="P212" s="4"/>
      <c r="Q212" s="4"/>
      <c r="R212" s="4"/>
      <c r="S212" s="4"/>
      <c r="T212" s="4"/>
      <c r="U212" s="4"/>
      <c r="V212" s="4"/>
      <c r="W212" s="4"/>
      <c r="X212" s="4"/>
      <c r="Y212" s="4"/>
      <c r="Z212" s="4"/>
    </row>
    <row r="213" spans="1:26">
      <c r="A213" s="10"/>
      <c r="B213" s="10"/>
      <c r="C213" s="10"/>
      <c r="D213" s="4"/>
      <c r="E213" s="10"/>
      <c r="F213" s="4"/>
      <c r="G213" s="4"/>
      <c r="H213" s="4"/>
      <c r="I213" s="4"/>
      <c r="J213" s="4"/>
      <c r="K213" s="4"/>
      <c r="L213" s="4"/>
      <c r="M213" s="4"/>
      <c r="N213" s="4"/>
      <c r="O213" s="4"/>
      <c r="P213" s="4"/>
      <c r="Q213" s="4"/>
      <c r="R213" s="4"/>
      <c r="S213" s="4"/>
      <c r="T213" s="4"/>
      <c r="U213" s="4"/>
      <c r="V213" s="4"/>
      <c r="W213" s="4"/>
      <c r="X213" s="4"/>
      <c r="Y213" s="4"/>
      <c r="Z213" s="4"/>
    </row>
    <row r="214" spans="1:26">
      <c r="A214" s="10"/>
      <c r="B214" s="10"/>
      <c r="C214" s="10"/>
      <c r="D214" s="4"/>
      <c r="E214" s="10"/>
      <c r="F214" s="4"/>
      <c r="G214" s="4"/>
      <c r="H214" s="4"/>
      <c r="I214" s="4"/>
      <c r="J214" s="4"/>
      <c r="K214" s="4"/>
      <c r="L214" s="4"/>
      <c r="M214" s="4"/>
      <c r="N214" s="4"/>
      <c r="O214" s="4"/>
      <c r="P214" s="4"/>
      <c r="Q214" s="4"/>
      <c r="R214" s="4"/>
      <c r="S214" s="4"/>
      <c r="T214" s="4"/>
      <c r="U214" s="4"/>
      <c r="V214" s="4"/>
      <c r="W214" s="4"/>
      <c r="X214" s="4"/>
      <c r="Y214" s="4"/>
      <c r="Z214" s="4"/>
    </row>
    <row r="215" spans="1:26">
      <c r="A215" s="10"/>
      <c r="B215" s="10"/>
      <c r="C215" s="10"/>
      <c r="D215" s="4"/>
      <c r="E215" s="10"/>
      <c r="F215" s="4"/>
      <c r="G215" s="4"/>
      <c r="H215" s="4"/>
      <c r="I215" s="4"/>
      <c r="J215" s="4"/>
      <c r="K215" s="4"/>
      <c r="L215" s="4"/>
      <c r="M215" s="4"/>
      <c r="N215" s="4"/>
      <c r="O215" s="4"/>
      <c r="P215" s="4"/>
      <c r="Q215" s="4"/>
      <c r="R215" s="4"/>
      <c r="S215" s="4"/>
      <c r="T215" s="4"/>
      <c r="U215" s="4"/>
      <c r="V215" s="4"/>
      <c r="W215" s="4"/>
      <c r="X215" s="4"/>
      <c r="Y215" s="4"/>
      <c r="Z215" s="4"/>
    </row>
    <row r="216" spans="1:26">
      <c r="A216" s="10"/>
      <c r="B216" s="10"/>
      <c r="C216" s="10"/>
      <c r="D216" s="4"/>
      <c r="E216" s="10"/>
      <c r="F216" s="4"/>
      <c r="G216" s="4"/>
      <c r="H216" s="4"/>
      <c r="I216" s="4"/>
      <c r="J216" s="4"/>
      <c r="K216" s="4"/>
      <c r="L216" s="4"/>
      <c r="M216" s="4"/>
      <c r="N216" s="4"/>
      <c r="O216" s="4"/>
      <c r="P216" s="4"/>
      <c r="Q216" s="4"/>
      <c r="R216" s="4"/>
      <c r="S216" s="4"/>
      <c r="T216" s="4"/>
      <c r="U216" s="4"/>
      <c r="V216" s="4"/>
      <c r="W216" s="4"/>
      <c r="X216" s="4"/>
      <c r="Y216" s="4"/>
      <c r="Z216" s="4"/>
    </row>
    <row r="217" spans="1:26">
      <c r="A217" s="10"/>
      <c r="B217" s="10"/>
      <c r="C217" s="10"/>
      <c r="D217" s="4"/>
      <c r="E217" s="10"/>
      <c r="F217" s="4"/>
      <c r="G217" s="4"/>
      <c r="H217" s="4"/>
      <c r="I217" s="4"/>
      <c r="J217" s="4"/>
      <c r="K217" s="4"/>
      <c r="L217" s="4"/>
      <c r="M217" s="4"/>
      <c r="N217" s="4"/>
      <c r="O217" s="4"/>
      <c r="P217" s="4"/>
      <c r="Q217" s="4"/>
      <c r="R217" s="4"/>
      <c r="S217" s="4"/>
      <c r="T217" s="4"/>
      <c r="U217" s="4"/>
      <c r="V217" s="4"/>
      <c r="W217" s="4"/>
      <c r="X217" s="4"/>
      <c r="Y217" s="4"/>
      <c r="Z217" s="4"/>
    </row>
    <row r="218" spans="1:26">
      <c r="A218" s="10"/>
      <c r="B218" s="10"/>
      <c r="C218" s="10"/>
      <c r="D218" s="4"/>
      <c r="E218" s="10"/>
      <c r="F218" s="4"/>
      <c r="G218" s="4"/>
      <c r="H218" s="4"/>
      <c r="I218" s="4"/>
      <c r="J218" s="4"/>
      <c r="K218" s="4"/>
      <c r="L218" s="4"/>
      <c r="M218" s="4"/>
      <c r="N218" s="4"/>
      <c r="O218" s="4"/>
      <c r="P218" s="4"/>
      <c r="Q218" s="4"/>
      <c r="R218" s="4"/>
      <c r="S218" s="4"/>
      <c r="T218" s="4"/>
      <c r="U218" s="4"/>
      <c r="V218" s="4"/>
      <c r="W218" s="4"/>
      <c r="X218" s="4"/>
      <c r="Y218" s="4"/>
      <c r="Z218" s="4"/>
    </row>
    <row r="219" spans="1:26">
      <c r="A219" s="10"/>
      <c r="B219" s="10"/>
      <c r="C219" s="10"/>
      <c r="D219" s="4"/>
      <c r="E219" s="10"/>
      <c r="F219" s="4"/>
      <c r="G219" s="4"/>
      <c r="H219" s="4"/>
      <c r="I219" s="4"/>
      <c r="J219" s="4"/>
      <c r="K219" s="4"/>
      <c r="L219" s="4"/>
      <c r="M219" s="4"/>
      <c r="N219" s="4"/>
      <c r="O219" s="4"/>
      <c r="P219" s="4"/>
      <c r="Q219" s="4"/>
      <c r="R219" s="4"/>
      <c r="S219" s="4"/>
      <c r="T219" s="4"/>
      <c r="U219" s="4"/>
      <c r="V219" s="4"/>
      <c r="W219" s="4"/>
      <c r="X219" s="4"/>
      <c r="Y219" s="4"/>
      <c r="Z219" s="4"/>
    </row>
    <row r="220" spans="1:26">
      <c r="A220" s="10"/>
      <c r="B220" s="10"/>
      <c r="C220" s="10"/>
      <c r="D220" s="4"/>
      <c r="E220" s="10"/>
      <c r="F220" s="4"/>
      <c r="G220" s="4"/>
      <c r="H220" s="4"/>
      <c r="I220" s="4"/>
      <c r="J220" s="4"/>
      <c r="K220" s="4"/>
      <c r="L220" s="4"/>
      <c r="M220" s="4"/>
      <c r="N220" s="4"/>
      <c r="O220" s="4"/>
      <c r="P220" s="4"/>
      <c r="Q220" s="4"/>
      <c r="R220" s="4"/>
      <c r="S220" s="4"/>
      <c r="T220" s="4"/>
      <c r="U220" s="4"/>
      <c r="V220" s="4"/>
      <c r="W220" s="4"/>
      <c r="X220" s="4"/>
      <c r="Y220" s="4"/>
      <c r="Z220" s="4"/>
    </row>
    <row r="221" spans="1:26">
      <c r="A221" s="10"/>
      <c r="B221" s="10"/>
      <c r="C221" s="10"/>
      <c r="D221" s="4"/>
      <c r="E221" s="10"/>
      <c r="F221" s="4"/>
      <c r="G221" s="4"/>
      <c r="H221" s="4"/>
      <c r="I221" s="4"/>
      <c r="J221" s="4"/>
      <c r="K221" s="4"/>
      <c r="L221" s="4"/>
      <c r="M221" s="4"/>
      <c r="N221" s="4"/>
      <c r="O221" s="4"/>
      <c r="P221" s="4"/>
      <c r="Q221" s="4"/>
      <c r="R221" s="4"/>
      <c r="S221" s="4"/>
      <c r="T221" s="4"/>
      <c r="U221" s="4"/>
      <c r="V221" s="4"/>
      <c r="W221" s="4"/>
      <c r="X221" s="4"/>
      <c r="Y221" s="4"/>
      <c r="Z221" s="4"/>
    </row>
    <row r="222" spans="1:26">
      <c r="A222" s="10"/>
      <c r="B222" s="10"/>
      <c r="C222" s="10"/>
      <c r="D222" s="4"/>
      <c r="E222" s="10"/>
      <c r="F222" s="4"/>
      <c r="G222" s="4"/>
      <c r="H222" s="4"/>
      <c r="I222" s="4"/>
      <c r="J222" s="4"/>
      <c r="K222" s="4"/>
      <c r="L222" s="4"/>
      <c r="M222" s="4"/>
      <c r="N222" s="4"/>
      <c r="O222" s="4"/>
      <c r="P222" s="4"/>
      <c r="Q222" s="4"/>
      <c r="R222" s="4"/>
      <c r="S222" s="4"/>
      <c r="T222" s="4"/>
      <c r="U222" s="4"/>
      <c r="V222" s="4"/>
      <c r="W222" s="4"/>
      <c r="X222" s="4"/>
      <c r="Y222" s="4"/>
      <c r="Z222" s="4"/>
    </row>
    <row r="223" spans="1:26">
      <c r="A223" s="10"/>
      <c r="B223" s="10"/>
      <c r="C223" s="10"/>
      <c r="D223" s="4"/>
      <c r="E223" s="10"/>
      <c r="F223" s="4"/>
      <c r="G223" s="4"/>
      <c r="H223" s="4"/>
      <c r="I223" s="4"/>
      <c r="J223" s="4"/>
      <c r="K223" s="4"/>
      <c r="L223" s="4"/>
      <c r="M223" s="4"/>
      <c r="N223" s="4"/>
      <c r="O223" s="4"/>
      <c r="P223" s="4"/>
      <c r="Q223" s="4"/>
      <c r="R223" s="4"/>
      <c r="S223" s="4"/>
      <c r="T223" s="4"/>
      <c r="U223" s="4"/>
      <c r="V223" s="4"/>
      <c r="W223" s="4"/>
      <c r="X223" s="4"/>
      <c r="Y223" s="4"/>
      <c r="Z223" s="4"/>
    </row>
    <row r="224" spans="1:26">
      <c r="A224" s="10"/>
      <c r="B224" s="10"/>
      <c r="C224" s="10"/>
      <c r="D224" s="4"/>
      <c r="E224" s="10"/>
      <c r="F224" s="4"/>
      <c r="G224" s="4"/>
      <c r="H224" s="4"/>
      <c r="I224" s="4"/>
      <c r="J224" s="4"/>
      <c r="K224" s="4"/>
      <c r="L224" s="4"/>
      <c r="M224" s="4"/>
      <c r="N224" s="4"/>
      <c r="O224" s="4"/>
      <c r="P224" s="4"/>
      <c r="Q224" s="4"/>
      <c r="R224" s="4"/>
      <c r="S224" s="4"/>
      <c r="T224" s="4"/>
      <c r="U224" s="4"/>
      <c r="V224" s="4"/>
      <c r="W224" s="4"/>
      <c r="X224" s="4"/>
      <c r="Y224" s="4"/>
      <c r="Z224" s="4"/>
    </row>
    <row r="225" spans="1:26">
      <c r="A225" s="10"/>
      <c r="B225" s="10"/>
      <c r="C225" s="10"/>
      <c r="D225" s="4"/>
      <c r="E225" s="10"/>
      <c r="F225" s="4"/>
      <c r="G225" s="4"/>
      <c r="H225" s="4"/>
      <c r="I225" s="4"/>
      <c r="J225" s="4"/>
      <c r="K225" s="4"/>
      <c r="L225" s="4"/>
      <c r="M225" s="4"/>
      <c r="N225" s="4"/>
      <c r="O225" s="4"/>
      <c r="P225" s="4"/>
      <c r="Q225" s="4"/>
      <c r="R225" s="4"/>
      <c r="S225" s="4"/>
      <c r="T225" s="4"/>
      <c r="U225" s="4"/>
      <c r="V225" s="4"/>
      <c r="W225" s="4"/>
      <c r="X225" s="4"/>
      <c r="Y225" s="4"/>
      <c r="Z225" s="4"/>
    </row>
    <row r="226" spans="1:26">
      <c r="A226" s="10"/>
      <c r="B226" s="10"/>
      <c r="C226" s="10"/>
      <c r="D226" s="4"/>
      <c r="E226" s="10"/>
      <c r="F226" s="4"/>
      <c r="G226" s="4"/>
      <c r="H226" s="4"/>
      <c r="I226" s="4"/>
      <c r="J226" s="4"/>
      <c r="K226" s="4"/>
      <c r="L226" s="4"/>
      <c r="M226" s="4"/>
      <c r="N226" s="4"/>
      <c r="O226" s="4"/>
      <c r="P226" s="4"/>
      <c r="Q226" s="4"/>
      <c r="R226" s="4"/>
      <c r="S226" s="4"/>
      <c r="T226" s="4"/>
      <c r="U226" s="4"/>
      <c r="V226" s="4"/>
      <c r="W226" s="4"/>
      <c r="X226" s="4"/>
      <c r="Y226" s="4"/>
      <c r="Z226" s="4"/>
    </row>
    <row r="227" spans="1:26">
      <c r="A227" s="10"/>
      <c r="B227" s="10"/>
      <c r="C227" s="10"/>
      <c r="D227" s="4"/>
      <c r="E227" s="10"/>
      <c r="F227" s="4"/>
      <c r="G227" s="4"/>
      <c r="H227" s="4"/>
      <c r="I227" s="4"/>
      <c r="J227" s="4"/>
      <c r="K227" s="4"/>
      <c r="L227" s="4"/>
      <c r="M227" s="4"/>
      <c r="N227" s="4"/>
      <c r="O227" s="4"/>
      <c r="P227" s="4"/>
      <c r="Q227" s="4"/>
      <c r="R227" s="4"/>
      <c r="S227" s="4"/>
      <c r="T227" s="4"/>
      <c r="U227" s="4"/>
      <c r="V227" s="4"/>
      <c r="W227" s="4"/>
      <c r="X227" s="4"/>
      <c r="Y227" s="4"/>
      <c r="Z227" s="4"/>
    </row>
    <row r="228" spans="1:26">
      <c r="A228" s="10"/>
      <c r="B228" s="10"/>
      <c r="C228" s="10"/>
      <c r="D228" s="4"/>
      <c r="E228" s="10"/>
      <c r="F228" s="4"/>
      <c r="G228" s="4"/>
      <c r="H228" s="4"/>
      <c r="I228" s="4"/>
      <c r="J228" s="4"/>
      <c r="K228" s="4"/>
      <c r="L228" s="4"/>
      <c r="M228" s="4"/>
      <c r="N228" s="4"/>
      <c r="O228" s="4"/>
      <c r="P228" s="4"/>
      <c r="Q228" s="4"/>
      <c r="R228" s="4"/>
      <c r="S228" s="4"/>
      <c r="T228" s="4"/>
      <c r="U228" s="4"/>
      <c r="V228" s="4"/>
      <c r="W228" s="4"/>
      <c r="X228" s="4"/>
      <c r="Y228" s="4"/>
      <c r="Z228" s="4"/>
    </row>
    <row r="229" spans="1:26">
      <c r="A229" s="10"/>
      <c r="B229" s="10"/>
      <c r="C229" s="10"/>
      <c r="D229" s="4"/>
      <c r="E229" s="10"/>
      <c r="F229" s="4"/>
      <c r="G229" s="4"/>
      <c r="H229" s="4"/>
      <c r="I229" s="4"/>
      <c r="J229" s="4"/>
      <c r="K229" s="4"/>
      <c r="L229" s="4"/>
      <c r="M229" s="4"/>
      <c r="N229" s="4"/>
      <c r="O229" s="4"/>
      <c r="P229" s="4"/>
      <c r="Q229" s="4"/>
      <c r="R229" s="4"/>
      <c r="S229" s="4"/>
      <c r="T229" s="4"/>
      <c r="U229" s="4"/>
      <c r="V229" s="4"/>
      <c r="W229" s="4"/>
      <c r="X229" s="4"/>
      <c r="Y229" s="4"/>
      <c r="Z229" s="4"/>
    </row>
    <row r="230" spans="1:26">
      <c r="A230" s="10"/>
      <c r="B230" s="10"/>
      <c r="C230" s="10"/>
      <c r="D230" s="4"/>
      <c r="E230" s="10"/>
      <c r="F230" s="4"/>
      <c r="G230" s="4"/>
      <c r="H230" s="4"/>
      <c r="I230" s="4"/>
      <c r="J230" s="4"/>
      <c r="K230" s="4"/>
      <c r="L230" s="4"/>
      <c r="M230" s="4"/>
      <c r="N230" s="4"/>
      <c r="O230" s="4"/>
      <c r="P230" s="4"/>
      <c r="Q230" s="4"/>
      <c r="R230" s="4"/>
      <c r="S230" s="4"/>
      <c r="T230" s="4"/>
      <c r="U230" s="4"/>
      <c r="V230" s="4"/>
      <c r="W230" s="4"/>
      <c r="X230" s="4"/>
      <c r="Y230" s="4"/>
      <c r="Z230" s="4"/>
    </row>
    <row r="231" spans="1:26">
      <c r="A231" s="10"/>
      <c r="B231" s="10"/>
      <c r="C231" s="10"/>
      <c r="D231" s="4"/>
      <c r="E231" s="10"/>
      <c r="F231" s="4"/>
      <c r="G231" s="4"/>
      <c r="H231" s="4"/>
      <c r="I231" s="4"/>
      <c r="J231" s="4"/>
      <c r="K231" s="4"/>
      <c r="L231" s="4"/>
      <c r="M231" s="4"/>
      <c r="N231" s="4"/>
      <c r="O231" s="4"/>
      <c r="P231" s="4"/>
      <c r="Q231" s="4"/>
      <c r="R231" s="4"/>
      <c r="S231" s="4"/>
      <c r="T231" s="4"/>
      <c r="U231" s="4"/>
      <c r="V231" s="4"/>
      <c r="W231" s="4"/>
      <c r="X231" s="4"/>
      <c r="Y231" s="4"/>
      <c r="Z231" s="4"/>
    </row>
    <row r="232" spans="1:26">
      <c r="A232" s="10"/>
      <c r="B232" s="10"/>
      <c r="C232" s="10"/>
      <c r="D232" s="4"/>
      <c r="E232" s="10"/>
      <c r="F232" s="4"/>
      <c r="G232" s="4"/>
      <c r="H232" s="4"/>
      <c r="I232" s="4"/>
      <c r="J232" s="4"/>
      <c r="K232" s="4"/>
      <c r="L232" s="4"/>
      <c r="M232" s="4"/>
      <c r="N232" s="4"/>
      <c r="O232" s="4"/>
      <c r="P232" s="4"/>
      <c r="Q232" s="4"/>
      <c r="R232" s="4"/>
      <c r="S232" s="4"/>
      <c r="T232" s="4"/>
      <c r="U232" s="4"/>
      <c r="V232" s="4"/>
      <c r="W232" s="4"/>
      <c r="X232" s="4"/>
      <c r="Y232" s="4"/>
      <c r="Z232" s="4"/>
    </row>
    <row r="233" spans="1:26">
      <c r="A233" s="10"/>
      <c r="B233" s="10"/>
      <c r="C233" s="10"/>
      <c r="D233" s="4"/>
      <c r="E233" s="10"/>
      <c r="F233" s="4"/>
      <c r="G233" s="4"/>
      <c r="H233" s="4"/>
      <c r="I233" s="4"/>
      <c r="J233" s="4"/>
      <c r="K233" s="4"/>
      <c r="L233" s="4"/>
      <c r="M233" s="4"/>
      <c r="N233" s="4"/>
      <c r="O233" s="4"/>
      <c r="P233" s="4"/>
      <c r="Q233" s="4"/>
      <c r="R233" s="4"/>
      <c r="S233" s="4"/>
      <c r="T233" s="4"/>
      <c r="U233" s="4"/>
      <c r="V233" s="4"/>
      <c r="W233" s="4"/>
      <c r="X233" s="4"/>
      <c r="Y233" s="4"/>
      <c r="Z233" s="4"/>
    </row>
    <row r="234" spans="1:26">
      <c r="A234" s="10"/>
      <c r="B234" s="10"/>
      <c r="C234" s="10"/>
      <c r="D234" s="4"/>
      <c r="E234" s="10"/>
      <c r="F234" s="4"/>
      <c r="G234" s="4"/>
      <c r="H234" s="4"/>
      <c r="I234" s="4"/>
      <c r="J234" s="4"/>
      <c r="K234" s="4"/>
      <c r="L234" s="4"/>
      <c r="M234" s="4"/>
      <c r="N234" s="4"/>
      <c r="O234" s="4"/>
      <c r="P234" s="4"/>
      <c r="Q234" s="4"/>
      <c r="R234" s="4"/>
      <c r="S234" s="4"/>
      <c r="T234" s="4"/>
      <c r="U234" s="4"/>
      <c r="V234" s="4"/>
      <c r="W234" s="4"/>
      <c r="X234" s="4"/>
      <c r="Y234" s="4"/>
      <c r="Z234" s="4"/>
    </row>
    <row r="235" spans="1:26">
      <c r="A235" s="10"/>
      <c r="B235" s="10"/>
      <c r="C235" s="10"/>
      <c r="D235" s="4"/>
      <c r="E235" s="10"/>
      <c r="F235" s="4"/>
      <c r="G235" s="4"/>
      <c r="H235" s="4"/>
      <c r="I235" s="4"/>
      <c r="J235" s="4"/>
      <c r="K235" s="4"/>
      <c r="L235" s="4"/>
      <c r="M235" s="4"/>
      <c r="N235" s="4"/>
      <c r="O235" s="4"/>
      <c r="P235" s="4"/>
      <c r="Q235" s="4"/>
      <c r="R235" s="4"/>
      <c r="S235" s="4"/>
      <c r="T235" s="4"/>
      <c r="U235" s="4"/>
      <c r="V235" s="4"/>
      <c r="W235" s="4"/>
      <c r="X235" s="4"/>
      <c r="Y235" s="4"/>
      <c r="Z235" s="4"/>
    </row>
    <row r="236" spans="1:26">
      <c r="A236" s="10"/>
      <c r="B236" s="10"/>
      <c r="C236" s="10"/>
      <c r="D236" s="4"/>
      <c r="E236" s="10"/>
      <c r="F236" s="4"/>
      <c r="G236" s="4"/>
      <c r="H236" s="4"/>
      <c r="I236" s="4"/>
      <c r="J236" s="4"/>
      <c r="K236" s="4"/>
      <c r="L236" s="4"/>
      <c r="M236" s="4"/>
      <c r="N236" s="4"/>
      <c r="O236" s="4"/>
      <c r="P236" s="4"/>
      <c r="Q236" s="4"/>
      <c r="R236" s="4"/>
      <c r="S236" s="4"/>
      <c r="T236" s="4"/>
      <c r="U236" s="4"/>
      <c r="V236" s="4"/>
      <c r="W236" s="4"/>
      <c r="X236" s="4"/>
      <c r="Y236" s="4"/>
      <c r="Z236" s="4"/>
    </row>
    <row r="237" spans="1:26">
      <c r="A237" s="10"/>
      <c r="B237" s="10"/>
      <c r="C237" s="10"/>
      <c r="D237" s="4"/>
      <c r="E237" s="10"/>
      <c r="F237" s="4"/>
      <c r="G237" s="4"/>
      <c r="H237" s="4"/>
      <c r="I237" s="4"/>
      <c r="J237" s="4"/>
      <c r="K237" s="4"/>
      <c r="L237" s="4"/>
      <c r="M237" s="4"/>
      <c r="N237" s="4"/>
      <c r="O237" s="4"/>
      <c r="P237" s="4"/>
      <c r="Q237" s="4"/>
      <c r="R237" s="4"/>
      <c r="S237" s="4"/>
      <c r="T237" s="4"/>
      <c r="U237" s="4"/>
      <c r="V237" s="4"/>
      <c r="W237" s="4"/>
      <c r="X237" s="4"/>
      <c r="Y237" s="4"/>
      <c r="Z237" s="4"/>
    </row>
    <row r="238" spans="1:26">
      <c r="A238" s="10"/>
      <c r="B238" s="10"/>
      <c r="C238" s="10"/>
      <c r="D238" s="4"/>
      <c r="E238" s="10"/>
      <c r="F238" s="4"/>
      <c r="G238" s="4"/>
      <c r="H238" s="4"/>
      <c r="I238" s="4"/>
      <c r="J238" s="4"/>
      <c r="K238" s="4"/>
      <c r="L238" s="4"/>
      <c r="M238" s="4"/>
      <c r="N238" s="4"/>
      <c r="O238" s="4"/>
      <c r="P238" s="4"/>
      <c r="Q238" s="4"/>
      <c r="R238" s="4"/>
      <c r="S238" s="4"/>
      <c r="T238" s="4"/>
      <c r="U238" s="4"/>
      <c r="V238" s="4"/>
      <c r="W238" s="4"/>
      <c r="X238" s="4"/>
      <c r="Y238" s="4"/>
      <c r="Z238" s="4"/>
    </row>
    <row r="239" spans="1:26">
      <c r="A239" s="10"/>
      <c r="B239" s="10"/>
      <c r="C239" s="10"/>
      <c r="D239" s="4"/>
      <c r="E239" s="10"/>
      <c r="F239" s="4"/>
      <c r="G239" s="4"/>
      <c r="H239" s="4"/>
      <c r="I239" s="4"/>
      <c r="J239" s="4"/>
      <c r="K239" s="4"/>
      <c r="L239" s="4"/>
      <c r="M239" s="4"/>
      <c r="N239" s="4"/>
      <c r="O239" s="4"/>
      <c r="P239" s="4"/>
      <c r="Q239" s="4"/>
      <c r="R239" s="4"/>
      <c r="S239" s="4"/>
      <c r="T239" s="4"/>
      <c r="U239" s="4"/>
      <c r="V239" s="4"/>
      <c r="W239" s="4"/>
      <c r="X239" s="4"/>
      <c r="Y239" s="4"/>
      <c r="Z239" s="4"/>
    </row>
    <row r="240" spans="1:26">
      <c r="A240" s="10"/>
      <c r="B240" s="10"/>
      <c r="C240" s="10"/>
      <c r="D240" s="4"/>
      <c r="E240" s="10"/>
      <c r="F240" s="4"/>
      <c r="G240" s="4"/>
      <c r="H240" s="4"/>
      <c r="I240" s="4"/>
      <c r="J240" s="4"/>
      <c r="K240" s="4"/>
      <c r="L240" s="4"/>
      <c r="M240" s="4"/>
      <c r="N240" s="4"/>
      <c r="O240" s="4"/>
      <c r="P240" s="4"/>
      <c r="Q240" s="4"/>
      <c r="R240" s="4"/>
      <c r="S240" s="4"/>
      <c r="T240" s="4"/>
      <c r="U240" s="4"/>
      <c r="V240" s="4"/>
      <c r="W240" s="4"/>
      <c r="X240" s="4"/>
      <c r="Y240" s="4"/>
      <c r="Z240" s="4"/>
    </row>
    <row r="241" spans="1:26">
      <c r="A241" s="10"/>
      <c r="B241" s="10"/>
      <c r="C241" s="10"/>
      <c r="D241" s="4"/>
      <c r="E241" s="10"/>
      <c r="F241" s="4"/>
      <c r="G241" s="4"/>
      <c r="H241" s="4"/>
      <c r="I241" s="4"/>
      <c r="J241" s="4"/>
      <c r="K241" s="4"/>
      <c r="L241" s="4"/>
      <c r="M241" s="4"/>
      <c r="N241" s="4"/>
      <c r="O241" s="4"/>
      <c r="P241" s="4"/>
      <c r="Q241" s="4"/>
      <c r="R241" s="4"/>
      <c r="S241" s="4"/>
      <c r="T241" s="4"/>
      <c r="U241" s="4"/>
      <c r="V241" s="4"/>
      <c r="W241" s="4"/>
      <c r="X241" s="4"/>
      <c r="Y241" s="4"/>
      <c r="Z241" s="4"/>
    </row>
    <row r="242" spans="1:26">
      <c r="A242" s="10"/>
      <c r="B242" s="10"/>
      <c r="C242" s="10"/>
      <c r="D242" s="4"/>
      <c r="E242" s="10"/>
      <c r="F242" s="4"/>
      <c r="G242" s="4"/>
      <c r="H242" s="4"/>
      <c r="I242" s="4"/>
      <c r="J242" s="4"/>
      <c r="K242" s="4"/>
      <c r="L242" s="4"/>
      <c r="M242" s="4"/>
      <c r="N242" s="4"/>
      <c r="O242" s="4"/>
      <c r="P242" s="4"/>
      <c r="Q242" s="4"/>
      <c r="R242" s="4"/>
      <c r="S242" s="4"/>
      <c r="T242" s="4"/>
      <c r="U242" s="4"/>
      <c r="V242" s="4"/>
      <c r="W242" s="4"/>
      <c r="X242" s="4"/>
      <c r="Y242" s="4"/>
      <c r="Z242" s="4"/>
    </row>
    <row r="243" spans="1:26">
      <c r="A243" s="10"/>
      <c r="B243" s="10"/>
      <c r="C243" s="10"/>
      <c r="D243" s="4"/>
      <c r="E243" s="10"/>
      <c r="F243" s="4"/>
      <c r="G243" s="4"/>
      <c r="H243" s="4"/>
      <c r="I243" s="4"/>
      <c r="J243" s="4"/>
      <c r="K243" s="4"/>
      <c r="L243" s="4"/>
      <c r="M243" s="4"/>
      <c r="N243" s="4"/>
      <c r="O243" s="4"/>
      <c r="P243" s="4"/>
      <c r="Q243" s="4"/>
      <c r="R243" s="4"/>
      <c r="S243" s="4"/>
      <c r="T243" s="4"/>
      <c r="U243" s="4"/>
      <c r="V243" s="4"/>
      <c r="W243" s="4"/>
      <c r="X243" s="4"/>
      <c r="Y243" s="4"/>
      <c r="Z243" s="4"/>
    </row>
    <row r="244" spans="1:26">
      <c r="A244" s="10"/>
      <c r="B244" s="10"/>
      <c r="C244" s="10"/>
      <c r="D244" s="4"/>
      <c r="E244" s="10"/>
      <c r="F244" s="4"/>
      <c r="G244" s="4"/>
      <c r="H244" s="4"/>
      <c r="I244" s="4"/>
      <c r="J244" s="4"/>
      <c r="K244" s="4"/>
      <c r="L244" s="4"/>
      <c r="M244" s="4"/>
      <c r="N244" s="4"/>
      <c r="O244" s="4"/>
      <c r="P244" s="4"/>
      <c r="Q244" s="4"/>
      <c r="R244" s="4"/>
      <c r="S244" s="4"/>
      <c r="T244" s="4"/>
      <c r="U244" s="4"/>
      <c r="V244" s="4"/>
      <c r="W244" s="4"/>
      <c r="X244" s="4"/>
      <c r="Y244" s="4"/>
      <c r="Z244" s="4"/>
    </row>
    <row r="245" spans="1:26">
      <c r="A245" s="10"/>
      <c r="B245" s="10"/>
      <c r="C245" s="10"/>
      <c r="D245" s="4"/>
      <c r="E245" s="10"/>
      <c r="F245" s="4"/>
      <c r="G245" s="4"/>
      <c r="H245" s="4"/>
      <c r="I245" s="4"/>
      <c r="J245" s="4"/>
      <c r="K245" s="4"/>
      <c r="L245" s="4"/>
      <c r="M245" s="4"/>
      <c r="N245" s="4"/>
      <c r="O245" s="4"/>
      <c r="P245" s="4"/>
      <c r="Q245" s="4"/>
      <c r="R245" s="4"/>
      <c r="S245" s="4"/>
      <c r="T245" s="4"/>
      <c r="U245" s="4"/>
      <c r="V245" s="4"/>
      <c r="W245" s="4"/>
      <c r="X245" s="4"/>
      <c r="Y245" s="4"/>
      <c r="Z245" s="4"/>
    </row>
    <row r="246" spans="1:26">
      <c r="A246" s="10"/>
      <c r="B246" s="10"/>
      <c r="C246" s="10"/>
      <c r="D246" s="4"/>
      <c r="E246" s="10"/>
      <c r="F246" s="4"/>
      <c r="G246" s="4"/>
      <c r="H246" s="4"/>
      <c r="I246" s="4"/>
      <c r="J246" s="4"/>
      <c r="K246" s="4"/>
      <c r="L246" s="4"/>
      <c r="M246" s="4"/>
      <c r="N246" s="4"/>
      <c r="O246" s="4"/>
      <c r="P246" s="4"/>
      <c r="Q246" s="4"/>
      <c r="R246" s="4"/>
      <c r="S246" s="4"/>
      <c r="T246" s="4"/>
      <c r="U246" s="4"/>
      <c r="V246" s="4"/>
      <c r="W246" s="4"/>
      <c r="X246" s="4"/>
      <c r="Y246" s="4"/>
      <c r="Z246" s="4"/>
    </row>
    <row r="247" spans="1:26">
      <c r="A247" s="10"/>
      <c r="B247" s="10"/>
      <c r="C247" s="10"/>
      <c r="D247" s="4"/>
      <c r="E247" s="10"/>
      <c r="F247" s="4"/>
      <c r="G247" s="4"/>
      <c r="H247" s="4"/>
      <c r="I247" s="4"/>
      <c r="J247" s="4"/>
      <c r="K247" s="4"/>
      <c r="L247" s="4"/>
      <c r="M247" s="4"/>
      <c r="N247" s="4"/>
      <c r="O247" s="4"/>
      <c r="P247" s="4"/>
      <c r="Q247" s="4"/>
      <c r="R247" s="4"/>
      <c r="S247" s="4"/>
      <c r="T247" s="4"/>
      <c r="U247" s="4"/>
      <c r="V247" s="4"/>
      <c r="W247" s="4"/>
      <c r="X247" s="4"/>
      <c r="Y247" s="4"/>
      <c r="Z247" s="4"/>
    </row>
    <row r="248" spans="1:26">
      <c r="A248" s="10"/>
      <c r="B248" s="10"/>
      <c r="C248" s="10"/>
      <c r="D248" s="4"/>
      <c r="E248" s="10"/>
      <c r="F248" s="4"/>
      <c r="G248" s="4"/>
      <c r="H248" s="4"/>
      <c r="I248" s="4"/>
      <c r="J248" s="4"/>
      <c r="K248" s="4"/>
      <c r="L248" s="4"/>
      <c r="M248" s="4"/>
      <c r="N248" s="4"/>
      <c r="O248" s="4"/>
      <c r="P248" s="4"/>
      <c r="Q248" s="4"/>
      <c r="R248" s="4"/>
      <c r="S248" s="4"/>
      <c r="T248" s="4"/>
      <c r="U248" s="4"/>
      <c r="V248" s="4"/>
      <c r="W248" s="4"/>
      <c r="X248" s="4"/>
      <c r="Y248" s="4"/>
      <c r="Z248" s="4"/>
    </row>
    <row r="249" spans="1:26">
      <c r="A249" s="10"/>
      <c r="B249" s="10"/>
      <c r="C249" s="10"/>
      <c r="D249" s="4"/>
      <c r="E249" s="10"/>
      <c r="F249" s="4"/>
      <c r="G249" s="4"/>
      <c r="H249" s="4"/>
      <c r="I249" s="4"/>
      <c r="J249" s="4"/>
      <c r="K249" s="4"/>
      <c r="L249" s="4"/>
      <c r="M249" s="4"/>
      <c r="N249" s="4"/>
      <c r="O249" s="4"/>
      <c r="P249" s="4"/>
      <c r="Q249" s="4"/>
      <c r="R249" s="4"/>
      <c r="S249" s="4"/>
      <c r="T249" s="4"/>
      <c r="U249" s="4"/>
      <c r="V249" s="4"/>
      <c r="W249" s="4"/>
      <c r="X249" s="4"/>
      <c r="Y249" s="4"/>
      <c r="Z249" s="4"/>
    </row>
    <row r="250" spans="1:26">
      <c r="A250" s="10"/>
      <c r="B250" s="10"/>
      <c r="C250" s="10"/>
      <c r="D250" s="4"/>
      <c r="E250" s="10"/>
      <c r="F250" s="4"/>
      <c r="G250" s="4"/>
      <c r="H250" s="4"/>
      <c r="I250" s="4"/>
      <c r="J250" s="4"/>
      <c r="K250" s="4"/>
      <c r="L250" s="4"/>
      <c r="M250" s="4"/>
      <c r="N250" s="4"/>
      <c r="O250" s="4"/>
      <c r="P250" s="4"/>
      <c r="Q250" s="4"/>
      <c r="R250" s="4"/>
      <c r="S250" s="4"/>
      <c r="T250" s="4"/>
      <c r="U250" s="4"/>
      <c r="V250" s="4"/>
      <c r="W250" s="4"/>
      <c r="X250" s="4"/>
      <c r="Y250" s="4"/>
      <c r="Z250" s="4"/>
    </row>
    <row r="251" spans="1:26">
      <c r="A251" s="10"/>
      <c r="B251" s="10"/>
      <c r="C251" s="10"/>
      <c r="D251" s="4"/>
      <c r="E251" s="10"/>
      <c r="F251" s="4"/>
      <c r="G251" s="4"/>
      <c r="H251" s="4"/>
      <c r="I251" s="4"/>
      <c r="J251" s="4"/>
      <c r="K251" s="4"/>
      <c r="L251" s="4"/>
      <c r="M251" s="4"/>
      <c r="N251" s="4"/>
      <c r="O251" s="4"/>
      <c r="P251" s="4"/>
      <c r="Q251" s="4"/>
      <c r="R251" s="4"/>
      <c r="S251" s="4"/>
      <c r="T251" s="4"/>
      <c r="U251" s="4"/>
      <c r="V251" s="4"/>
      <c r="W251" s="4"/>
      <c r="X251" s="4"/>
      <c r="Y251" s="4"/>
      <c r="Z251" s="4"/>
    </row>
    <row r="252" spans="1:26">
      <c r="A252" s="10"/>
      <c r="B252" s="10"/>
      <c r="C252" s="10"/>
      <c r="D252" s="4"/>
      <c r="E252" s="10"/>
      <c r="F252" s="4"/>
      <c r="G252" s="4"/>
      <c r="H252" s="4"/>
      <c r="I252" s="4"/>
      <c r="J252" s="4"/>
      <c r="K252" s="4"/>
      <c r="L252" s="4"/>
      <c r="M252" s="4"/>
      <c r="N252" s="4"/>
      <c r="O252" s="4"/>
      <c r="P252" s="4"/>
      <c r="Q252" s="4"/>
      <c r="R252" s="4"/>
      <c r="S252" s="4"/>
      <c r="T252" s="4"/>
      <c r="U252" s="4"/>
      <c r="V252" s="4"/>
      <c r="W252" s="4"/>
      <c r="X252" s="4"/>
      <c r="Y252" s="4"/>
      <c r="Z252" s="4"/>
    </row>
    <row r="253" spans="1:26">
      <c r="A253" s="10"/>
      <c r="B253" s="10"/>
      <c r="C253" s="10"/>
      <c r="D253" s="4"/>
      <c r="E253" s="10"/>
      <c r="F253" s="4"/>
      <c r="G253" s="4"/>
      <c r="H253" s="4"/>
      <c r="I253" s="4"/>
      <c r="J253" s="4"/>
      <c r="K253" s="4"/>
      <c r="L253" s="4"/>
      <c r="M253" s="4"/>
      <c r="N253" s="4"/>
      <c r="O253" s="4"/>
      <c r="P253" s="4"/>
      <c r="Q253" s="4"/>
      <c r="R253" s="4"/>
      <c r="S253" s="4"/>
      <c r="T253" s="4"/>
      <c r="U253" s="4"/>
      <c r="V253" s="4"/>
      <c r="W253" s="4"/>
      <c r="X253" s="4"/>
      <c r="Y253" s="4"/>
      <c r="Z253" s="4"/>
    </row>
    <row r="254" spans="1:26">
      <c r="A254" s="10"/>
      <c r="B254" s="10"/>
      <c r="C254" s="10"/>
      <c r="D254" s="4"/>
      <c r="E254" s="10"/>
      <c r="F254" s="4"/>
      <c r="G254" s="4"/>
      <c r="H254" s="4"/>
      <c r="I254" s="4"/>
      <c r="J254" s="4"/>
      <c r="K254" s="4"/>
      <c r="L254" s="4"/>
      <c r="M254" s="4"/>
      <c r="N254" s="4"/>
      <c r="O254" s="4"/>
      <c r="P254" s="4"/>
      <c r="Q254" s="4"/>
      <c r="R254" s="4"/>
      <c r="S254" s="4"/>
      <c r="T254" s="4"/>
      <c r="U254" s="4"/>
      <c r="V254" s="4"/>
      <c r="W254" s="4"/>
      <c r="X254" s="4"/>
      <c r="Y254" s="4"/>
      <c r="Z254" s="4"/>
    </row>
    <row r="255" spans="1:26">
      <c r="A255" s="10"/>
      <c r="B255" s="10"/>
      <c r="C255" s="10"/>
      <c r="D255" s="4"/>
      <c r="E255" s="10"/>
      <c r="F255" s="4"/>
      <c r="G255" s="4"/>
      <c r="H255" s="4"/>
      <c r="I255" s="4"/>
      <c r="J255" s="4"/>
      <c r="K255" s="4"/>
      <c r="L255" s="4"/>
      <c r="M255" s="4"/>
      <c r="N255" s="4"/>
      <c r="O255" s="4"/>
      <c r="P255" s="4"/>
      <c r="Q255" s="4"/>
      <c r="R255" s="4"/>
      <c r="S255" s="4"/>
      <c r="T255" s="4"/>
      <c r="U255" s="4"/>
      <c r="V255" s="4"/>
      <c r="W255" s="4"/>
      <c r="X255" s="4"/>
      <c r="Y255" s="4"/>
      <c r="Z255" s="4"/>
    </row>
    <row r="256" spans="1:26">
      <c r="A256" s="10"/>
      <c r="B256" s="10"/>
      <c r="C256" s="10"/>
      <c r="D256" s="4"/>
      <c r="E256" s="10"/>
      <c r="F256" s="4"/>
      <c r="G256" s="4"/>
      <c r="H256" s="4"/>
      <c r="I256" s="4"/>
      <c r="J256" s="4"/>
      <c r="K256" s="4"/>
      <c r="L256" s="4"/>
      <c r="M256" s="4"/>
      <c r="N256" s="4"/>
      <c r="O256" s="4"/>
      <c r="P256" s="4"/>
      <c r="Q256" s="4"/>
      <c r="R256" s="4"/>
      <c r="S256" s="4"/>
      <c r="T256" s="4"/>
      <c r="U256" s="4"/>
      <c r="V256" s="4"/>
      <c r="W256" s="4"/>
      <c r="X256" s="4"/>
      <c r="Y256" s="4"/>
      <c r="Z256" s="4"/>
    </row>
    <row r="257" spans="1:26">
      <c r="A257" s="10"/>
      <c r="B257" s="10"/>
      <c r="C257" s="10"/>
      <c r="D257" s="4"/>
      <c r="E257" s="10"/>
      <c r="F257" s="4"/>
      <c r="G257" s="4"/>
      <c r="H257" s="4"/>
      <c r="I257" s="4"/>
      <c r="J257" s="4"/>
      <c r="K257" s="4"/>
      <c r="L257" s="4"/>
      <c r="M257" s="4"/>
      <c r="N257" s="4"/>
      <c r="O257" s="4"/>
      <c r="P257" s="4"/>
      <c r="Q257" s="4"/>
      <c r="R257" s="4"/>
      <c r="S257" s="4"/>
      <c r="T257" s="4"/>
      <c r="U257" s="4"/>
      <c r="V257" s="4"/>
      <c r="W257" s="4"/>
      <c r="X257" s="4"/>
      <c r="Y257" s="4"/>
      <c r="Z257" s="4"/>
    </row>
    <row r="258" spans="1:26">
      <c r="A258" s="10"/>
      <c r="B258" s="10"/>
      <c r="C258" s="10"/>
      <c r="D258" s="4"/>
      <c r="E258" s="10"/>
      <c r="F258" s="4"/>
      <c r="G258" s="4"/>
      <c r="H258" s="4"/>
      <c r="I258" s="4"/>
      <c r="J258" s="4"/>
      <c r="K258" s="4"/>
      <c r="L258" s="4"/>
      <c r="M258" s="4"/>
      <c r="N258" s="4"/>
      <c r="O258" s="4"/>
      <c r="P258" s="4"/>
      <c r="Q258" s="4"/>
      <c r="R258" s="4"/>
      <c r="S258" s="4"/>
      <c r="T258" s="4"/>
      <c r="U258" s="4"/>
      <c r="V258" s="4"/>
      <c r="W258" s="4"/>
      <c r="X258" s="4"/>
      <c r="Y258" s="4"/>
      <c r="Z258" s="4"/>
    </row>
    <row r="259" spans="1:26">
      <c r="A259" s="10"/>
      <c r="B259" s="10"/>
      <c r="C259" s="10"/>
      <c r="D259" s="4"/>
      <c r="E259" s="10"/>
      <c r="F259" s="4"/>
      <c r="G259" s="4"/>
      <c r="H259" s="4"/>
      <c r="I259" s="4"/>
      <c r="J259" s="4"/>
      <c r="K259" s="4"/>
      <c r="L259" s="4"/>
      <c r="M259" s="4"/>
      <c r="N259" s="4"/>
      <c r="O259" s="4"/>
      <c r="P259" s="4"/>
      <c r="Q259" s="4"/>
      <c r="R259" s="4"/>
      <c r="S259" s="4"/>
      <c r="T259" s="4"/>
      <c r="U259" s="4"/>
      <c r="V259" s="4"/>
      <c r="W259" s="4"/>
      <c r="X259" s="4"/>
      <c r="Y259" s="4"/>
      <c r="Z259" s="4"/>
    </row>
    <row r="260" spans="1:26">
      <c r="A260" s="10"/>
      <c r="B260" s="10"/>
      <c r="C260" s="10"/>
      <c r="D260" s="4"/>
      <c r="E260" s="10"/>
      <c r="F260" s="4"/>
      <c r="G260" s="4"/>
      <c r="H260" s="4"/>
      <c r="I260" s="4"/>
      <c r="J260" s="4"/>
      <c r="K260" s="4"/>
      <c r="L260" s="4"/>
      <c r="M260" s="4"/>
      <c r="N260" s="4"/>
      <c r="O260" s="4"/>
      <c r="P260" s="4"/>
      <c r="Q260" s="4"/>
      <c r="R260" s="4"/>
      <c r="S260" s="4"/>
      <c r="T260" s="4"/>
      <c r="U260" s="4"/>
      <c r="V260" s="4"/>
      <c r="W260" s="4"/>
      <c r="X260" s="4"/>
      <c r="Y260" s="4"/>
      <c r="Z260" s="4"/>
    </row>
    <row r="261" spans="1:26">
      <c r="A261" s="10"/>
      <c r="B261" s="10"/>
      <c r="C261" s="10"/>
      <c r="D261" s="4"/>
      <c r="E261" s="10"/>
      <c r="F261" s="4"/>
      <c r="G261" s="4"/>
      <c r="H261" s="4"/>
      <c r="I261" s="4"/>
      <c r="J261" s="4"/>
      <c r="K261" s="4"/>
      <c r="L261" s="4"/>
      <c r="M261" s="4"/>
      <c r="N261" s="4"/>
      <c r="O261" s="4"/>
      <c r="P261" s="4"/>
      <c r="Q261" s="4"/>
      <c r="R261" s="4"/>
      <c r="S261" s="4"/>
      <c r="T261" s="4"/>
      <c r="U261" s="4"/>
      <c r="V261" s="4"/>
      <c r="W261" s="4"/>
      <c r="X261" s="4"/>
      <c r="Y261" s="4"/>
      <c r="Z261" s="4"/>
    </row>
    <row r="262" spans="1:26">
      <c r="A262" s="10"/>
      <c r="B262" s="10"/>
      <c r="C262" s="10"/>
      <c r="D262" s="4"/>
      <c r="E262" s="10"/>
      <c r="F262" s="4"/>
      <c r="G262" s="4"/>
      <c r="H262" s="4"/>
      <c r="I262" s="4"/>
      <c r="J262" s="4"/>
      <c r="K262" s="4"/>
      <c r="L262" s="4"/>
      <c r="M262" s="4"/>
      <c r="N262" s="4"/>
      <c r="O262" s="4"/>
      <c r="P262" s="4"/>
      <c r="Q262" s="4"/>
      <c r="R262" s="4"/>
      <c r="S262" s="4"/>
      <c r="T262" s="4"/>
      <c r="U262" s="4"/>
      <c r="V262" s="4"/>
      <c r="W262" s="4"/>
      <c r="X262" s="4"/>
      <c r="Y262" s="4"/>
      <c r="Z262" s="4"/>
    </row>
    <row r="263" spans="1:26">
      <c r="A263" s="10"/>
      <c r="B263" s="10"/>
      <c r="C263" s="10"/>
      <c r="D263" s="4"/>
      <c r="E263" s="10"/>
      <c r="F263" s="4"/>
      <c r="G263" s="4"/>
      <c r="H263" s="4"/>
      <c r="I263" s="4"/>
      <c r="J263" s="4"/>
      <c r="K263" s="4"/>
      <c r="L263" s="4"/>
      <c r="M263" s="4"/>
      <c r="N263" s="4"/>
      <c r="O263" s="4"/>
      <c r="P263" s="4"/>
      <c r="Q263" s="4"/>
      <c r="R263" s="4"/>
      <c r="S263" s="4"/>
      <c r="T263" s="4"/>
      <c r="U263" s="4"/>
      <c r="V263" s="4"/>
      <c r="W263" s="4"/>
      <c r="X263" s="4"/>
      <c r="Y263" s="4"/>
      <c r="Z263" s="4"/>
    </row>
    <row r="264" spans="1:26">
      <c r="A264" s="10"/>
      <c r="B264" s="10"/>
      <c r="C264" s="10"/>
      <c r="D264" s="4"/>
      <c r="E264" s="10"/>
      <c r="F264" s="4"/>
      <c r="G264" s="4"/>
      <c r="H264" s="4"/>
      <c r="I264" s="4"/>
      <c r="J264" s="4"/>
      <c r="K264" s="4"/>
      <c r="L264" s="4"/>
      <c r="M264" s="4"/>
      <c r="N264" s="4"/>
      <c r="O264" s="4"/>
      <c r="P264" s="4"/>
      <c r="Q264" s="4"/>
      <c r="R264" s="4"/>
      <c r="S264" s="4"/>
      <c r="T264" s="4"/>
      <c r="U264" s="4"/>
      <c r="V264" s="4"/>
      <c r="W264" s="4"/>
      <c r="X264" s="4"/>
      <c r="Y264" s="4"/>
      <c r="Z264" s="4"/>
    </row>
    <row r="265" spans="1:26">
      <c r="A265" s="10"/>
      <c r="B265" s="10"/>
      <c r="C265" s="10"/>
      <c r="D265" s="4"/>
      <c r="E265" s="10"/>
      <c r="F265" s="4"/>
      <c r="G265" s="4"/>
      <c r="H265" s="4"/>
      <c r="I265" s="4"/>
      <c r="J265" s="4"/>
      <c r="K265" s="4"/>
      <c r="L265" s="4"/>
      <c r="M265" s="4"/>
      <c r="N265" s="4"/>
      <c r="O265" s="4"/>
      <c r="P265" s="4"/>
      <c r="Q265" s="4"/>
      <c r="R265" s="4"/>
      <c r="S265" s="4"/>
      <c r="T265" s="4"/>
      <c r="U265" s="4"/>
      <c r="V265" s="4"/>
      <c r="W265" s="4"/>
      <c r="X265" s="4"/>
      <c r="Y265" s="4"/>
      <c r="Z265" s="4"/>
    </row>
    <row r="266" spans="1:26">
      <c r="A266" s="10"/>
      <c r="B266" s="10"/>
      <c r="C266" s="10"/>
      <c r="D266" s="4"/>
      <c r="E266" s="10"/>
      <c r="F266" s="4"/>
      <c r="G266" s="4"/>
      <c r="H266" s="4"/>
      <c r="I266" s="4"/>
      <c r="J266" s="4"/>
      <c r="K266" s="4"/>
      <c r="L266" s="4"/>
      <c r="M266" s="4"/>
      <c r="N266" s="4"/>
      <c r="O266" s="4"/>
      <c r="P266" s="4"/>
      <c r="Q266" s="4"/>
      <c r="R266" s="4"/>
      <c r="S266" s="4"/>
      <c r="T266" s="4"/>
      <c r="U266" s="4"/>
      <c r="V266" s="4"/>
      <c r="W266" s="4"/>
      <c r="X266" s="4"/>
      <c r="Y266" s="4"/>
      <c r="Z266" s="4"/>
    </row>
    <row r="267" spans="1:26">
      <c r="A267" s="10"/>
      <c r="B267" s="10"/>
      <c r="C267" s="10"/>
      <c r="D267" s="4"/>
      <c r="E267" s="10"/>
      <c r="F267" s="4"/>
      <c r="G267" s="4"/>
      <c r="H267" s="4"/>
      <c r="I267" s="4"/>
      <c r="J267" s="4"/>
      <c r="K267" s="4"/>
      <c r="L267" s="4"/>
      <c r="M267" s="4"/>
      <c r="N267" s="4"/>
      <c r="O267" s="4"/>
      <c r="P267" s="4"/>
      <c r="Q267" s="4"/>
      <c r="R267" s="4"/>
      <c r="S267" s="4"/>
      <c r="T267" s="4"/>
      <c r="U267" s="4"/>
      <c r="V267" s="4"/>
      <c r="W267" s="4"/>
      <c r="X267" s="4"/>
      <c r="Y267" s="4"/>
      <c r="Z267" s="4"/>
    </row>
    <row r="268" spans="1:26">
      <c r="A268" s="10"/>
      <c r="B268" s="10"/>
      <c r="C268" s="10"/>
      <c r="D268" s="4"/>
      <c r="E268" s="10"/>
      <c r="F268" s="4"/>
      <c r="G268" s="4"/>
      <c r="H268" s="4"/>
      <c r="I268" s="4"/>
      <c r="J268" s="4"/>
      <c r="K268" s="4"/>
      <c r="L268" s="4"/>
      <c r="M268" s="4"/>
      <c r="N268" s="4"/>
      <c r="O268" s="4"/>
      <c r="P268" s="4"/>
      <c r="Q268" s="4"/>
      <c r="R268" s="4"/>
      <c r="S268" s="4"/>
      <c r="T268" s="4"/>
      <c r="U268" s="4"/>
      <c r="V268" s="4"/>
      <c r="W268" s="4"/>
      <c r="X268" s="4"/>
      <c r="Y268" s="4"/>
      <c r="Z268" s="4"/>
    </row>
    <row r="269" spans="1:26">
      <c r="A269" s="10"/>
      <c r="B269" s="10"/>
      <c r="C269" s="10"/>
      <c r="D269" s="4"/>
      <c r="E269" s="10"/>
      <c r="F269" s="4"/>
      <c r="G269" s="4"/>
      <c r="H269" s="4"/>
      <c r="I269" s="4"/>
      <c r="J269" s="4"/>
      <c r="K269" s="4"/>
      <c r="L269" s="4"/>
      <c r="M269" s="4"/>
      <c r="N269" s="4"/>
      <c r="O269" s="4"/>
      <c r="P269" s="4"/>
      <c r="Q269" s="4"/>
      <c r="R269" s="4"/>
      <c r="S269" s="4"/>
      <c r="T269" s="4"/>
      <c r="U269" s="4"/>
      <c r="V269" s="4"/>
      <c r="W269" s="4"/>
      <c r="X269" s="4"/>
      <c r="Y269" s="4"/>
      <c r="Z269" s="4"/>
    </row>
    <row r="270" spans="1:26">
      <c r="A270" s="10"/>
      <c r="B270" s="10"/>
      <c r="C270" s="10"/>
      <c r="D270" s="4"/>
      <c r="E270" s="10"/>
      <c r="F270" s="4"/>
      <c r="G270" s="4"/>
      <c r="H270" s="4"/>
      <c r="I270" s="4"/>
      <c r="J270" s="4"/>
      <c r="K270" s="4"/>
      <c r="L270" s="4"/>
      <c r="M270" s="4"/>
      <c r="N270" s="4"/>
      <c r="O270" s="4"/>
      <c r="P270" s="4"/>
      <c r="Q270" s="4"/>
      <c r="R270" s="4"/>
      <c r="S270" s="4"/>
      <c r="T270" s="4"/>
      <c r="U270" s="4"/>
      <c r="V270" s="4"/>
      <c r="W270" s="4"/>
      <c r="X270" s="4"/>
      <c r="Y270" s="4"/>
      <c r="Z270" s="4"/>
    </row>
    <row r="271" spans="1:26">
      <c r="A271" s="10"/>
      <c r="B271" s="10"/>
      <c r="C271" s="10"/>
      <c r="D271" s="4"/>
      <c r="E271" s="10"/>
      <c r="F271" s="4"/>
      <c r="G271" s="4"/>
      <c r="H271" s="4"/>
      <c r="I271" s="4"/>
      <c r="J271" s="4"/>
      <c r="K271" s="4"/>
      <c r="L271" s="4"/>
      <c r="M271" s="4"/>
      <c r="N271" s="4"/>
      <c r="O271" s="4"/>
      <c r="P271" s="4"/>
      <c r="Q271" s="4"/>
      <c r="R271" s="4"/>
      <c r="S271" s="4"/>
      <c r="T271" s="4"/>
      <c r="U271" s="4"/>
      <c r="V271" s="4"/>
      <c r="W271" s="4"/>
      <c r="X271" s="4"/>
      <c r="Y271" s="4"/>
      <c r="Z271" s="4"/>
    </row>
    <row r="272" spans="1:26">
      <c r="A272" s="10"/>
      <c r="B272" s="10"/>
      <c r="C272" s="10"/>
      <c r="D272" s="4"/>
      <c r="E272" s="10"/>
      <c r="F272" s="4"/>
      <c r="G272" s="4"/>
      <c r="H272" s="4"/>
      <c r="I272" s="4"/>
      <c r="J272" s="4"/>
      <c r="K272" s="4"/>
      <c r="L272" s="4"/>
      <c r="M272" s="4"/>
      <c r="N272" s="4"/>
      <c r="O272" s="4"/>
      <c r="P272" s="4"/>
      <c r="Q272" s="4"/>
      <c r="R272" s="4"/>
      <c r="S272" s="4"/>
      <c r="T272" s="4"/>
      <c r="U272" s="4"/>
      <c r="V272" s="4"/>
      <c r="W272" s="4"/>
      <c r="X272" s="4"/>
      <c r="Y272" s="4"/>
      <c r="Z272" s="4"/>
    </row>
    <row r="273" spans="1:26">
      <c r="A273" s="10"/>
      <c r="B273" s="10"/>
      <c r="C273" s="10"/>
      <c r="D273" s="4"/>
      <c r="E273" s="10"/>
      <c r="F273" s="4"/>
      <c r="G273" s="4"/>
      <c r="H273" s="4"/>
      <c r="I273" s="4"/>
      <c r="J273" s="4"/>
      <c r="K273" s="4"/>
      <c r="L273" s="4"/>
      <c r="M273" s="4"/>
      <c r="N273" s="4"/>
      <c r="O273" s="4"/>
      <c r="P273" s="4"/>
      <c r="Q273" s="4"/>
      <c r="R273" s="4"/>
      <c r="S273" s="4"/>
      <c r="T273" s="4"/>
      <c r="U273" s="4"/>
      <c r="V273" s="4"/>
      <c r="W273" s="4"/>
      <c r="X273" s="4"/>
      <c r="Y273" s="4"/>
      <c r="Z273" s="4"/>
    </row>
    <row r="274" spans="1:26">
      <c r="A274" s="10"/>
      <c r="B274" s="10"/>
      <c r="C274" s="10"/>
      <c r="D274" s="4"/>
      <c r="E274" s="10"/>
      <c r="F274" s="4"/>
      <c r="G274" s="4"/>
      <c r="H274" s="4"/>
      <c r="I274" s="4"/>
      <c r="J274" s="4"/>
      <c r="K274" s="4"/>
      <c r="L274" s="4"/>
      <c r="M274" s="4"/>
      <c r="N274" s="4"/>
      <c r="O274" s="4"/>
      <c r="P274" s="4"/>
      <c r="Q274" s="4"/>
      <c r="R274" s="4"/>
      <c r="S274" s="4"/>
      <c r="T274" s="4"/>
      <c r="U274" s="4"/>
      <c r="V274" s="4"/>
      <c r="W274" s="4"/>
      <c r="X274" s="4"/>
      <c r="Y274" s="4"/>
      <c r="Z274" s="4"/>
    </row>
    <row r="275" spans="1:26">
      <c r="A275" s="10"/>
      <c r="B275" s="10"/>
      <c r="C275" s="10"/>
      <c r="D275" s="4"/>
      <c r="E275" s="10"/>
      <c r="F275" s="4"/>
      <c r="G275" s="4"/>
      <c r="H275" s="4"/>
      <c r="I275" s="4"/>
      <c r="J275" s="4"/>
      <c r="K275" s="4"/>
      <c r="L275" s="4"/>
      <c r="M275" s="4"/>
      <c r="N275" s="4"/>
      <c r="O275" s="4"/>
      <c r="P275" s="4"/>
      <c r="Q275" s="4"/>
      <c r="R275" s="4"/>
      <c r="S275" s="4"/>
      <c r="T275" s="4"/>
      <c r="U275" s="4"/>
      <c r="V275" s="4"/>
      <c r="W275" s="4"/>
      <c r="X275" s="4"/>
      <c r="Y275" s="4"/>
      <c r="Z275" s="4"/>
    </row>
    <row r="276" spans="1:26">
      <c r="A276" s="10"/>
      <c r="B276" s="10"/>
      <c r="C276" s="10"/>
      <c r="D276" s="4"/>
      <c r="E276" s="10"/>
      <c r="F276" s="4"/>
      <c r="G276" s="4"/>
      <c r="H276" s="4"/>
      <c r="I276" s="4"/>
      <c r="J276" s="4"/>
      <c r="K276" s="4"/>
      <c r="L276" s="4"/>
      <c r="M276" s="4"/>
      <c r="N276" s="4"/>
      <c r="O276" s="4"/>
      <c r="P276" s="4"/>
      <c r="Q276" s="4"/>
      <c r="R276" s="4"/>
      <c r="S276" s="4"/>
      <c r="T276" s="4"/>
      <c r="U276" s="4"/>
      <c r="V276" s="4"/>
      <c r="W276" s="4"/>
      <c r="X276" s="4"/>
      <c r="Y276" s="4"/>
      <c r="Z276" s="4"/>
    </row>
    <row r="277" spans="1:26">
      <c r="A277" s="10"/>
      <c r="B277" s="10"/>
      <c r="C277" s="10"/>
      <c r="D277" s="4"/>
      <c r="E277" s="10"/>
      <c r="F277" s="4"/>
      <c r="G277" s="4"/>
      <c r="H277" s="4"/>
      <c r="I277" s="4"/>
      <c r="J277" s="4"/>
      <c r="K277" s="4"/>
      <c r="L277" s="4"/>
      <c r="M277" s="4"/>
      <c r="N277" s="4"/>
      <c r="O277" s="4"/>
      <c r="P277" s="4"/>
      <c r="Q277" s="4"/>
      <c r="R277" s="4"/>
      <c r="S277" s="4"/>
      <c r="T277" s="4"/>
      <c r="U277" s="4"/>
      <c r="V277" s="4"/>
      <c r="W277" s="4"/>
      <c r="X277" s="4"/>
      <c r="Y277" s="4"/>
      <c r="Z277" s="4"/>
    </row>
    <row r="278" spans="1:26">
      <c r="A278" s="10"/>
      <c r="B278" s="10"/>
      <c r="C278" s="10"/>
      <c r="D278" s="4"/>
      <c r="E278" s="10"/>
      <c r="F278" s="4"/>
      <c r="G278" s="4"/>
      <c r="H278" s="4"/>
      <c r="I278" s="4"/>
      <c r="J278" s="4"/>
      <c r="K278" s="4"/>
      <c r="L278" s="4"/>
      <c r="M278" s="4"/>
      <c r="N278" s="4"/>
      <c r="O278" s="4"/>
      <c r="P278" s="4"/>
      <c r="Q278" s="4"/>
      <c r="R278" s="4"/>
      <c r="S278" s="4"/>
      <c r="T278" s="4"/>
      <c r="U278" s="4"/>
      <c r="V278" s="4"/>
      <c r="W278" s="4"/>
      <c r="X278" s="4"/>
      <c r="Y278" s="4"/>
      <c r="Z278" s="4"/>
    </row>
    <row r="279" spans="1:26">
      <c r="A279" s="10"/>
      <c r="B279" s="10"/>
      <c r="C279" s="10"/>
      <c r="D279" s="4"/>
      <c r="E279" s="10"/>
      <c r="F279" s="4"/>
      <c r="G279" s="4"/>
      <c r="H279" s="4"/>
      <c r="I279" s="4"/>
      <c r="J279" s="4"/>
      <c r="K279" s="4"/>
      <c r="L279" s="4"/>
      <c r="M279" s="4"/>
      <c r="N279" s="4"/>
      <c r="O279" s="4"/>
      <c r="P279" s="4"/>
      <c r="Q279" s="4"/>
      <c r="R279" s="4"/>
      <c r="S279" s="4"/>
      <c r="T279" s="4"/>
      <c r="U279" s="4"/>
      <c r="V279" s="4"/>
      <c r="W279" s="4"/>
      <c r="X279" s="4"/>
      <c r="Y279" s="4"/>
      <c r="Z279" s="4"/>
    </row>
    <row r="280" spans="1:26">
      <c r="A280" s="10"/>
      <c r="B280" s="10"/>
      <c r="C280" s="10"/>
      <c r="D280" s="4"/>
      <c r="E280" s="10"/>
      <c r="F280" s="4"/>
      <c r="G280" s="4"/>
      <c r="H280" s="4"/>
      <c r="I280" s="4"/>
      <c r="J280" s="4"/>
      <c r="K280" s="4"/>
      <c r="L280" s="4"/>
      <c r="M280" s="4"/>
      <c r="N280" s="4"/>
      <c r="O280" s="4"/>
      <c r="P280" s="4"/>
      <c r="Q280" s="4"/>
      <c r="R280" s="4"/>
      <c r="S280" s="4"/>
      <c r="T280" s="4"/>
      <c r="U280" s="4"/>
      <c r="V280" s="4"/>
      <c r="W280" s="4"/>
      <c r="X280" s="4"/>
      <c r="Y280" s="4"/>
      <c r="Z280" s="4"/>
    </row>
    <row r="281" spans="1:26">
      <c r="A281" s="10"/>
      <c r="B281" s="10"/>
      <c r="C281" s="10"/>
      <c r="D281" s="4"/>
      <c r="E281" s="10"/>
      <c r="F281" s="4"/>
      <c r="G281" s="4"/>
      <c r="H281" s="4"/>
      <c r="I281" s="4"/>
      <c r="J281" s="4"/>
      <c r="K281" s="4"/>
      <c r="L281" s="4"/>
      <c r="M281" s="4"/>
      <c r="N281" s="4"/>
      <c r="O281" s="4"/>
      <c r="P281" s="4"/>
      <c r="Q281" s="4"/>
      <c r="R281" s="4"/>
      <c r="S281" s="4"/>
      <c r="T281" s="4"/>
      <c r="U281" s="4"/>
      <c r="V281" s="4"/>
      <c r="W281" s="4"/>
      <c r="X281" s="4"/>
      <c r="Y281" s="4"/>
      <c r="Z281" s="4"/>
    </row>
    <row r="282" spans="1:26">
      <c r="A282" s="10"/>
      <c r="B282" s="10"/>
      <c r="C282" s="10"/>
      <c r="D282" s="4"/>
      <c r="E282" s="10"/>
      <c r="F282" s="4"/>
      <c r="G282" s="4"/>
      <c r="H282" s="4"/>
      <c r="I282" s="4"/>
      <c r="J282" s="4"/>
      <c r="K282" s="4"/>
      <c r="L282" s="4"/>
      <c r="M282" s="4"/>
      <c r="N282" s="4"/>
      <c r="O282" s="4"/>
      <c r="P282" s="4"/>
      <c r="Q282" s="4"/>
      <c r="R282" s="4"/>
      <c r="S282" s="4"/>
      <c r="T282" s="4"/>
      <c r="U282" s="4"/>
      <c r="V282" s="4"/>
      <c r="W282" s="4"/>
      <c r="X282" s="4"/>
      <c r="Y282" s="4"/>
      <c r="Z282" s="4"/>
    </row>
    <row r="283" spans="1:26">
      <c r="A283" s="10"/>
      <c r="B283" s="10"/>
      <c r="C283" s="10"/>
      <c r="D283" s="4"/>
      <c r="E283" s="10"/>
      <c r="F283" s="4"/>
      <c r="G283" s="4"/>
      <c r="H283" s="4"/>
      <c r="I283" s="4"/>
      <c r="J283" s="4"/>
      <c r="K283" s="4"/>
      <c r="L283" s="4"/>
      <c r="M283" s="4"/>
      <c r="N283" s="4"/>
      <c r="O283" s="4"/>
      <c r="P283" s="4"/>
      <c r="Q283" s="4"/>
      <c r="R283" s="4"/>
      <c r="S283" s="4"/>
      <c r="T283" s="4"/>
      <c r="U283" s="4"/>
      <c r="V283" s="4"/>
      <c r="W283" s="4"/>
      <c r="X283" s="4"/>
      <c r="Y283" s="4"/>
      <c r="Z283" s="4"/>
    </row>
    <row r="284" spans="1:26">
      <c r="A284" s="10"/>
      <c r="B284" s="10"/>
      <c r="C284" s="10"/>
      <c r="D284" s="4"/>
      <c r="E284" s="10"/>
      <c r="F284" s="4"/>
      <c r="G284" s="4"/>
      <c r="H284" s="4"/>
      <c r="I284" s="4"/>
      <c r="J284" s="4"/>
      <c r="K284" s="4"/>
      <c r="L284" s="4"/>
      <c r="M284" s="4"/>
      <c r="N284" s="4"/>
      <c r="O284" s="4"/>
      <c r="P284" s="4"/>
      <c r="Q284" s="4"/>
      <c r="R284" s="4"/>
      <c r="S284" s="4"/>
      <c r="T284" s="4"/>
      <c r="U284" s="4"/>
      <c r="V284" s="4"/>
      <c r="W284" s="4"/>
      <c r="X284" s="4"/>
      <c r="Y284" s="4"/>
      <c r="Z284" s="4"/>
    </row>
    <row r="285" spans="1:26">
      <c r="A285" s="10"/>
      <c r="B285" s="10"/>
      <c r="C285" s="10"/>
      <c r="D285" s="4"/>
      <c r="E285" s="10"/>
      <c r="F285" s="4"/>
      <c r="G285" s="4"/>
      <c r="H285" s="4"/>
      <c r="I285" s="4"/>
      <c r="J285" s="4"/>
      <c r="K285" s="4"/>
      <c r="L285" s="4"/>
      <c r="M285" s="4"/>
      <c r="N285" s="4"/>
      <c r="O285" s="4"/>
      <c r="P285" s="4"/>
      <c r="Q285" s="4"/>
      <c r="R285" s="4"/>
      <c r="S285" s="4"/>
      <c r="T285" s="4"/>
      <c r="U285" s="4"/>
      <c r="V285" s="4"/>
      <c r="W285" s="4"/>
      <c r="X285" s="4"/>
      <c r="Y285" s="4"/>
      <c r="Z285" s="4"/>
    </row>
    <row r="286" spans="1:26">
      <c r="A286" s="10"/>
      <c r="B286" s="10"/>
      <c r="C286" s="10"/>
      <c r="D286" s="4"/>
      <c r="E286" s="10"/>
      <c r="F286" s="4"/>
      <c r="G286" s="4"/>
      <c r="H286" s="4"/>
      <c r="I286" s="4"/>
      <c r="J286" s="4"/>
      <c r="K286" s="4"/>
      <c r="L286" s="4"/>
      <c r="M286" s="4"/>
      <c r="N286" s="4"/>
      <c r="O286" s="4"/>
      <c r="P286" s="4"/>
      <c r="Q286" s="4"/>
      <c r="R286" s="4"/>
      <c r="S286" s="4"/>
      <c r="T286" s="4"/>
      <c r="U286" s="4"/>
      <c r="V286" s="4"/>
      <c r="W286" s="4"/>
      <c r="X286" s="4"/>
      <c r="Y286" s="4"/>
      <c r="Z286" s="4"/>
    </row>
    <row r="287" spans="1:26">
      <c r="A287" s="10"/>
      <c r="B287" s="10"/>
      <c r="C287" s="10"/>
      <c r="D287" s="4"/>
      <c r="E287" s="10"/>
      <c r="F287" s="4"/>
      <c r="G287" s="4"/>
      <c r="H287" s="4"/>
      <c r="I287" s="4"/>
      <c r="J287" s="4"/>
      <c r="K287" s="4"/>
      <c r="L287" s="4"/>
      <c r="M287" s="4"/>
      <c r="N287" s="4"/>
      <c r="O287" s="4"/>
      <c r="P287" s="4"/>
      <c r="Q287" s="4"/>
      <c r="R287" s="4"/>
      <c r="S287" s="4"/>
      <c r="T287" s="4"/>
      <c r="U287" s="4"/>
      <c r="V287" s="4"/>
      <c r="W287" s="4"/>
      <c r="X287" s="4"/>
      <c r="Y287" s="4"/>
      <c r="Z287" s="4"/>
    </row>
    <row r="288" spans="1:26">
      <c r="A288" s="10"/>
      <c r="B288" s="10"/>
      <c r="C288" s="10"/>
      <c r="D288" s="4"/>
      <c r="E288" s="10"/>
      <c r="F288" s="4"/>
      <c r="G288" s="4"/>
      <c r="H288" s="4"/>
      <c r="I288" s="4"/>
      <c r="J288" s="4"/>
      <c r="K288" s="4"/>
      <c r="L288" s="4"/>
      <c r="M288" s="4"/>
      <c r="N288" s="4"/>
      <c r="O288" s="4"/>
      <c r="P288" s="4"/>
      <c r="Q288" s="4"/>
      <c r="R288" s="4"/>
      <c r="S288" s="4"/>
      <c r="T288" s="4"/>
      <c r="U288" s="4"/>
      <c r="V288" s="4"/>
      <c r="W288" s="4"/>
      <c r="X288" s="4"/>
      <c r="Y288" s="4"/>
      <c r="Z288" s="4"/>
    </row>
    <row r="289" spans="1:26">
      <c r="A289" s="10"/>
      <c r="B289" s="10"/>
      <c r="C289" s="10"/>
      <c r="D289" s="4"/>
      <c r="E289" s="10"/>
      <c r="F289" s="4"/>
      <c r="G289" s="4"/>
      <c r="H289" s="4"/>
      <c r="I289" s="4"/>
      <c r="J289" s="4"/>
      <c r="K289" s="4"/>
      <c r="L289" s="4"/>
      <c r="M289" s="4"/>
      <c r="N289" s="4"/>
      <c r="O289" s="4"/>
      <c r="P289" s="4"/>
      <c r="Q289" s="4"/>
      <c r="R289" s="4"/>
      <c r="S289" s="4"/>
      <c r="T289" s="4"/>
      <c r="U289" s="4"/>
      <c r="V289" s="4"/>
      <c r="W289" s="4"/>
      <c r="X289" s="4"/>
      <c r="Y289" s="4"/>
      <c r="Z289" s="4"/>
    </row>
    <row r="290" spans="1:26">
      <c r="A290" s="10"/>
      <c r="B290" s="10"/>
      <c r="C290" s="10"/>
      <c r="D290" s="4"/>
      <c r="E290" s="10"/>
      <c r="F290" s="4"/>
      <c r="G290" s="4"/>
      <c r="H290" s="4"/>
      <c r="I290" s="4"/>
      <c r="J290" s="4"/>
      <c r="K290" s="4"/>
      <c r="L290" s="4"/>
      <c r="M290" s="4"/>
      <c r="N290" s="4"/>
      <c r="O290" s="4"/>
      <c r="P290" s="4"/>
      <c r="Q290" s="4"/>
      <c r="R290" s="4"/>
      <c r="S290" s="4"/>
      <c r="T290" s="4"/>
      <c r="U290" s="4"/>
      <c r="V290" s="4"/>
      <c r="W290" s="4"/>
      <c r="X290" s="4"/>
      <c r="Y290" s="4"/>
      <c r="Z290" s="4"/>
    </row>
    <row r="291" spans="1:26">
      <c r="A291" s="10"/>
      <c r="B291" s="10"/>
      <c r="C291" s="10"/>
      <c r="D291" s="4"/>
      <c r="E291" s="10"/>
      <c r="F291" s="4"/>
      <c r="G291" s="4"/>
      <c r="H291" s="4"/>
      <c r="I291" s="4"/>
      <c r="J291" s="4"/>
      <c r="K291" s="4"/>
      <c r="L291" s="4"/>
      <c r="M291" s="4"/>
      <c r="N291" s="4"/>
      <c r="O291" s="4"/>
      <c r="P291" s="4"/>
      <c r="Q291" s="4"/>
      <c r="R291" s="4"/>
      <c r="S291" s="4"/>
      <c r="T291" s="4"/>
      <c r="U291" s="4"/>
      <c r="V291" s="4"/>
      <c r="W291" s="4"/>
      <c r="X291" s="4"/>
      <c r="Y291" s="4"/>
      <c r="Z291" s="4"/>
    </row>
    <row r="292" spans="1:26">
      <c r="A292" s="10"/>
      <c r="B292" s="10"/>
      <c r="C292" s="10"/>
      <c r="D292" s="4"/>
      <c r="E292" s="10"/>
      <c r="F292" s="4"/>
      <c r="G292" s="4"/>
      <c r="H292" s="4"/>
      <c r="I292" s="4"/>
      <c r="J292" s="4"/>
      <c r="K292" s="4"/>
      <c r="L292" s="4"/>
      <c r="M292" s="4"/>
      <c r="N292" s="4"/>
      <c r="O292" s="4"/>
      <c r="P292" s="4"/>
      <c r="Q292" s="4"/>
      <c r="R292" s="4"/>
      <c r="S292" s="4"/>
      <c r="T292" s="4"/>
      <c r="U292" s="4"/>
      <c r="V292" s="4"/>
      <c r="W292" s="4"/>
      <c r="X292" s="4"/>
      <c r="Y292" s="4"/>
      <c r="Z292" s="4"/>
    </row>
    <row r="293" spans="1:26">
      <c r="A293" s="10"/>
      <c r="B293" s="10"/>
      <c r="C293" s="10"/>
      <c r="D293" s="4"/>
      <c r="E293" s="10"/>
      <c r="F293" s="4"/>
      <c r="G293" s="4"/>
      <c r="H293" s="4"/>
      <c r="I293" s="4"/>
      <c r="J293" s="4"/>
      <c r="K293" s="4"/>
      <c r="L293" s="4"/>
      <c r="M293" s="4"/>
      <c r="N293" s="4"/>
      <c r="O293" s="4"/>
      <c r="P293" s="4"/>
      <c r="Q293" s="4"/>
      <c r="R293" s="4"/>
      <c r="S293" s="4"/>
      <c r="T293" s="4"/>
      <c r="U293" s="4"/>
      <c r="V293" s="4"/>
      <c r="W293" s="4"/>
      <c r="X293" s="4"/>
      <c r="Y293" s="4"/>
      <c r="Z293" s="4"/>
    </row>
    <row r="294" spans="1:26">
      <c r="A294" s="10"/>
      <c r="B294" s="10"/>
      <c r="C294" s="10"/>
      <c r="D294" s="4"/>
      <c r="E294" s="10"/>
      <c r="F294" s="4"/>
      <c r="G294" s="4"/>
      <c r="H294" s="4"/>
      <c r="I294" s="4"/>
      <c r="J294" s="4"/>
      <c r="K294" s="4"/>
      <c r="L294" s="4"/>
      <c r="M294" s="4"/>
      <c r="N294" s="4"/>
      <c r="O294" s="4"/>
      <c r="P294" s="4"/>
      <c r="Q294" s="4"/>
      <c r="R294" s="4"/>
      <c r="S294" s="4"/>
      <c r="T294" s="4"/>
      <c r="U294" s="4"/>
      <c r="V294" s="4"/>
      <c r="W294" s="4"/>
      <c r="X294" s="4"/>
      <c r="Y294" s="4"/>
      <c r="Z294" s="4"/>
    </row>
    <row r="295" spans="1:26">
      <c r="A295" s="10"/>
      <c r="B295" s="10"/>
      <c r="C295" s="10"/>
      <c r="D295" s="4"/>
      <c r="E295" s="10"/>
      <c r="F295" s="4"/>
      <c r="G295" s="4"/>
      <c r="H295" s="4"/>
      <c r="I295" s="4"/>
      <c r="J295" s="4"/>
      <c r="K295" s="4"/>
      <c r="L295" s="4"/>
      <c r="M295" s="4"/>
      <c r="N295" s="4"/>
      <c r="O295" s="4"/>
      <c r="P295" s="4"/>
      <c r="Q295" s="4"/>
      <c r="R295" s="4"/>
      <c r="S295" s="4"/>
      <c r="T295" s="4"/>
      <c r="U295" s="4"/>
      <c r="V295" s="4"/>
      <c r="W295" s="4"/>
      <c r="X295" s="4"/>
      <c r="Y295" s="4"/>
      <c r="Z295" s="4"/>
    </row>
    <row r="296" spans="1:26">
      <c r="A296" s="10"/>
      <c r="B296" s="10"/>
      <c r="C296" s="10"/>
      <c r="D296" s="4"/>
      <c r="E296" s="10"/>
      <c r="F296" s="4"/>
      <c r="G296" s="4"/>
      <c r="H296" s="4"/>
      <c r="I296" s="4"/>
      <c r="J296" s="4"/>
      <c r="K296" s="4"/>
      <c r="L296" s="4"/>
      <c r="M296" s="4"/>
      <c r="N296" s="4"/>
      <c r="O296" s="4"/>
      <c r="P296" s="4"/>
      <c r="Q296" s="4"/>
      <c r="R296" s="4"/>
      <c r="S296" s="4"/>
      <c r="T296" s="4"/>
      <c r="U296" s="4"/>
      <c r="V296" s="4"/>
      <c r="W296" s="4"/>
      <c r="X296" s="4"/>
      <c r="Y296" s="4"/>
      <c r="Z296" s="4"/>
    </row>
    <row r="297" spans="1:26">
      <c r="A297" s="10"/>
      <c r="B297" s="10"/>
      <c r="C297" s="10"/>
      <c r="D297" s="4"/>
      <c r="E297" s="10"/>
      <c r="F297" s="4"/>
      <c r="G297" s="4"/>
      <c r="H297" s="4"/>
      <c r="I297" s="4"/>
      <c r="J297" s="4"/>
      <c r="K297" s="4"/>
      <c r="L297" s="4"/>
      <c r="M297" s="4"/>
      <c r="N297" s="4"/>
      <c r="O297" s="4"/>
      <c r="P297" s="4"/>
      <c r="Q297" s="4"/>
      <c r="R297" s="4"/>
      <c r="S297" s="4"/>
      <c r="T297" s="4"/>
      <c r="U297" s="4"/>
      <c r="V297" s="4"/>
      <c r="W297" s="4"/>
      <c r="X297" s="4"/>
      <c r="Y297" s="4"/>
      <c r="Z297" s="4"/>
    </row>
    <row r="298" spans="1:26">
      <c r="A298" s="10"/>
      <c r="B298" s="10"/>
      <c r="C298" s="10"/>
      <c r="D298" s="4"/>
      <c r="E298" s="10"/>
      <c r="F298" s="4"/>
      <c r="G298" s="4"/>
      <c r="H298" s="4"/>
      <c r="I298" s="4"/>
      <c r="J298" s="4"/>
      <c r="K298" s="4"/>
      <c r="L298" s="4"/>
      <c r="M298" s="4"/>
      <c r="N298" s="4"/>
      <c r="O298" s="4"/>
      <c r="P298" s="4"/>
      <c r="Q298" s="4"/>
      <c r="R298" s="4"/>
      <c r="S298" s="4"/>
      <c r="T298" s="4"/>
      <c r="U298" s="4"/>
      <c r="V298" s="4"/>
      <c r="W298" s="4"/>
      <c r="X298" s="4"/>
      <c r="Y298" s="4"/>
      <c r="Z298" s="4"/>
    </row>
    <row r="299" spans="1:26">
      <c r="A299" s="10"/>
      <c r="B299" s="10"/>
      <c r="C299" s="10"/>
      <c r="D299" s="4"/>
      <c r="E299" s="10"/>
      <c r="F299" s="4"/>
      <c r="G299" s="4"/>
      <c r="H299" s="4"/>
      <c r="I299" s="4"/>
      <c r="J299" s="4"/>
      <c r="K299" s="4"/>
      <c r="L299" s="4"/>
      <c r="M299" s="4"/>
      <c r="N299" s="4"/>
      <c r="O299" s="4"/>
      <c r="P299" s="4"/>
      <c r="Q299" s="4"/>
      <c r="R299" s="4"/>
      <c r="S299" s="4"/>
      <c r="T299" s="4"/>
      <c r="U299" s="4"/>
      <c r="V299" s="4"/>
      <c r="W299" s="4"/>
      <c r="X299" s="4"/>
      <c r="Y299" s="4"/>
      <c r="Z299" s="4"/>
    </row>
    <row r="300" spans="1:26">
      <c r="A300" s="10"/>
      <c r="B300" s="10"/>
      <c r="C300" s="10"/>
      <c r="D300" s="4"/>
      <c r="E300" s="10"/>
      <c r="F300" s="4"/>
      <c r="G300" s="4"/>
      <c r="H300" s="4"/>
      <c r="I300" s="4"/>
      <c r="J300" s="4"/>
      <c r="K300" s="4"/>
      <c r="L300" s="4"/>
      <c r="M300" s="4"/>
      <c r="N300" s="4"/>
      <c r="O300" s="4"/>
      <c r="P300" s="4"/>
      <c r="Q300" s="4"/>
      <c r="R300" s="4"/>
      <c r="S300" s="4"/>
      <c r="T300" s="4"/>
      <c r="U300" s="4"/>
      <c r="V300" s="4"/>
      <c r="W300" s="4"/>
      <c r="X300" s="4"/>
      <c r="Y300" s="4"/>
      <c r="Z300" s="4"/>
    </row>
    <row r="301" spans="1:26">
      <c r="A301" s="10"/>
      <c r="B301" s="10"/>
      <c r="C301" s="10"/>
      <c r="D301" s="4"/>
      <c r="E301" s="10"/>
      <c r="F301" s="4"/>
      <c r="G301" s="4"/>
      <c r="H301" s="4"/>
      <c r="I301" s="4"/>
      <c r="J301" s="4"/>
      <c r="K301" s="4"/>
      <c r="L301" s="4"/>
      <c r="M301" s="4"/>
      <c r="N301" s="4"/>
      <c r="O301" s="4"/>
      <c r="P301" s="4"/>
      <c r="Q301" s="4"/>
      <c r="R301" s="4"/>
      <c r="S301" s="4"/>
      <c r="T301" s="4"/>
      <c r="U301" s="4"/>
      <c r="V301" s="4"/>
      <c r="W301" s="4"/>
      <c r="X301" s="4"/>
      <c r="Y301" s="4"/>
      <c r="Z301" s="4"/>
    </row>
    <row r="302" spans="1:26">
      <c r="A302" s="10"/>
      <c r="B302" s="10"/>
      <c r="C302" s="10"/>
      <c r="D302" s="4"/>
      <c r="E302" s="10"/>
      <c r="F302" s="4"/>
      <c r="G302" s="4"/>
      <c r="H302" s="4"/>
      <c r="I302" s="4"/>
      <c r="J302" s="4"/>
      <c r="K302" s="4"/>
      <c r="L302" s="4"/>
      <c r="M302" s="4"/>
      <c r="N302" s="4"/>
      <c r="O302" s="4"/>
      <c r="P302" s="4"/>
      <c r="Q302" s="4"/>
      <c r="R302" s="4"/>
      <c r="S302" s="4"/>
      <c r="T302" s="4"/>
      <c r="U302" s="4"/>
      <c r="V302" s="4"/>
      <c r="W302" s="4"/>
      <c r="X302" s="4"/>
      <c r="Y302" s="4"/>
      <c r="Z302" s="4"/>
    </row>
    <row r="303" spans="1:26">
      <c r="A303" s="10"/>
      <c r="B303" s="10"/>
      <c r="C303" s="10"/>
      <c r="D303" s="4"/>
      <c r="E303" s="10"/>
      <c r="F303" s="4"/>
      <c r="G303" s="4"/>
      <c r="H303" s="4"/>
      <c r="I303" s="4"/>
      <c r="J303" s="4"/>
      <c r="K303" s="4"/>
      <c r="L303" s="4"/>
      <c r="M303" s="4"/>
      <c r="N303" s="4"/>
      <c r="O303" s="4"/>
      <c r="P303" s="4"/>
      <c r="Q303" s="4"/>
      <c r="R303" s="4"/>
      <c r="S303" s="4"/>
      <c r="T303" s="4"/>
      <c r="U303" s="4"/>
      <c r="V303" s="4"/>
      <c r="W303" s="4"/>
      <c r="X303" s="4"/>
      <c r="Y303" s="4"/>
      <c r="Z303" s="4"/>
    </row>
    <row r="304" spans="1:26">
      <c r="A304" s="10"/>
      <c r="B304" s="10"/>
      <c r="C304" s="10"/>
      <c r="D304" s="4"/>
      <c r="E304" s="10"/>
      <c r="F304" s="4"/>
      <c r="G304" s="4"/>
      <c r="H304" s="4"/>
      <c r="I304" s="4"/>
      <c r="J304" s="4"/>
      <c r="K304" s="4"/>
      <c r="L304" s="4"/>
      <c r="M304" s="4"/>
      <c r="N304" s="4"/>
      <c r="O304" s="4"/>
      <c r="P304" s="4"/>
      <c r="Q304" s="4"/>
      <c r="R304" s="4"/>
      <c r="S304" s="4"/>
      <c r="T304" s="4"/>
      <c r="U304" s="4"/>
      <c r="V304" s="4"/>
      <c r="W304" s="4"/>
      <c r="X304" s="4"/>
      <c r="Y304" s="4"/>
      <c r="Z304" s="4"/>
    </row>
    <row r="305" spans="1:26">
      <c r="A305" s="10"/>
      <c r="B305" s="10"/>
      <c r="C305" s="10"/>
      <c r="D305" s="4"/>
      <c r="E305" s="10"/>
      <c r="F305" s="4"/>
      <c r="G305" s="4"/>
      <c r="H305" s="4"/>
      <c r="I305" s="4"/>
      <c r="J305" s="4"/>
      <c r="K305" s="4"/>
      <c r="L305" s="4"/>
      <c r="M305" s="4"/>
      <c r="N305" s="4"/>
      <c r="O305" s="4"/>
      <c r="P305" s="4"/>
      <c r="Q305" s="4"/>
      <c r="R305" s="4"/>
      <c r="S305" s="4"/>
      <c r="T305" s="4"/>
      <c r="U305" s="4"/>
      <c r="V305" s="4"/>
      <c r="W305" s="4"/>
      <c r="X305" s="4"/>
      <c r="Y305" s="4"/>
      <c r="Z305" s="4"/>
    </row>
    <row r="306" spans="1:26">
      <c r="A306" s="10"/>
      <c r="B306" s="10"/>
      <c r="C306" s="10"/>
      <c r="D306" s="4"/>
      <c r="E306" s="10"/>
      <c r="F306" s="4"/>
      <c r="G306" s="4"/>
      <c r="H306" s="4"/>
      <c r="I306" s="4"/>
      <c r="J306" s="4"/>
      <c r="K306" s="4"/>
      <c r="L306" s="4"/>
      <c r="M306" s="4"/>
      <c r="N306" s="4"/>
      <c r="O306" s="4"/>
      <c r="P306" s="4"/>
      <c r="Q306" s="4"/>
      <c r="R306" s="4"/>
      <c r="S306" s="4"/>
      <c r="T306" s="4"/>
      <c r="U306" s="4"/>
      <c r="V306" s="4"/>
      <c r="W306" s="4"/>
      <c r="X306" s="4"/>
      <c r="Y306" s="4"/>
      <c r="Z306" s="4"/>
    </row>
    <row r="307" spans="1:26">
      <c r="A307" s="10"/>
      <c r="B307" s="10"/>
      <c r="C307" s="10"/>
      <c r="D307" s="4"/>
      <c r="E307" s="10"/>
      <c r="F307" s="4"/>
      <c r="G307" s="4"/>
      <c r="H307" s="4"/>
      <c r="I307" s="4"/>
      <c r="J307" s="4"/>
      <c r="K307" s="4"/>
      <c r="L307" s="4"/>
      <c r="M307" s="4"/>
      <c r="N307" s="4"/>
      <c r="O307" s="4"/>
      <c r="P307" s="4"/>
      <c r="Q307" s="4"/>
      <c r="R307" s="4"/>
      <c r="S307" s="4"/>
      <c r="T307" s="4"/>
      <c r="U307" s="4"/>
      <c r="V307" s="4"/>
      <c r="W307" s="4"/>
      <c r="X307" s="4"/>
      <c r="Y307" s="4"/>
      <c r="Z307" s="4"/>
    </row>
    <row r="308" spans="1:26">
      <c r="A308" s="10"/>
      <c r="B308" s="10"/>
      <c r="C308" s="10"/>
      <c r="D308" s="4"/>
      <c r="E308" s="10"/>
      <c r="F308" s="4"/>
      <c r="G308" s="4"/>
      <c r="H308" s="4"/>
      <c r="I308" s="4"/>
      <c r="J308" s="4"/>
      <c r="K308" s="4"/>
      <c r="L308" s="4"/>
      <c r="M308" s="4"/>
      <c r="N308" s="4"/>
      <c r="O308" s="4"/>
      <c r="P308" s="4"/>
      <c r="Q308" s="4"/>
      <c r="R308" s="4"/>
      <c r="S308" s="4"/>
      <c r="T308" s="4"/>
      <c r="U308" s="4"/>
      <c r="V308" s="4"/>
      <c r="W308" s="4"/>
      <c r="X308" s="4"/>
      <c r="Y308" s="4"/>
      <c r="Z308" s="4"/>
    </row>
    <row r="309" spans="1:26">
      <c r="A309" s="10"/>
      <c r="B309" s="10"/>
      <c r="C309" s="10"/>
      <c r="D309" s="4"/>
      <c r="E309" s="10"/>
      <c r="F309" s="4"/>
      <c r="G309" s="4"/>
      <c r="H309" s="4"/>
      <c r="I309" s="4"/>
      <c r="J309" s="4"/>
      <c r="K309" s="4"/>
      <c r="L309" s="4"/>
      <c r="M309" s="4"/>
      <c r="N309" s="4"/>
      <c r="O309" s="4"/>
      <c r="P309" s="4"/>
      <c r="Q309" s="4"/>
      <c r="R309" s="4"/>
      <c r="S309" s="4"/>
      <c r="T309" s="4"/>
      <c r="U309" s="4"/>
      <c r="V309" s="4"/>
      <c r="W309" s="4"/>
      <c r="X309" s="4"/>
      <c r="Y309" s="4"/>
      <c r="Z309" s="4"/>
    </row>
    <row r="310" spans="1:26">
      <c r="A310" s="10"/>
      <c r="B310" s="10"/>
      <c r="C310" s="10"/>
      <c r="D310" s="4"/>
      <c r="E310" s="10"/>
      <c r="F310" s="4"/>
      <c r="G310" s="4"/>
      <c r="H310" s="4"/>
      <c r="I310" s="4"/>
      <c r="J310" s="4"/>
      <c r="K310" s="4"/>
      <c r="L310" s="4"/>
      <c r="M310" s="4"/>
      <c r="N310" s="4"/>
      <c r="O310" s="4"/>
      <c r="P310" s="4"/>
      <c r="Q310" s="4"/>
      <c r="R310" s="4"/>
      <c r="S310" s="4"/>
      <c r="T310" s="4"/>
      <c r="U310" s="4"/>
      <c r="V310" s="4"/>
      <c r="W310" s="4"/>
      <c r="X310" s="4"/>
      <c r="Y310" s="4"/>
      <c r="Z310" s="4"/>
    </row>
    <row r="311" spans="1:26">
      <c r="A311" s="10"/>
      <c r="B311" s="10"/>
      <c r="C311" s="10"/>
      <c r="D311" s="4"/>
      <c r="E311" s="10"/>
      <c r="F311" s="4"/>
      <c r="G311" s="4"/>
      <c r="H311" s="4"/>
      <c r="I311" s="4"/>
      <c r="J311" s="4"/>
      <c r="K311" s="4"/>
      <c r="L311" s="4"/>
      <c r="M311" s="4"/>
      <c r="N311" s="4"/>
      <c r="O311" s="4"/>
      <c r="P311" s="4"/>
      <c r="Q311" s="4"/>
      <c r="R311" s="4"/>
      <c r="S311" s="4"/>
      <c r="T311" s="4"/>
      <c r="U311" s="4"/>
      <c r="V311" s="4"/>
      <c r="W311" s="4"/>
      <c r="X311" s="4"/>
      <c r="Y311" s="4"/>
      <c r="Z311" s="4"/>
    </row>
    <row r="312" spans="1:26">
      <c r="A312" s="10"/>
      <c r="B312" s="10"/>
      <c r="C312" s="10"/>
      <c r="D312" s="4"/>
      <c r="E312" s="10"/>
      <c r="F312" s="4"/>
      <c r="G312" s="4"/>
      <c r="H312" s="4"/>
      <c r="I312" s="4"/>
      <c r="J312" s="4"/>
      <c r="K312" s="4"/>
      <c r="L312" s="4"/>
      <c r="M312" s="4"/>
      <c r="N312" s="4"/>
      <c r="O312" s="4"/>
      <c r="P312" s="4"/>
      <c r="Q312" s="4"/>
      <c r="R312" s="4"/>
      <c r="S312" s="4"/>
      <c r="T312" s="4"/>
      <c r="U312" s="4"/>
      <c r="V312" s="4"/>
      <c r="W312" s="4"/>
      <c r="X312" s="4"/>
      <c r="Y312" s="4"/>
      <c r="Z312" s="4"/>
    </row>
    <row r="313" spans="1:26">
      <c r="A313" s="10"/>
      <c r="B313" s="10"/>
      <c r="C313" s="10"/>
      <c r="D313" s="4"/>
      <c r="E313" s="10"/>
      <c r="F313" s="4"/>
      <c r="G313" s="4"/>
      <c r="H313" s="4"/>
      <c r="I313" s="4"/>
      <c r="J313" s="4"/>
      <c r="K313" s="4"/>
      <c r="L313" s="4"/>
      <c r="M313" s="4"/>
      <c r="N313" s="4"/>
      <c r="O313" s="4"/>
      <c r="P313" s="4"/>
      <c r="Q313" s="4"/>
      <c r="R313" s="4"/>
      <c r="S313" s="4"/>
      <c r="T313" s="4"/>
      <c r="U313" s="4"/>
      <c r="V313" s="4"/>
      <c r="W313" s="4"/>
      <c r="X313" s="4"/>
      <c r="Y313" s="4"/>
      <c r="Z313" s="4"/>
    </row>
    <row r="314" spans="1:26">
      <c r="A314" s="10"/>
      <c r="B314" s="10"/>
      <c r="C314" s="10"/>
      <c r="D314" s="4"/>
      <c r="E314" s="10"/>
      <c r="F314" s="4"/>
      <c r="G314" s="4"/>
      <c r="H314" s="4"/>
      <c r="I314" s="4"/>
      <c r="J314" s="4"/>
      <c r="K314" s="4"/>
      <c r="L314" s="4"/>
      <c r="M314" s="4"/>
      <c r="N314" s="4"/>
      <c r="O314" s="4"/>
      <c r="P314" s="4"/>
      <c r="Q314" s="4"/>
      <c r="R314" s="4"/>
      <c r="S314" s="4"/>
      <c r="T314" s="4"/>
      <c r="U314" s="4"/>
      <c r="V314" s="4"/>
      <c r="W314" s="4"/>
      <c r="X314" s="4"/>
      <c r="Y314" s="4"/>
      <c r="Z314" s="4"/>
    </row>
    <row r="315" spans="1:26">
      <c r="A315" s="10"/>
      <c r="B315" s="10"/>
      <c r="C315" s="10"/>
      <c r="D315" s="4"/>
      <c r="E315" s="10"/>
      <c r="F315" s="4"/>
      <c r="G315" s="4"/>
      <c r="H315" s="4"/>
      <c r="I315" s="4"/>
      <c r="J315" s="4"/>
      <c r="K315" s="4"/>
      <c r="L315" s="4"/>
      <c r="M315" s="4"/>
      <c r="N315" s="4"/>
      <c r="O315" s="4"/>
      <c r="P315" s="4"/>
      <c r="Q315" s="4"/>
      <c r="R315" s="4"/>
      <c r="S315" s="4"/>
      <c r="T315" s="4"/>
      <c r="U315" s="4"/>
      <c r="V315" s="4"/>
      <c r="W315" s="4"/>
      <c r="X315" s="4"/>
      <c r="Y315" s="4"/>
      <c r="Z315" s="4"/>
    </row>
    <row r="316" spans="1:26">
      <c r="A316" s="10"/>
      <c r="B316" s="10"/>
      <c r="C316" s="10"/>
      <c r="D316" s="4"/>
      <c r="E316" s="10"/>
      <c r="F316" s="4"/>
      <c r="G316" s="4"/>
      <c r="H316" s="4"/>
      <c r="I316" s="4"/>
      <c r="J316" s="4"/>
      <c r="K316" s="4"/>
      <c r="L316" s="4"/>
      <c r="M316" s="4"/>
      <c r="N316" s="4"/>
      <c r="O316" s="4"/>
      <c r="P316" s="4"/>
      <c r="Q316" s="4"/>
      <c r="R316" s="4"/>
      <c r="S316" s="4"/>
      <c r="T316" s="4"/>
      <c r="U316" s="4"/>
      <c r="V316" s="4"/>
      <c r="W316" s="4"/>
      <c r="X316" s="4"/>
      <c r="Y316" s="4"/>
      <c r="Z316" s="4"/>
    </row>
    <row r="317" spans="1:26">
      <c r="A317" s="10"/>
      <c r="B317" s="10"/>
      <c r="C317" s="10"/>
      <c r="D317" s="4"/>
      <c r="E317" s="10"/>
      <c r="F317" s="4"/>
      <c r="G317" s="4"/>
      <c r="H317" s="4"/>
      <c r="I317" s="4"/>
      <c r="J317" s="4"/>
      <c r="K317" s="4"/>
      <c r="L317" s="4"/>
      <c r="M317" s="4"/>
      <c r="N317" s="4"/>
      <c r="O317" s="4"/>
      <c r="P317" s="4"/>
      <c r="Q317" s="4"/>
      <c r="R317" s="4"/>
      <c r="S317" s="4"/>
      <c r="T317" s="4"/>
      <c r="U317" s="4"/>
      <c r="V317" s="4"/>
      <c r="W317" s="4"/>
      <c r="X317" s="4"/>
      <c r="Y317" s="4"/>
      <c r="Z317" s="4"/>
    </row>
    <row r="318" spans="1:26">
      <c r="A318" s="10"/>
      <c r="B318" s="10"/>
      <c r="C318" s="10"/>
      <c r="D318" s="4"/>
      <c r="E318" s="10"/>
      <c r="F318" s="4"/>
      <c r="G318" s="4"/>
      <c r="H318" s="4"/>
      <c r="I318" s="4"/>
      <c r="J318" s="4"/>
      <c r="K318" s="4"/>
      <c r="L318" s="4"/>
      <c r="M318" s="4"/>
      <c r="N318" s="4"/>
      <c r="O318" s="4"/>
      <c r="P318" s="4"/>
      <c r="Q318" s="4"/>
      <c r="R318" s="4"/>
      <c r="S318" s="4"/>
      <c r="T318" s="4"/>
      <c r="U318" s="4"/>
      <c r="V318" s="4"/>
      <c r="W318" s="4"/>
      <c r="X318" s="4"/>
      <c r="Y318" s="4"/>
      <c r="Z318" s="4"/>
    </row>
    <row r="319" spans="1:26">
      <c r="A319" s="10"/>
      <c r="B319" s="10"/>
      <c r="C319" s="10"/>
      <c r="D319" s="4"/>
      <c r="E319" s="10"/>
      <c r="F319" s="4"/>
      <c r="G319" s="4"/>
      <c r="H319" s="4"/>
      <c r="I319" s="4"/>
      <c r="J319" s="4"/>
      <c r="K319" s="4"/>
      <c r="L319" s="4"/>
      <c r="M319" s="4"/>
      <c r="N319" s="4"/>
      <c r="O319" s="4"/>
      <c r="P319" s="4"/>
      <c r="Q319" s="4"/>
      <c r="R319" s="4"/>
      <c r="S319" s="4"/>
      <c r="T319" s="4"/>
      <c r="U319" s="4"/>
      <c r="V319" s="4"/>
      <c r="W319" s="4"/>
      <c r="X319" s="4"/>
      <c r="Y319" s="4"/>
      <c r="Z319" s="4"/>
    </row>
    <row r="320" spans="1:26">
      <c r="A320" s="10"/>
      <c r="B320" s="10"/>
      <c r="C320" s="10"/>
      <c r="D320" s="4"/>
      <c r="E320" s="10"/>
      <c r="F320" s="4"/>
      <c r="G320" s="4"/>
      <c r="H320" s="4"/>
      <c r="I320" s="4"/>
      <c r="J320" s="4"/>
      <c r="K320" s="4"/>
      <c r="L320" s="4"/>
      <c r="M320" s="4"/>
      <c r="N320" s="4"/>
      <c r="O320" s="4"/>
      <c r="P320" s="4"/>
      <c r="Q320" s="4"/>
      <c r="R320" s="4"/>
      <c r="S320" s="4"/>
      <c r="T320" s="4"/>
      <c r="U320" s="4"/>
      <c r="V320" s="4"/>
      <c r="W320" s="4"/>
      <c r="X320" s="4"/>
      <c r="Y320" s="4"/>
      <c r="Z320" s="4"/>
    </row>
    <row r="321" spans="1:26">
      <c r="A321" s="10"/>
      <c r="B321" s="10"/>
      <c r="C321" s="10"/>
      <c r="D321" s="4"/>
      <c r="E321" s="10"/>
      <c r="F321" s="4"/>
      <c r="G321" s="4"/>
      <c r="H321" s="4"/>
      <c r="I321" s="4"/>
      <c r="J321" s="4"/>
      <c r="K321" s="4"/>
      <c r="L321" s="4"/>
      <c r="M321" s="4"/>
      <c r="N321" s="4"/>
      <c r="O321" s="4"/>
      <c r="P321" s="4"/>
      <c r="Q321" s="4"/>
      <c r="R321" s="4"/>
      <c r="S321" s="4"/>
      <c r="T321" s="4"/>
      <c r="U321" s="4"/>
      <c r="V321" s="4"/>
      <c r="W321" s="4"/>
      <c r="X321" s="4"/>
      <c r="Y321" s="4"/>
      <c r="Z321" s="4"/>
    </row>
    <row r="322" spans="1:26">
      <c r="A322" s="10"/>
      <c r="B322" s="10"/>
      <c r="C322" s="10"/>
      <c r="D322" s="4"/>
      <c r="E322" s="10"/>
      <c r="F322" s="4"/>
      <c r="G322" s="4"/>
      <c r="H322" s="4"/>
      <c r="I322" s="4"/>
      <c r="J322" s="4"/>
      <c r="K322" s="4"/>
      <c r="L322" s="4"/>
      <c r="M322" s="4"/>
      <c r="N322" s="4"/>
      <c r="O322" s="4"/>
      <c r="P322" s="4"/>
      <c r="Q322" s="4"/>
      <c r="R322" s="4"/>
      <c r="S322" s="4"/>
      <c r="T322" s="4"/>
      <c r="U322" s="4"/>
      <c r="V322" s="4"/>
      <c r="W322" s="4"/>
      <c r="X322" s="4"/>
      <c r="Y322" s="4"/>
      <c r="Z322" s="4"/>
    </row>
    <row r="323" spans="1:26">
      <c r="A323" s="10"/>
      <c r="B323" s="10"/>
      <c r="C323" s="10"/>
      <c r="D323" s="4"/>
      <c r="E323" s="10"/>
      <c r="F323" s="4"/>
      <c r="G323" s="4"/>
      <c r="H323" s="4"/>
      <c r="I323" s="4"/>
      <c r="J323" s="4"/>
      <c r="K323" s="4"/>
      <c r="L323" s="4"/>
      <c r="M323" s="4"/>
      <c r="N323" s="4"/>
      <c r="O323" s="4"/>
      <c r="P323" s="4"/>
      <c r="Q323" s="4"/>
      <c r="R323" s="4"/>
      <c r="S323" s="4"/>
      <c r="T323" s="4"/>
      <c r="U323" s="4"/>
      <c r="V323" s="4"/>
      <c r="W323" s="4"/>
      <c r="X323" s="4"/>
      <c r="Y323" s="4"/>
      <c r="Z323" s="4"/>
    </row>
    <row r="324" spans="1:26">
      <c r="A324" s="10"/>
      <c r="B324" s="10"/>
      <c r="C324" s="10"/>
      <c r="D324" s="4"/>
      <c r="E324" s="10"/>
      <c r="F324" s="4"/>
      <c r="G324" s="4"/>
      <c r="H324" s="4"/>
      <c r="I324" s="4"/>
      <c r="J324" s="4"/>
      <c r="K324" s="4"/>
      <c r="L324" s="4"/>
      <c r="M324" s="4"/>
      <c r="N324" s="4"/>
      <c r="O324" s="4"/>
      <c r="P324" s="4"/>
      <c r="Q324" s="4"/>
      <c r="R324" s="4"/>
      <c r="S324" s="4"/>
      <c r="T324" s="4"/>
      <c r="U324" s="4"/>
      <c r="V324" s="4"/>
      <c r="W324" s="4"/>
      <c r="X324" s="4"/>
      <c r="Y324" s="4"/>
      <c r="Z324" s="4"/>
    </row>
    <row r="325" spans="1:26">
      <c r="A325" s="10"/>
      <c r="B325" s="10"/>
      <c r="C325" s="10"/>
      <c r="D325" s="4"/>
      <c r="E325" s="10"/>
      <c r="F325" s="4"/>
      <c r="G325" s="4"/>
      <c r="H325" s="4"/>
      <c r="I325" s="4"/>
      <c r="J325" s="4"/>
      <c r="K325" s="4"/>
      <c r="L325" s="4"/>
      <c r="M325" s="4"/>
      <c r="N325" s="4"/>
      <c r="O325" s="4"/>
      <c r="P325" s="4"/>
      <c r="Q325" s="4"/>
      <c r="R325" s="4"/>
      <c r="S325" s="4"/>
      <c r="T325" s="4"/>
      <c r="U325" s="4"/>
      <c r="V325" s="4"/>
      <c r="W325" s="4"/>
      <c r="X325" s="4"/>
      <c r="Y325" s="4"/>
      <c r="Z325" s="4"/>
    </row>
    <row r="326" spans="1:26">
      <c r="A326" s="10"/>
      <c r="B326" s="10"/>
      <c r="C326" s="10"/>
      <c r="D326" s="4"/>
      <c r="E326" s="10"/>
      <c r="F326" s="4"/>
      <c r="G326" s="4"/>
      <c r="H326" s="4"/>
      <c r="I326" s="4"/>
      <c r="J326" s="4"/>
      <c r="K326" s="4"/>
      <c r="L326" s="4"/>
      <c r="M326" s="4"/>
      <c r="N326" s="4"/>
      <c r="O326" s="4"/>
      <c r="P326" s="4"/>
      <c r="Q326" s="4"/>
      <c r="R326" s="4"/>
      <c r="S326" s="4"/>
      <c r="T326" s="4"/>
      <c r="U326" s="4"/>
      <c r="V326" s="4"/>
      <c r="W326" s="4"/>
      <c r="X326" s="4"/>
      <c r="Y326" s="4"/>
      <c r="Z326" s="4"/>
    </row>
    <row r="327" spans="1:26">
      <c r="A327" s="10"/>
      <c r="B327" s="10"/>
      <c r="C327" s="10"/>
      <c r="D327" s="4"/>
      <c r="E327" s="10"/>
      <c r="F327" s="4"/>
      <c r="G327" s="4"/>
      <c r="H327" s="4"/>
      <c r="I327" s="4"/>
      <c r="J327" s="4"/>
      <c r="K327" s="4"/>
      <c r="L327" s="4"/>
      <c r="M327" s="4"/>
      <c r="N327" s="4"/>
      <c r="O327" s="4"/>
      <c r="P327" s="4"/>
      <c r="Q327" s="4"/>
      <c r="R327" s="4"/>
      <c r="S327" s="4"/>
      <c r="T327" s="4"/>
      <c r="U327" s="4"/>
      <c r="V327" s="4"/>
      <c r="W327" s="4"/>
      <c r="X327" s="4"/>
      <c r="Y327" s="4"/>
      <c r="Z327" s="4"/>
    </row>
    <row r="328" spans="1:26">
      <c r="A328" s="10"/>
      <c r="B328" s="10"/>
      <c r="C328" s="10"/>
      <c r="D328" s="4"/>
      <c r="E328" s="10"/>
      <c r="F328" s="4"/>
      <c r="G328" s="4"/>
      <c r="H328" s="4"/>
      <c r="I328" s="4"/>
      <c r="J328" s="4"/>
      <c r="K328" s="4"/>
      <c r="L328" s="4"/>
      <c r="M328" s="4"/>
      <c r="N328" s="4"/>
      <c r="O328" s="4"/>
      <c r="P328" s="4"/>
      <c r="Q328" s="4"/>
      <c r="R328" s="4"/>
      <c r="S328" s="4"/>
      <c r="T328" s="4"/>
      <c r="U328" s="4"/>
      <c r="V328" s="4"/>
      <c r="W328" s="4"/>
      <c r="X328" s="4"/>
      <c r="Y328" s="4"/>
      <c r="Z328" s="4"/>
    </row>
    <row r="329" spans="1:26">
      <c r="A329" s="10"/>
      <c r="B329" s="10"/>
      <c r="C329" s="10"/>
      <c r="D329" s="4"/>
      <c r="E329" s="10"/>
      <c r="F329" s="4"/>
      <c r="G329" s="4"/>
      <c r="H329" s="4"/>
      <c r="I329" s="4"/>
      <c r="J329" s="4"/>
      <c r="K329" s="4"/>
      <c r="L329" s="4"/>
      <c r="M329" s="4"/>
      <c r="N329" s="4"/>
      <c r="O329" s="4"/>
      <c r="P329" s="4"/>
      <c r="Q329" s="4"/>
      <c r="R329" s="4"/>
      <c r="S329" s="4"/>
      <c r="T329" s="4"/>
      <c r="U329" s="4"/>
      <c r="V329" s="4"/>
      <c r="W329" s="4"/>
      <c r="X329" s="4"/>
      <c r="Y329" s="4"/>
      <c r="Z329" s="4"/>
    </row>
    <row r="330" spans="1:26">
      <c r="A330" s="10"/>
      <c r="B330" s="10"/>
      <c r="C330" s="10"/>
      <c r="D330" s="4"/>
      <c r="E330" s="10"/>
      <c r="F330" s="4"/>
      <c r="G330" s="4"/>
      <c r="H330" s="4"/>
      <c r="I330" s="4"/>
      <c r="J330" s="4"/>
      <c r="K330" s="4"/>
      <c r="L330" s="4"/>
      <c r="M330" s="4"/>
      <c r="N330" s="4"/>
      <c r="O330" s="4"/>
      <c r="P330" s="4"/>
      <c r="Q330" s="4"/>
      <c r="R330" s="4"/>
      <c r="S330" s="4"/>
      <c r="T330" s="4"/>
      <c r="U330" s="4"/>
      <c r="V330" s="4"/>
      <c r="W330" s="4"/>
      <c r="X330" s="4"/>
      <c r="Y330" s="4"/>
      <c r="Z330" s="4"/>
    </row>
    <row r="331" spans="1:26">
      <c r="A331" s="10"/>
      <c r="B331" s="10"/>
      <c r="C331" s="10"/>
      <c r="D331" s="4"/>
      <c r="E331" s="10"/>
      <c r="F331" s="4"/>
      <c r="G331" s="4"/>
      <c r="H331" s="4"/>
      <c r="I331" s="4"/>
      <c r="J331" s="4"/>
      <c r="K331" s="4"/>
      <c r="L331" s="4"/>
      <c r="M331" s="4"/>
      <c r="N331" s="4"/>
      <c r="O331" s="4"/>
      <c r="P331" s="4"/>
      <c r="Q331" s="4"/>
      <c r="R331" s="4"/>
      <c r="S331" s="4"/>
      <c r="T331" s="4"/>
      <c r="U331" s="4"/>
      <c r="V331" s="4"/>
      <c r="W331" s="4"/>
      <c r="X331" s="4"/>
      <c r="Y331" s="4"/>
      <c r="Z331" s="4"/>
    </row>
    <row r="332" spans="1:26">
      <c r="A332" s="10"/>
      <c r="B332" s="10"/>
      <c r="C332" s="10"/>
      <c r="D332" s="4"/>
      <c r="E332" s="10"/>
      <c r="F332" s="4"/>
      <c r="G332" s="4"/>
      <c r="H332" s="4"/>
      <c r="I332" s="4"/>
      <c r="J332" s="4"/>
      <c r="K332" s="4"/>
      <c r="L332" s="4"/>
      <c r="M332" s="4"/>
      <c r="N332" s="4"/>
      <c r="O332" s="4"/>
      <c r="P332" s="4"/>
      <c r="Q332" s="4"/>
      <c r="R332" s="4"/>
      <c r="S332" s="4"/>
      <c r="T332" s="4"/>
      <c r="U332" s="4"/>
      <c r="V332" s="4"/>
      <c r="W332" s="4"/>
      <c r="X332" s="4"/>
      <c r="Y332" s="4"/>
      <c r="Z332" s="4"/>
    </row>
    <row r="333" spans="1:26">
      <c r="A333" s="10"/>
      <c r="B333" s="10"/>
      <c r="C333" s="10"/>
      <c r="D333" s="4"/>
      <c r="E333" s="10"/>
      <c r="F333" s="4"/>
      <c r="G333" s="4"/>
      <c r="H333" s="4"/>
      <c r="I333" s="4"/>
      <c r="J333" s="4"/>
      <c r="K333" s="4"/>
      <c r="L333" s="4"/>
      <c r="M333" s="4"/>
      <c r="N333" s="4"/>
      <c r="O333" s="4"/>
      <c r="P333" s="4"/>
      <c r="Q333" s="4"/>
      <c r="R333" s="4"/>
      <c r="S333" s="4"/>
      <c r="T333" s="4"/>
      <c r="U333" s="4"/>
      <c r="V333" s="4"/>
      <c r="W333" s="4"/>
      <c r="X333" s="4"/>
      <c r="Y333" s="4"/>
      <c r="Z333" s="4"/>
    </row>
    <row r="334" spans="1:26">
      <c r="A334" s="10"/>
      <c r="B334" s="10"/>
      <c r="C334" s="10"/>
      <c r="D334" s="4"/>
      <c r="E334" s="10"/>
      <c r="F334" s="4"/>
      <c r="G334" s="4"/>
      <c r="H334" s="4"/>
      <c r="I334" s="4"/>
      <c r="J334" s="4"/>
      <c r="K334" s="4"/>
      <c r="L334" s="4"/>
      <c r="M334" s="4"/>
      <c r="N334" s="4"/>
      <c r="O334" s="4"/>
      <c r="P334" s="4"/>
      <c r="Q334" s="4"/>
      <c r="R334" s="4"/>
      <c r="S334" s="4"/>
      <c r="T334" s="4"/>
      <c r="U334" s="4"/>
      <c r="V334" s="4"/>
      <c r="W334" s="4"/>
      <c r="X334" s="4"/>
      <c r="Y334" s="4"/>
      <c r="Z334" s="4"/>
    </row>
    <row r="335" spans="1:26">
      <c r="A335" s="10"/>
      <c r="B335" s="10"/>
      <c r="C335" s="10"/>
      <c r="D335" s="4"/>
      <c r="E335" s="10"/>
      <c r="F335" s="4"/>
      <c r="G335" s="4"/>
      <c r="H335" s="4"/>
      <c r="I335" s="4"/>
      <c r="J335" s="4"/>
      <c r="K335" s="4"/>
      <c r="L335" s="4"/>
      <c r="M335" s="4"/>
      <c r="N335" s="4"/>
      <c r="O335" s="4"/>
      <c r="P335" s="4"/>
      <c r="Q335" s="4"/>
      <c r="R335" s="4"/>
      <c r="S335" s="4"/>
      <c r="T335" s="4"/>
      <c r="U335" s="4"/>
      <c r="V335" s="4"/>
      <c r="W335" s="4"/>
      <c r="X335" s="4"/>
      <c r="Y335" s="4"/>
      <c r="Z335" s="4"/>
    </row>
    <row r="336" spans="1:26">
      <c r="A336" s="10"/>
      <c r="B336" s="10"/>
      <c r="C336" s="10"/>
      <c r="D336" s="4"/>
      <c r="E336" s="10"/>
      <c r="F336" s="4"/>
      <c r="G336" s="4"/>
      <c r="H336" s="4"/>
      <c r="I336" s="4"/>
      <c r="J336" s="4"/>
      <c r="K336" s="4"/>
      <c r="L336" s="4"/>
      <c r="M336" s="4"/>
      <c r="N336" s="4"/>
      <c r="O336" s="4"/>
      <c r="P336" s="4"/>
      <c r="Q336" s="4"/>
      <c r="R336" s="4"/>
      <c r="S336" s="4"/>
      <c r="T336" s="4"/>
      <c r="U336" s="4"/>
      <c r="V336" s="4"/>
      <c r="W336" s="4"/>
      <c r="X336" s="4"/>
      <c r="Y336" s="4"/>
      <c r="Z336" s="4"/>
    </row>
    <row r="337" spans="1:26">
      <c r="A337" s="10"/>
      <c r="B337" s="10"/>
      <c r="C337" s="10"/>
      <c r="D337" s="4"/>
      <c r="E337" s="10"/>
      <c r="F337" s="4"/>
      <c r="G337" s="4"/>
      <c r="H337" s="4"/>
      <c r="I337" s="4"/>
      <c r="J337" s="4"/>
      <c r="K337" s="4"/>
      <c r="L337" s="4"/>
      <c r="M337" s="4"/>
      <c r="N337" s="4"/>
      <c r="O337" s="4"/>
      <c r="P337" s="4"/>
      <c r="Q337" s="4"/>
      <c r="R337" s="4"/>
      <c r="S337" s="4"/>
      <c r="T337" s="4"/>
      <c r="U337" s="4"/>
      <c r="V337" s="4"/>
      <c r="W337" s="4"/>
      <c r="X337" s="4"/>
      <c r="Y337" s="4"/>
      <c r="Z337" s="4"/>
    </row>
    <row r="338" spans="1:26">
      <c r="A338" s="10"/>
      <c r="B338" s="10"/>
      <c r="C338" s="10"/>
      <c r="D338" s="4"/>
      <c r="E338" s="10"/>
      <c r="F338" s="4"/>
      <c r="G338" s="4"/>
      <c r="H338" s="4"/>
      <c r="I338" s="4"/>
      <c r="J338" s="4"/>
      <c r="K338" s="4"/>
      <c r="L338" s="4"/>
      <c r="M338" s="4"/>
      <c r="N338" s="4"/>
      <c r="O338" s="4"/>
      <c r="P338" s="4"/>
      <c r="Q338" s="4"/>
      <c r="R338" s="4"/>
      <c r="S338" s="4"/>
      <c r="T338" s="4"/>
      <c r="U338" s="4"/>
      <c r="V338" s="4"/>
      <c r="W338" s="4"/>
      <c r="X338" s="4"/>
      <c r="Y338" s="4"/>
      <c r="Z338" s="4"/>
    </row>
    <row r="339" spans="1:26">
      <c r="A339" s="10"/>
      <c r="B339" s="10"/>
      <c r="C339" s="10"/>
      <c r="D339" s="4"/>
      <c r="E339" s="10"/>
      <c r="F339" s="4"/>
      <c r="G339" s="4"/>
      <c r="H339" s="4"/>
      <c r="I339" s="4"/>
      <c r="J339" s="4"/>
      <c r="K339" s="4"/>
      <c r="L339" s="4"/>
      <c r="M339" s="4"/>
      <c r="N339" s="4"/>
      <c r="O339" s="4"/>
      <c r="P339" s="4"/>
      <c r="Q339" s="4"/>
      <c r="R339" s="4"/>
      <c r="S339" s="4"/>
      <c r="T339" s="4"/>
      <c r="U339" s="4"/>
      <c r="V339" s="4"/>
      <c r="W339" s="4"/>
      <c r="X339" s="4"/>
      <c r="Y339" s="4"/>
      <c r="Z339" s="4"/>
    </row>
    <row r="340" spans="1:26">
      <c r="A340" s="10"/>
      <c r="B340" s="10"/>
      <c r="C340" s="10"/>
      <c r="D340" s="4"/>
      <c r="E340" s="10"/>
      <c r="F340" s="4"/>
      <c r="G340" s="4"/>
      <c r="H340" s="4"/>
      <c r="I340" s="4"/>
      <c r="J340" s="4"/>
      <c r="K340" s="4"/>
      <c r="L340" s="4"/>
      <c r="M340" s="4"/>
      <c r="N340" s="4"/>
      <c r="O340" s="4"/>
      <c r="P340" s="4"/>
      <c r="Q340" s="4"/>
      <c r="R340" s="4"/>
      <c r="S340" s="4"/>
      <c r="T340" s="4"/>
      <c r="U340" s="4"/>
      <c r="V340" s="4"/>
      <c r="W340" s="4"/>
      <c r="X340" s="4"/>
      <c r="Y340" s="4"/>
      <c r="Z340" s="4"/>
    </row>
    <row r="341" spans="1:26">
      <c r="A341" s="10"/>
      <c r="B341" s="10"/>
      <c r="C341" s="10"/>
      <c r="D341" s="4"/>
      <c r="E341" s="10"/>
      <c r="F341" s="4"/>
      <c r="G341" s="4"/>
      <c r="H341" s="4"/>
      <c r="I341" s="4"/>
      <c r="J341" s="4"/>
      <c r="K341" s="4"/>
      <c r="L341" s="4"/>
      <c r="M341" s="4"/>
      <c r="N341" s="4"/>
      <c r="O341" s="4"/>
      <c r="P341" s="4"/>
      <c r="Q341" s="4"/>
      <c r="R341" s="4"/>
      <c r="S341" s="4"/>
      <c r="T341" s="4"/>
      <c r="U341" s="4"/>
      <c r="V341" s="4"/>
      <c r="W341" s="4"/>
      <c r="X341" s="4"/>
      <c r="Y341" s="4"/>
      <c r="Z341" s="4"/>
    </row>
    <row r="342" spans="1:26">
      <c r="A342" s="10"/>
      <c r="B342" s="10"/>
      <c r="C342" s="10"/>
      <c r="D342" s="4"/>
      <c r="E342" s="10"/>
      <c r="F342" s="4"/>
      <c r="G342" s="4"/>
      <c r="H342" s="4"/>
      <c r="I342" s="4"/>
      <c r="J342" s="4"/>
      <c r="K342" s="4"/>
      <c r="L342" s="4"/>
      <c r="M342" s="4"/>
      <c r="N342" s="4"/>
      <c r="O342" s="4"/>
      <c r="P342" s="4"/>
      <c r="Q342" s="4"/>
      <c r="R342" s="4"/>
      <c r="S342" s="4"/>
      <c r="T342" s="4"/>
      <c r="U342" s="4"/>
      <c r="V342" s="4"/>
      <c r="W342" s="4"/>
      <c r="X342" s="4"/>
      <c r="Y342" s="4"/>
      <c r="Z342" s="4"/>
    </row>
    <row r="343" spans="1:26">
      <c r="A343" s="10"/>
      <c r="B343" s="10"/>
      <c r="C343" s="10"/>
      <c r="D343" s="4"/>
      <c r="E343" s="10"/>
      <c r="F343" s="4"/>
      <c r="G343" s="4"/>
      <c r="H343" s="4"/>
      <c r="I343" s="4"/>
      <c r="J343" s="4"/>
      <c r="K343" s="4"/>
      <c r="L343" s="4"/>
      <c r="M343" s="4"/>
      <c r="N343" s="4"/>
      <c r="O343" s="4"/>
      <c r="P343" s="4"/>
      <c r="Q343" s="4"/>
      <c r="R343" s="4"/>
      <c r="S343" s="4"/>
      <c r="T343" s="4"/>
      <c r="U343" s="4"/>
      <c r="V343" s="4"/>
      <c r="W343" s="4"/>
      <c r="X343" s="4"/>
      <c r="Y343" s="4"/>
      <c r="Z343" s="4"/>
    </row>
    <row r="344" spans="1:26">
      <c r="A344" s="10"/>
      <c r="B344" s="10"/>
      <c r="C344" s="10"/>
      <c r="D344" s="4"/>
      <c r="E344" s="10"/>
      <c r="F344" s="4"/>
      <c r="G344" s="4"/>
      <c r="H344" s="4"/>
      <c r="I344" s="4"/>
      <c r="J344" s="4"/>
      <c r="K344" s="4"/>
      <c r="L344" s="4"/>
      <c r="M344" s="4"/>
      <c r="N344" s="4"/>
      <c r="O344" s="4"/>
      <c r="P344" s="4"/>
      <c r="Q344" s="4"/>
      <c r="R344" s="4"/>
      <c r="S344" s="4"/>
      <c r="T344" s="4"/>
      <c r="U344" s="4"/>
      <c r="V344" s="4"/>
      <c r="W344" s="4"/>
      <c r="X344" s="4"/>
      <c r="Y344" s="4"/>
      <c r="Z344" s="4"/>
    </row>
    <row r="345" spans="1:26">
      <c r="A345" s="10"/>
      <c r="B345" s="10"/>
      <c r="C345" s="10"/>
      <c r="D345" s="4"/>
      <c r="E345" s="10"/>
      <c r="F345" s="4"/>
      <c r="G345" s="4"/>
      <c r="H345" s="4"/>
      <c r="I345" s="4"/>
      <c r="J345" s="4"/>
      <c r="K345" s="4"/>
      <c r="L345" s="4"/>
      <c r="M345" s="4"/>
      <c r="N345" s="4"/>
      <c r="O345" s="4"/>
      <c r="P345" s="4"/>
      <c r="Q345" s="4"/>
      <c r="R345" s="4"/>
      <c r="S345" s="4"/>
      <c r="T345" s="4"/>
      <c r="U345" s="4"/>
      <c r="V345" s="4"/>
      <c r="W345" s="4"/>
      <c r="X345" s="4"/>
      <c r="Y345" s="4"/>
      <c r="Z345" s="4"/>
    </row>
    <row r="346" spans="1:26">
      <c r="A346" s="10"/>
      <c r="B346" s="10"/>
      <c r="C346" s="10"/>
      <c r="D346" s="4"/>
      <c r="E346" s="10"/>
      <c r="F346" s="4"/>
      <c r="G346" s="4"/>
      <c r="H346" s="4"/>
      <c r="I346" s="4"/>
      <c r="J346" s="4"/>
      <c r="K346" s="4"/>
      <c r="L346" s="4"/>
      <c r="M346" s="4"/>
      <c r="N346" s="4"/>
      <c r="O346" s="4"/>
      <c r="P346" s="4"/>
      <c r="Q346" s="4"/>
      <c r="R346" s="4"/>
      <c r="S346" s="4"/>
      <c r="T346" s="4"/>
      <c r="U346" s="4"/>
      <c r="V346" s="4"/>
      <c r="W346" s="4"/>
      <c r="X346" s="4"/>
      <c r="Y346" s="4"/>
      <c r="Z346" s="4"/>
    </row>
    <row r="347" spans="1:26">
      <c r="A347" s="10"/>
      <c r="B347" s="10"/>
      <c r="C347" s="10"/>
      <c r="D347" s="4"/>
      <c r="E347" s="10"/>
      <c r="F347" s="4"/>
      <c r="G347" s="4"/>
      <c r="H347" s="4"/>
      <c r="I347" s="4"/>
      <c r="J347" s="4"/>
      <c r="K347" s="4"/>
      <c r="L347" s="4"/>
      <c r="M347" s="4"/>
      <c r="N347" s="4"/>
      <c r="O347" s="4"/>
      <c r="P347" s="4"/>
      <c r="Q347" s="4"/>
      <c r="R347" s="4"/>
      <c r="S347" s="4"/>
      <c r="T347" s="4"/>
      <c r="U347" s="4"/>
      <c r="V347" s="4"/>
      <c r="W347" s="4"/>
      <c r="X347" s="4"/>
      <c r="Y347" s="4"/>
      <c r="Z347" s="4"/>
    </row>
    <row r="348" spans="1:26">
      <c r="A348" s="10"/>
      <c r="B348" s="10"/>
      <c r="C348" s="10"/>
      <c r="D348" s="4"/>
      <c r="E348" s="10"/>
      <c r="F348" s="4"/>
      <c r="G348" s="4"/>
      <c r="H348" s="4"/>
      <c r="I348" s="4"/>
      <c r="J348" s="4"/>
      <c r="K348" s="4"/>
      <c r="L348" s="4"/>
      <c r="M348" s="4"/>
      <c r="N348" s="4"/>
      <c r="O348" s="4"/>
      <c r="P348" s="4"/>
      <c r="Q348" s="4"/>
      <c r="R348" s="4"/>
      <c r="S348" s="4"/>
      <c r="T348" s="4"/>
      <c r="U348" s="4"/>
      <c r="V348" s="4"/>
      <c r="W348" s="4"/>
      <c r="X348" s="4"/>
      <c r="Y348" s="4"/>
      <c r="Z348" s="4"/>
    </row>
    <row r="349" spans="1:26">
      <c r="A349" s="10"/>
      <c r="B349" s="10"/>
      <c r="C349" s="10"/>
      <c r="D349" s="4"/>
      <c r="E349" s="10"/>
      <c r="F349" s="4"/>
      <c r="G349" s="4"/>
      <c r="H349" s="4"/>
      <c r="I349" s="4"/>
      <c r="J349" s="4"/>
      <c r="K349" s="4"/>
      <c r="L349" s="4"/>
      <c r="M349" s="4"/>
      <c r="N349" s="4"/>
      <c r="O349" s="4"/>
      <c r="P349" s="4"/>
      <c r="Q349" s="4"/>
      <c r="R349" s="4"/>
      <c r="S349" s="4"/>
      <c r="T349" s="4"/>
      <c r="U349" s="4"/>
      <c r="V349" s="4"/>
      <c r="W349" s="4"/>
      <c r="X349" s="4"/>
      <c r="Y349" s="4"/>
      <c r="Z349" s="4"/>
    </row>
    <row r="350" spans="1:26">
      <c r="A350" s="10"/>
      <c r="B350" s="10"/>
      <c r="C350" s="10"/>
      <c r="D350" s="4"/>
      <c r="E350" s="10"/>
      <c r="F350" s="4"/>
      <c r="G350" s="4"/>
      <c r="H350" s="4"/>
      <c r="I350" s="4"/>
      <c r="J350" s="4"/>
      <c r="K350" s="4"/>
      <c r="L350" s="4"/>
      <c r="M350" s="4"/>
      <c r="N350" s="4"/>
      <c r="O350" s="4"/>
      <c r="P350" s="4"/>
      <c r="Q350" s="4"/>
      <c r="R350" s="4"/>
      <c r="S350" s="4"/>
      <c r="T350" s="4"/>
      <c r="U350" s="4"/>
      <c r="V350" s="4"/>
      <c r="W350" s="4"/>
      <c r="X350" s="4"/>
      <c r="Y350" s="4"/>
      <c r="Z350" s="4"/>
    </row>
    <row r="351" spans="1:26">
      <c r="A351" s="10"/>
      <c r="B351" s="10"/>
      <c r="C351" s="10"/>
      <c r="D351" s="4"/>
      <c r="E351" s="10"/>
      <c r="F351" s="4"/>
      <c r="G351" s="4"/>
      <c r="H351" s="4"/>
      <c r="I351" s="4"/>
      <c r="J351" s="4"/>
      <c r="K351" s="4"/>
      <c r="L351" s="4"/>
      <c r="M351" s="4"/>
      <c r="N351" s="4"/>
      <c r="O351" s="4"/>
      <c r="P351" s="4"/>
      <c r="Q351" s="4"/>
      <c r="R351" s="4"/>
      <c r="S351" s="4"/>
      <c r="T351" s="4"/>
      <c r="U351" s="4"/>
      <c r="V351" s="4"/>
      <c r="W351" s="4"/>
      <c r="X351" s="4"/>
      <c r="Y351" s="4"/>
      <c r="Z351" s="4"/>
    </row>
    <row r="352" spans="1:26">
      <c r="A352" s="10"/>
      <c r="B352" s="10"/>
      <c r="C352" s="10"/>
      <c r="D352" s="4"/>
      <c r="E352" s="10"/>
      <c r="F352" s="4"/>
      <c r="G352" s="4"/>
      <c r="H352" s="4"/>
      <c r="I352" s="4"/>
      <c r="J352" s="4"/>
      <c r="K352" s="4"/>
      <c r="L352" s="4"/>
      <c r="M352" s="4"/>
      <c r="N352" s="4"/>
      <c r="O352" s="4"/>
      <c r="P352" s="4"/>
      <c r="Q352" s="4"/>
      <c r="R352" s="4"/>
      <c r="S352" s="4"/>
      <c r="T352" s="4"/>
      <c r="U352" s="4"/>
      <c r="V352" s="4"/>
      <c r="W352" s="4"/>
      <c r="X352" s="4"/>
      <c r="Y352" s="4"/>
      <c r="Z352" s="4"/>
    </row>
    <row r="353" spans="1:26">
      <c r="A353" s="10"/>
      <c r="B353" s="10"/>
      <c r="C353" s="10"/>
      <c r="D353" s="4"/>
      <c r="E353" s="10"/>
      <c r="F353" s="4"/>
      <c r="G353" s="4"/>
      <c r="H353" s="4"/>
      <c r="I353" s="4"/>
      <c r="J353" s="4"/>
      <c r="K353" s="4"/>
      <c r="L353" s="4"/>
      <c r="M353" s="4"/>
      <c r="N353" s="4"/>
      <c r="O353" s="4"/>
      <c r="P353" s="4"/>
      <c r="Q353" s="4"/>
      <c r="R353" s="4"/>
      <c r="S353" s="4"/>
      <c r="T353" s="4"/>
      <c r="U353" s="4"/>
      <c r="V353" s="4"/>
      <c r="W353" s="4"/>
      <c r="X353" s="4"/>
      <c r="Y353" s="4"/>
      <c r="Z353" s="4"/>
    </row>
    <row r="354" spans="1:26">
      <c r="A354" s="10"/>
      <c r="B354" s="10"/>
      <c r="C354" s="10"/>
      <c r="D354" s="4"/>
      <c r="E354" s="10"/>
      <c r="F354" s="4"/>
      <c r="G354" s="4"/>
      <c r="H354" s="4"/>
      <c r="I354" s="4"/>
      <c r="J354" s="4"/>
      <c r="K354" s="4"/>
      <c r="L354" s="4"/>
      <c r="M354" s="4"/>
      <c r="N354" s="4"/>
      <c r="O354" s="4"/>
      <c r="P354" s="4"/>
      <c r="Q354" s="4"/>
      <c r="R354" s="4"/>
      <c r="S354" s="4"/>
      <c r="T354" s="4"/>
      <c r="U354" s="4"/>
      <c r="V354" s="4"/>
      <c r="W354" s="4"/>
      <c r="X354" s="4"/>
      <c r="Y354" s="4"/>
      <c r="Z354" s="4"/>
    </row>
    <row r="355" spans="1:26">
      <c r="A355" s="10"/>
      <c r="B355" s="10"/>
      <c r="C355" s="10"/>
      <c r="D355" s="4"/>
      <c r="E355" s="10"/>
      <c r="F355" s="4"/>
      <c r="G355" s="4"/>
      <c r="H355" s="4"/>
      <c r="I355" s="4"/>
      <c r="J355" s="4"/>
      <c r="K355" s="4"/>
      <c r="L355" s="4"/>
      <c r="M355" s="4"/>
      <c r="N355" s="4"/>
      <c r="O355" s="4"/>
      <c r="P355" s="4"/>
      <c r="Q355" s="4"/>
      <c r="R355" s="4"/>
      <c r="S355" s="4"/>
      <c r="T355" s="4"/>
      <c r="U355" s="4"/>
      <c r="V355" s="4"/>
      <c r="W355" s="4"/>
      <c r="X355" s="4"/>
      <c r="Y355" s="4"/>
      <c r="Z355" s="4"/>
    </row>
    <row r="356" spans="1:26">
      <c r="A356" s="10"/>
      <c r="B356" s="10"/>
      <c r="C356" s="10"/>
      <c r="D356" s="4"/>
      <c r="E356" s="10"/>
      <c r="F356" s="4"/>
      <c r="G356" s="4"/>
      <c r="H356" s="4"/>
      <c r="I356" s="4"/>
      <c r="J356" s="4"/>
      <c r="K356" s="4"/>
      <c r="L356" s="4"/>
      <c r="M356" s="4"/>
      <c r="N356" s="4"/>
      <c r="O356" s="4"/>
      <c r="P356" s="4"/>
      <c r="Q356" s="4"/>
      <c r="R356" s="4"/>
      <c r="S356" s="4"/>
      <c r="T356" s="4"/>
      <c r="U356" s="4"/>
      <c r="V356" s="4"/>
      <c r="W356" s="4"/>
      <c r="X356" s="4"/>
      <c r="Y356" s="4"/>
      <c r="Z356" s="4"/>
    </row>
    <row r="357" spans="1:26">
      <c r="A357" s="10"/>
      <c r="B357" s="10"/>
      <c r="C357" s="10"/>
      <c r="D357" s="4"/>
      <c r="E357" s="10"/>
      <c r="F357" s="4"/>
      <c r="G357" s="4"/>
      <c r="H357" s="4"/>
      <c r="I357" s="4"/>
      <c r="J357" s="4"/>
      <c r="K357" s="4"/>
      <c r="L357" s="4"/>
      <c r="M357" s="4"/>
      <c r="N357" s="4"/>
      <c r="O357" s="4"/>
      <c r="P357" s="4"/>
      <c r="Q357" s="4"/>
      <c r="R357" s="4"/>
      <c r="S357" s="4"/>
      <c r="T357" s="4"/>
      <c r="U357" s="4"/>
      <c r="V357" s="4"/>
      <c r="W357" s="4"/>
      <c r="X357" s="4"/>
      <c r="Y357" s="4"/>
      <c r="Z357" s="4"/>
    </row>
    <row r="358" spans="1:26">
      <c r="A358" s="10"/>
      <c r="B358" s="10"/>
      <c r="C358" s="10"/>
      <c r="D358" s="4"/>
      <c r="E358" s="10"/>
      <c r="F358" s="4"/>
      <c r="G358" s="4"/>
      <c r="H358" s="4"/>
      <c r="I358" s="4"/>
      <c r="J358" s="4"/>
      <c r="K358" s="4"/>
      <c r="L358" s="4"/>
      <c r="M358" s="4"/>
      <c r="N358" s="4"/>
      <c r="O358" s="4"/>
      <c r="P358" s="4"/>
      <c r="Q358" s="4"/>
      <c r="R358" s="4"/>
      <c r="S358" s="4"/>
      <c r="T358" s="4"/>
      <c r="U358" s="4"/>
      <c r="V358" s="4"/>
      <c r="W358" s="4"/>
      <c r="X358" s="4"/>
      <c r="Y358" s="4"/>
      <c r="Z358" s="4"/>
    </row>
    <row r="359" spans="1:26">
      <c r="A359" s="10"/>
      <c r="B359" s="10"/>
      <c r="C359" s="10"/>
      <c r="D359" s="4"/>
      <c r="E359" s="10"/>
      <c r="F359" s="4"/>
      <c r="G359" s="4"/>
      <c r="H359" s="4"/>
      <c r="I359" s="4"/>
      <c r="J359" s="4"/>
      <c r="K359" s="4"/>
      <c r="L359" s="4"/>
      <c r="M359" s="4"/>
      <c r="N359" s="4"/>
      <c r="O359" s="4"/>
      <c r="P359" s="4"/>
      <c r="Q359" s="4"/>
      <c r="R359" s="4"/>
      <c r="S359" s="4"/>
      <c r="T359" s="4"/>
      <c r="U359" s="4"/>
      <c r="V359" s="4"/>
      <c r="W359" s="4"/>
      <c r="X359" s="4"/>
      <c r="Y359" s="4"/>
      <c r="Z359" s="4"/>
    </row>
    <row r="360" spans="1:26">
      <c r="A360" s="10"/>
      <c r="B360" s="10"/>
      <c r="C360" s="10"/>
      <c r="D360" s="4"/>
      <c r="E360" s="10"/>
      <c r="F360" s="4"/>
      <c r="G360" s="4"/>
      <c r="H360" s="4"/>
      <c r="I360" s="4"/>
      <c r="J360" s="4"/>
      <c r="K360" s="4"/>
      <c r="L360" s="4"/>
      <c r="M360" s="4"/>
      <c r="N360" s="4"/>
      <c r="O360" s="4"/>
      <c r="P360" s="4"/>
      <c r="Q360" s="4"/>
      <c r="R360" s="4"/>
      <c r="S360" s="4"/>
      <c r="T360" s="4"/>
      <c r="U360" s="4"/>
      <c r="V360" s="4"/>
      <c r="W360" s="4"/>
      <c r="X360" s="4"/>
      <c r="Y360" s="4"/>
      <c r="Z360" s="4"/>
    </row>
    <row r="361" spans="1:26">
      <c r="A361" s="10"/>
      <c r="B361" s="10"/>
      <c r="C361" s="10"/>
      <c r="D361" s="4"/>
      <c r="E361" s="10"/>
      <c r="F361" s="4"/>
      <c r="G361" s="4"/>
      <c r="H361" s="4"/>
      <c r="I361" s="4"/>
      <c r="J361" s="4"/>
      <c r="K361" s="4"/>
      <c r="L361" s="4"/>
      <c r="M361" s="4"/>
      <c r="N361" s="4"/>
      <c r="O361" s="4"/>
      <c r="P361" s="4"/>
      <c r="Q361" s="4"/>
      <c r="R361" s="4"/>
      <c r="S361" s="4"/>
      <c r="T361" s="4"/>
      <c r="U361" s="4"/>
      <c r="V361" s="4"/>
      <c r="W361" s="4"/>
      <c r="X361" s="4"/>
      <c r="Y361" s="4"/>
      <c r="Z361" s="4"/>
    </row>
    <row r="362" spans="1:26">
      <c r="A362" s="10"/>
      <c r="B362" s="10"/>
      <c r="C362" s="10"/>
      <c r="D362" s="4"/>
      <c r="E362" s="10"/>
      <c r="F362" s="4"/>
      <c r="G362" s="4"/>
      <c r="H362" s="4"/>
      <c r="I362" s="4"/>
      <c r="J362" s="4"/>
      <c r="K362" s="4"/>
      <c r="L362" s="4"/>
      <c r="M362" s="4"/>
      <c r="N362" s="4"/>
      <c r="O362" s="4"/>
      <c r="P362" s="4"/>
      <c r="Q362" s="4"/>
      <c r="R362" s="4"/>
      <c r="S362" s="4"/>
      <c r="T362" s="4"/>
      <c r="U362" s="4"/>
      <c r="V362" s="4"/>
      <c r="W362" s="4"/>
      <c r="X362" s="4"/>
      <c r="Y362" s="4"/>
      <c r="Z362" s="4"/>
    </row>
    <row r="363" spans="1:26">
      <c r="A363" s="10"/>
      <c r="B363" s="10"/>
      <c r="C363" s="10"/>
      <c r="D363" s="4"/>
      <c r="E363" s="10"/>
      <c r="F363" s="4"/>
      <c r="G363" s="4"/>
      <c r="H363" s="4"/>
      <c r="I363" s="4"/>
      <c r="J363" s="4"/>
      <c r="K363" s="4"/>
      <c r="L363" s="4"/>
      <c r="M363" s="4"/>
      <c r="N363" s="4"/>
      <c r="O363" s="4"/>
      <c r="P363" s="4"/>
      <c r="Q363" s="4"/>
      <c r="R363" s="4"/>
      <c r="S363" s="4"/>
      <c r="T363" s="4"/>
      <c r="U363" s="4"/>
      <c r="V363" s="4"/>
      <c r="W363" s="4"/>
      <c r="X363" s="4"/>
      <c r="Y363" s="4"/>
      <c r="Z363" s="4"/>
    </row>
    <row r="364" spans="1:26">
      <c r="A364" s="10"/>
      <c r="B364" s="10"/>
      <c r="C364" s="10"/>
      <c r="D364" s="4"/>
      <c r="E364" s="10"/>
      <c r="F364" s="4"/>
      <c r="G364" s="4"/>
      <c r="H364" s="4"/>
      <c r="I364" s="4"/>
      <c r="J364" s="4"/>
      <c r="K364" s="4"/>
      <c r="L364" s="4"/>
      <c r="M364" s="4"/>
      <c r="N364" s="4"/>
      <c r="O364" s="4"/>
      <c r="P364" s="4"/>
      <c r="Q364" s="4"/>
      <c r="R364" s="4"/>
      <c r="S364" s="4"/>
      <c r="T364" s="4"/>
      <c r="U364" s="4"/>
      <c r="V364" s="4"/>
      <c r="W364" s="4"/>
      <c r="X364" s="4"/>
      <c r="Y364" s="4"/>
      <c r="Z364" s="4"/>
    </row>
    <row r="365" spans="1:26">
      <c r="A365" s="10"/>
      <c r="B365" s="10"/>
      <c r="C365" s="10"/>
      <c r="D365" s="4"/>
      <c r="E365" s="10"/>
      <c r="F365" s="4"/>
      <c r="G365" s="4"/>
      <c r="H365" s="4"/>
      <c r="I365" s="4"/>
      <c r="J365" s="4"/>
      <c r="K365" s="4"/>
      <c r="L365" s="4"/>
      <c r="M365" s="4"/>
      <c r="N365" s="4"/>
      <c r="O365" s="4"/>
      <c r="P365" s="4"/>
      <c r="Q365" s="4"/>
      <c r="R365" s="4"/>
      <c r="S365" s="4"/>
      <c r="T365" s="4"/>
      <c r="U365" s="4"/>
      <c r="V365" s="4"/>
      <c r="W365" s="4"/>
      <c r="X365" s="4"/>
      <c r="Y365" s="4"/>
      <c r="Z365" s="4"/>
    </row>
    <row r="366" spans="1:26">
      <c r="A366" s="10"/>
      <c r="B366" s="10"/>
      <c r="C366" s="10"/>
      <c r="D366" s="4"/>
      <c r="E366" s="10"/>
      <c r="F366" s="4"/>
      <c r="G366" s="4"/>
      <c r="H366" s="4"/>
      <c r="I366" s="4"/>
      <c r="J366" s="4"/>
      <c r="K366" s="4"/>
      <c r="L366" s="4"/>
      <c r="M366" s="4"/>
      <c r="N366" s="4"/>
      <c r="O366" s="4"/>
      <c r="P366" s="4"/>
      <c r="Q366" s="4"/>
      <c r="R366" s="4"/>
      <c r="S366" s="4"/>
      <c r="T366" s="4"/>
      <c r="U366" s="4"/>
      <c r="V366" s="4"/>
      <c r="W366" s="4"/>
      <c r="X366" s="4"/>
      <c r="Y366" s="4"/>
      <c r="Z366" s="4"/>
    </row>
    <row r="367" spans="1:26">
      <c r="A367" s="10"/>
      <c r="B367" s="10"/>
      <c r="C367" s="10"/>
      <c r="D367" s="4"/>
      <c r="E367" s="10"/>
      <c r="F367" s="4"/>
      <c r="G367" s="4"/>
      <c r="H367" s="4"/>
      <c r="I367" s="4"/>
      <c r="J367" s="4"/>
      <c r="K367" s="4"/>
      <c r="L367" s="4"/>
      <c r="M367" s="4"/>
      <c r="N367" s="4"/>
      <c r="O367" s="4"/>
      <c r="P367" s="4"/>
      <c r="Q367" s="4"/>
      <c r="R367" s="4"/>
      <c r="S367" s="4"/>
      <c r="T367" s="4"/>
      <c r="U367" s="4"/>
      <c r="V367" s="4"/>
      <c r="W367" s="4"/>
      <c r="X367" s="4"/>
      <c r="Y367" s="4"/>
      <c r="Z367" s="4"/>
    </row>
    <row r="368" spans="1:26">
      <c r="A368" s="10"/>
      <c r="B368" s="10"/>
      <c r="C368" s="10"/>
      <c r="D368" s="4"/>
      <c r="E368" s="10"/>
      <c r="F368" s="4"/>
      <c r="G368" s="4"/>
      <c r="H368" s="4"/>
      <c r="I368" s="4"/>
      <c r="J368" s="4"/>
      <c r="K368" s="4"/>
      <c r="L368" s="4"/>
      <c r="M368" s="4"/>
      <c r="N368" s="4"/>
      <c r="O368" s="4"/>
      <c r="P368" s="4"/>
      <c r="Q368" s="4"/>
      <c r="R368" s="4"/>
      <c r="S368" s="4"/>
      <c r="T368" s="4"/>
      <c r="U368" s="4"/>
      <c r="V368" s="4"/>
      <c r="W368" s="4"/>
      <c r="X368" s="4"/>
      <c r="Y368" s="4"/>
      <c r="Z368" s="4"/>
    </row>
    <row r="369" spans="1:26">
      <c r="A369" s="10"/>
      <c r="B369" s="10"/>
      <c r="C369" s="10"/>
      <c r="D369" s="4"/>
      <c r="E369" s="10"/>
      <c r="F369" s="4"/>
      <c r="G369" s="4"/>
      <c r="H369" s="4"/>
      <c r="I369" s="4"/>
      <c r="J369" s="4"/>
      <c r="K369" s="4"/>
      <c r="L369" s="4"/>
      <c r="M369" s="4"/>
      <c r="N369" s="4"/>
      <c r="O369" s="4"/>
      <c r="P369" s="4"/>
      <c r="Q369" s="4"/>
      <c r="R369" s="4"/>
      <c r="S369" s="4"/>
      <c r="T369" s="4"/>
      <c r="U369" s="4"/>
      <c r="V369" s="4"/>
      <c r="W369" s="4"/>
      <c r="X369" s="4"/>
      <c r="Y369" s="4"/>
      <c r="Z369" s="4"/>
    </row>
    <row r="370" spans="1:26">
      <c r="A370" s="10"/>
      <c r="B370" s="10"/>
      <c r="C370" s="10"/>
      <c r="D370" s="4"/>
      <c r="E370" s="10"/>
      <c r="F370" s="4"/>
      <c r="G370" s="4"/>
      <c r="H370" s="4"/>
      <c r="I370" s="4"/>
      <c r="J370" s="4"/>
      <c r="K370" s="4"/>
      <c r="L370" s="4"/>
      <c r="M370" s="4"/>
      <c r="N370" s="4"/>
      <c r="O370" s="4"/>
      <c r="P370" s="4"/>
      <c r="Q370" s="4"/>
      <c r="R370" s="4"/>
      <c r="S370" s="4"/>
      <c r="T370" s="4"/>
      <c r="U370" s="4"/>
      <c r="V370" s="4"/>
      <c r="W370" s="4"/>
      <c r="X370" s="4"/>
      <c r="Y370" s="4"/>
      <c r="Z370" s="4"/>
    </row>
    <row r="371" spans="1:26">
      <c r="A371" s="10"/>
      <c r="B371" s="10"/>
      <c r="C371" s="10"/>
      <c r="D371" s="4"/>
      <c r="E371" s="10"/>
      <c r="F371" s="4"/>
      <c r="G371" s="4"/>
      <c r="H371" s="4"/>
      <c r="I371" s="4"/>
      <c r="J371" s="4"/>
      <c r="K371" s="4"/>
      <c r="L371" s="4"/>
      <c r="M371" s="4"/>
      <c r="N371" s="4"/>
      <c r="O371" s="4"/>
      <c r="P371" s="4"/>
      <c r="Q371" s="4"/>
      <c r="R371" s="4"/>
      <c r="S371" s="4"/>
      <c r="T371" s="4"/>
      <c r="U371" s="4"/>
      <c r="V371" s="4"/>
      <c r="W371" s="4"/>
      <c r="X371" s="4"/>
      <c r="Y371" s="4"/>
      <c r="Z371" s="4"/>
    </row>
    <row r="372" spans="1:26">
      <c r="A372" s="10"/>
      <c r="B372" s="10"/>
      <c r="C372" s="10"/>
      <c r="D372" s="4"/>
      <c r="E372" s="10"/>
      <c r="F372" s="4"/>
      <c r="G372" s="4"/>
      <c r="H372" s="4"/>
      <c r="I372" s="4"/>
      <c r="J372" s="4"/>
      <c r="K372" s="4"/>
      <c r="L372" s="4"/>
      <c r="M372" s="4"/>
      <c r="N372" s="4"/>
      <c r="O372" s="4"/>
      <c r="P372" s="4"/>
      <c r="Q372" s="4"/>
      <c r="R372" s="4"/>
      <c r="S372" s="4"/>
      <c r="T372" s="4"/>
      <c r="U372" s="4"/>
      <c r="V372" s="4"/>
      <c r="W372" s="4"/>
      <c r="X372" s="4"/>
      <c r="Y372" s="4"/>
      <c r="Z372" s="4"/>
    </row>
    <row r="373" spans="1:26">
      <c r="A373" s="10"/>
      <c r="B373" s="10"/>
      <c r="C373" s="10"/>
      <c r="D373" s="4"/>
      <c r="E373" s="10"/>
      <c r="F373" s="4"/>
      <c r="G373" s="4"/>
      <c r="H373" s="4"/>
      <c r="I373" s="4"/>
      <c r="J373" s="4"/>
      <c r="K373" s="4"/>
      <c r="L373" s="4"/>
      <c r="M373" s="4"/>
      <c r="N373" s="4"/>
      <c r="O373" s="4"/>
      <c r="P373" s="4"/>
      <c r="Q373" s="4"/>
      <c r="R373" s="4"/>
      <c r="S373" s="4"/>
      <c r="T373" s="4"/>
      <c r="U373" s="4"/>
      <c r="V373" s="4"/>
      <c r="W373" s="4"/>
      <c r="X373" s="4"/>
      <c r="Y373" s="4"/>
      <c r="Z373" s="4"/>
    </row>
    <row r="374" spans="1:26">
      <c r="A374" s="10"/>
      <c r="B374" s="10"/>
      <c r="C374" s="10"/>
      <c r="D374" s="4"/>
      <c r="E374" s="10"/>
      <c r="F374" s="4"/>
      <c r="G374" s="4"/>
      <c r="H374" s="4"/>
      <c r="I374" s="4"/>
      <c r="J374" s="4"/>
      <c r="K374" s="4"/>
      <c r="L374" s="4"/>
      <c r="M374" s="4"/>
      <c r="N374" s="4"/>
      <c r="O374" s="4"/>
      <c r="P374" s="4"/>
      <c r="Q374" s="4"/>
      <c r="R374" s="4"/>
      <c r="S374" s="4"/>
      <c r="T374" s="4"/>
      <c r="U374" s="4"/>
      <c r="V374" s="4"/>
      <c r="W374" s="4"/>
      <c r="X374" s="4"/>
      <c r="Y374" s="4"/>
      <c r="Z374" s="4"/>
    </row>
    <row r="375" spans="1:26">
      <c r="A375" s="10"/>
      <c r="B375" s="10"/>
      <c r="C375" s="10"/>
      <c r="D375" s="4"/>
      <c r="E375" s="10"/>
      <c r="F375" s="4"/>
      <c r="G375" s="4"/>
      <c r="H375" s="4"/>
      <c r="I375" s="4"/>
      <c r="J375" s="4"/>
      <c r="K375" s="4"/>
      <c r="L375" s="4"/>
      <c r="M375" s="4"/>
      <c r="N375" s="4"/>
      <c r="O375" s="4"/>
      <c r="P375" s="4"/>
      <c r="Q375" s="4"/>
      <c r="R375" s="4"/>
      <c r="S375" s="4"/>
      <c r="T375" s="4"/>
      <c r="U375" s="4"/>
      <c r="V375" s="4"/>
      <c r="W375" s="4"/>
      <c r="X375" s="4"/>
      <c r="Y375" s="4"/>
      <c r="Z375" s="4"/>
    </row>
    <row r="376" spans="1:26">
      <c r="A376" s="10"/>
      <c r="B376" s="10"/>
      <c r="C376" s="10"/>
      <c r="D376" s="4"/>
      <c r="E376" s="10"/>
      <c r="F376" s="4"/>
      <c r="G376" s="4"/>
      <c r="H376" s="4"/>
      <c r="I376" s="4"/>
      <c r="J376" s="4"/>
      <c r="K376" s="4"/>
      <c r="L376" s="4"/>
      <c r="M376" s="4"/>
      <c r="N376" s="4"/>
      <c r="O376" s="4"/>
      <c r="P376" s="4"/>
      <c r="Q376" s="4"/>
      <c r="R376" s="4"/>
      <c r="S376" s="4"/>
      <c r="T376" s="4"/>
      <c r="U376" s="4"/>
      <c r="V376" s="4"/>
      <c r="W376" s="4"/>
      <c r="X376" s="4"/>
      <c r="Y376" s="4"/>
      <c r="Z376" s="4"/>
    </row>
    <row r="377" spans="1:26">
      <c r="A377" s="10"/>
      <c r="B377" s="10"/>
      <c r="C377" s="10"/>
      <c r="D377" s="4"/>
      <c r="E377" s="10"/>
      <c r="F377" s="4"/>
      <c r="G377" s="4"/>
      <c r="H377" s="4"/>
      <c r="I377" s="4"/>
      <c r="J377" s="4"/>
      <c r="K377" s="4"/>
      <c r="L377" s="4"/>
      <c r="M377" s="4"/>
      <c r="N377" s="4"/>
      <c r="O377" s="4"/>
      <c r="P377" s="4"/>
      <c r="Q377" s="4"/>
      <c r="R377" s="4"/>
      <c r="S377" s="4"/>
      <c r="T377" s="4"/>
      <c r="U377" s="4"/>
      <c r="V377" s="4"/>
      <c r="W377" s="4"/>
      <c r="X377" s="4"/>
      <c r="Y377" s="4"/>
      <c r="Z377" s="4"/>
    </row>
    <row r="378" spans="1:26">
      <c r="A378" s="10"/>
      <c r="B378" s="10"/>
      <c r="C378" s="10"/>
      <c r="D378" s="4"/>
      <c r="E378" s="10"/>
      <c r="F378" s="4"/>
      <c r="G378" s="4"/>
      <c r="H378" s="4"/>
      <c r="I378" s="4"/>
      <c r="J378" s="4"/>
      <c r="K378" s="4"/>
      <c r="L378" s="4"/>
      <c r="M378" s="4"/>
      <c r="N378" s="4"/>
      <c r="O378" s="4"/>
      <c r="P378" s="4"/>
      <c r="Q378" s="4"/>
      <c r="R378" s="4"/>
      <c r="S378" s="4"/>
      <c r="T378" s="4"/>
      <c r="U378" s="4"/>
      <c r="V378" s="4"/>
      <c r="W378" s="4"/>
      <c r="X378" s="4"/>
      <c r="Y378" s="4"/>
      <c r="Z378" s="4"/>
    </row>
    <row r="379" spans="1:26">
      <c r="A379" s="10"/>
      <c r="B379" s="10"/>
      <c r="C379" s="10"/>
      <c r="D379" s="4"/>
      <c r="E379" s="10"/>
      <c r="F379" s="4"/>
      <c r="G379" s="4"/>
      <c r="H379" s="4"/>
      <c r="I379" s="4"/>
      <c r="J379" s="4"/>
      <c r="K379" s="4"/>
      <c r="L379" s="4"/>
      <c r="M379" s="4"/>
      <c r="N379" s="4"/>
      <c r="O379" s="4"/>
      <c r="P379" s="4"/>
      <c r="Q379" s="4"/>
      <c r="R379" s="4"/>
      <c r="S379" s="4"/>
      <c r="T379" s="4"/>
      <c r="U379" s="4"/>
      <c r="V379" s="4"/>
      <c r="W379" s="4"/>
      <c r="X379" s="4"/>
      <c r="Y379" s="4"/>
      <c r="Z379" s="4"/>
    </row>
    <row r="380" spans="1:26">
      <c r="A380" s="10"/>
      <c r="B380" s="10"/>
      <c r="C380" s="10"/>
      <c r="D380" s="4"/>
      <c r="E380" s="10"/>
      <c r="F380" s="4"/>
      <c r="G380" s="4"/>
      <c r="H380" s="4"/>
      <c r="I380" s="4"/>
      <c r="J380" s="4"/>
      <c r="K380" s="4"/>
      <c r="L380" s="4"/>
      <c r="M380" s="4"/>
      <c r="N380" s="4"/>
      <c r="O380" s="4"/>
      <c r="P380" s="4"/>
      <c r="Q380" s="4"/>
      <c r="R380" s="4"/>
      <c r="S380" s="4"/>
      <c r="T380" s="4"/>
      <c r="U380" s="4"/>
      <c r="V380" s="4"/>
      <c r="W380" s="4"/>
      <c r="X380" s="4"/>
      <c r="Y380" s="4"/>
      <c r="Z380" s="4"/>
    </row>
    <row r="381" spans="1:26">
      <c r="A381" s="10"/>
      <c r="B381" s="10"/>
      <c r="C381" s="10"/>
      <c r="D381" s="4"/>
      <c r="E381" s="10"/>
      <c r="F381" s="4"/>
      <c r="G381" s="4"/>
      <c r="H381" s="4"/>
      <c r="I381" s="4"/>
      <c r="J381" s="4"/>
      <c r="K381" s="4"/>
      <c r="L381" s="4"/>
      <c r="M381" s="4"/>
      <c r="N381" s="4"/>
      <c r="O381" s="4"/>
      <c r="P381" s="4"/>
      <c r="Q381" s="4"/>
      <c r="R381" s="4"/>
      <c r="S381" s="4"/>
      <c r="T381" s="4"/>
      <c r="U381" s="4"/>
      <c r="V381" s="4"/>
      <c r="W381" s="4"/>
      <c r="X381" s="4"/>
      <c r="Y381" s="4"/>
      <c r="Z381" s="4"/>
    </row>
    <row r="382" spans="1:26">
      <c r="A382" s="10"/>
      <c r="B382" s="10"/>
      <c r="C382" s="10"/>
      <c r="D382" s="4"/>
      <c r="E382" s="10"/>
      <c r="F382" s="4"/>
      <c r="G382" s="4"/>
      <c r="H382" s="4"/>
      <c r="I382" s="4"/>
      <c r="J382" s="4"/>
      <c r="K382" s="4"/>
      <c r="L382" s="4"/>
      <c r="M382" s="4"/>
      <c r="N382" s="4"/>
      <c r="O382" s="4"/>
      <c r="P382" s="4"/>
      <c r="Q382" s="4"/>
      <c r="R382" s="4"/>
      <c r="S382" s="4"/>
      <c r="T382" s="4"/>
      <c r="U382" s="4"/>
      <c r="V382" s="4"/>
      <c r="W382" s="4"/>
      <c r="X382" s="4"/>
      <c r="Y382" s="4"/>
      <c r="Z382" s="4"/>
    </row>
    <row r="383" spans="1:26">
      <c r="A383" s="10"/>
      <c r="B383" s="10"/>
      <c r="C383" s="10"/>
      <c r="D383" s="4"/>
      <c r="E383" s="10"/>
      <c r="F383" s="4"/>
      <c r="G383" s="4"/>
      <c r="H383" s="4"/>
      <c r="I383" s="4"/>
      <c r="J383" s="4"/>
      <c r="K383" s="4"/>
      <c r="L383" s="4"/>
      <c r="M383" s="4"/>
      <c r="N383" s="4"/>
      <c r="O383" s="4"/>
      <c r="P383" s="4"/>
      <c r="Q383" s="4"/>
      <c r="R383" s="4"/>
      <c r="S383" s="4"/>
      <c r="T383" s="4"/>
      <c r="U383" s="4"/>
      <c r="V383" s="4"/>
      <c r="W383" s="4"/>
      <c r="X383" s="4"/>
      <c r="Y383" s="4"/>
      <c r="Z383" s="4"/>
    </row>
    <row r="384" spans="1:26">
      <c r="A384" s="10"/>
      <c r="B384" s="10"/>
      <c r="C384" s="10"/>
      <c r="D384" s="4"/>
      <c r="E384" s="10"/>
      <c r="F384" s="4"/>
      <c r="G384" s="4"/>
      <c r="H384" s="4"/>
      <c r="I384" s="4"/>
      <c r="J384" s="4"/>
      <c r="K384" s="4"/>
      <c r="L384" s="4"/>
      <c r="M384" s="4"/>
      <c r="N384" s="4"/>
      <c r="O384" s="4"/>
      <c r="P384" s="4"/>
      <c r="Q384" s="4"/>
      <c r="R384" s="4"/>
      <c r="S384" s="4"/>
      <c r="T384" s="4"/>
      <c r="U384" s="4"/>
      <c r="V384" s="4"/>
      <c r="W384" s="4"/>
      <c r="X384" s="4"/>
      <c r="Y384" s="4"/>
      <c r="Z384" s="4"/>
    </row>
    <row r="385" spans="1:26">
      <c r="A385" s="10"/>
      <c r="B385" s="10"/>
      <c r="C385" s="10"/>
      <c r="D385" s="4"/>
      <c r="E385" s="10"/>
      <c r="F385" s="4"/>
      <c r="G385" s="4"/>
      <c r="H385" s="4"/>
      <c r="I385" s="4"/>
      <c r="J385" s="4"/>
      <c r="K385" s="4"/>
      <c r="L385" s="4"/>
      <c r="M385" s="4"/>
      <c r="N385" s="4"/>
      <c r="O385" s="4"/>
      <c r="P385" s="4"/>
      <c r="Q385" s="4"/>
      <c r="R385" s="4"/>
      <c r="S385" s="4"/>
      <c r="T385" s="4"/>
      <c r="U385" s="4"/>
      <c r="V385" s="4"/>
      <c r="W385" s="4"/>
      <c r="X385" s="4"/>
      <c r="Y385" s="4"/>
      <c r="Z385" s="4"/>
    </row>
    <row r="386" spans="1:26">
      <c r="A386" s="10"/>
      <c r="B386" s="10"/>
      <c r="C386" s="10"/>
      <c r="D386" s="4"/>
      <c r="E386" s="10"/>
      <c r="F386" s="4"/>
      <c r="G386" s="4"/>
      <c r="H386" s="4"/>
      <c r="I386" s="4"/>
      <c r="J386" s="4"/>
      <c r="K386" s="4"/>
      <c r="L386" s="4"/>
      <c r="M386" s="4"/>
      <c r="N386" s="4"/>
      <c r="O386" s="4"/>
      <c r="P386" s="4"/>
      <c r="Q386" s="4"/>
      <c r="R386" s="4"/>
      <c r="S386" s="4"/>
      <c r="T386" s="4"/>
      <c r="U386" s="4"/>
      <c r="V386" s="4"/>
      <c r="W386" s="4"/>
      <c r="X386" s="4"/>
      <c r="Y386" s="4"/>
      <c r="Z386" s="4"/>
    </row>
    <row r="387" spans="1:26">
      <c r="A387" s="10"/>
      <c r="B387" s="10"/>
      <c r="C387" s="10"/>
      <c r="D387" s="4"/>
      <c r="E387" s="10"/>
      <c r="F387" s="4"/>
      <c r="G387" s="4"/>
      <c r="H387" s="4"/>
      <c r="I387" s="4"/>
      <c r="J387" s="4"/>
      <c r="K387" s="4"/>
      <c r="L387" s="4"/>
      <c r="M387" s="4"/>
      <c r="N387" s="4"/>
      <c r="O387" s="4"/>
      <c r="P387" s="4"/>
      <c r="Q387" s="4"/>
      <c r="R387" s="4"/>
      <c r="S387" s="4"/>
      <c r="T387" s="4"/>
      <c r="U387" s="4"/>
      <c r="V387" s="4"/>
      <c r="W387" s="4"/>
      <c r="X387" s="4"/>
      <c r="Y387" s="4"/>
      <c r="Z387" s="4"/>
    </row>
    <row r="388" spans="1:26">
      <c r="A388" s="10"/>
      <c r="B388" s="10"/>
      <c r="C388" s="10"/>
      <c r="D388" s="4"/>
      <c r="E388" s="10"/>
      <c r="F388" s="4"/>
      <c r="G388" s="4"/>
      <c r="H388" s="4"/>
      <c r="I388" s="4"/>
      <c r="J388" s="4"/>
      <c r="K388" s="4"/>
      <c r="L388" s="4"/>
      <c r="M388" s="4"/>
      <c r="N388" s="4"/>
      <c r="O388" s="4"/>
      <c r="P388" s="4"/>
      <c r="Q388" s="4"/>
      <c r="R388" s="4"/>
      <c r="S388" s="4"/>
      <c r="T388" s="4"/>
      <c r="U388" s="4"/>
      <c r="V388" s="4"/>
      <c r="W388" s="4"/>
      <c r="X388" s="4"/>
      <c r="Y388" s="4"/>
      <c r="Z388" s="4"/>
    </row>
    <row r="389" spans="1:26">
      <c r="A389" s="10"/>
      <c r="B389" s="10"/>
      <c r="C389" s="10"/>
      <c r="D389" s="4"/>
      <c r="E389" s="10"/>
      <c r="F389" s="4"/>
      <c r="G389" s="4"/>
      <c r="H389" s="4"/>
      <c r="I389" s="4"/>
      <c r="J389" s="4"/>
      <c r="K389" s="4"/>
      <c r="L389" s="4"/>
      <c r="M389" s="4"/>
      <c r="N389" s="4"/>
      <c r="O389" s="4"/>
      <c r="P389" s="4"/>
      <c r="Q389" s="4"/>
      <c r="R389" s="4"/>
      <c r="S389" s="4"/>
      <c r="T389" s="4"/>
      <c r="U389" s="4"/>
      <c r="V389" s="4"/>
      <c r="W389" s="4"/>
      <c r="X389" s="4"/>
      <c r="Y389" s="4"/>
      <c r="Z389" s="4"/>
    </row>
    <row r="390" spans="1:26">
      <c r="A390" s="10"/>
      <c r="B390" s="10"/>
      <c r="C390" s="10"/>
      <c r="D390" s="4"/>
      <c r="E390" s="10"/>
      <c r="F390" s="4"/>
      <c r="G390" s="4"/>
      <c r="H390" s="4"/>
      <c r="I390" s="4"/>
      <c r="J390" s="4"/>
      <c r="K390" s="4"/>
      <c r="L390" s="4"/>
      <c r="M390" s="4"/>
      <c r="N390" s="4"/>
      <c r="O390" s="4"/>
      <c r="P390" s="4"/>
      <c r="Q390" s="4"/>
      <c r="R390" s="4"/>
      <c r="S390" s="4"/>
      <c r="T390" s="4"/>
      <c r="U390" s="4"/>
      <c r="V390" s="4"/>
      <c r="W390" s="4"/>
      <c r="X390" s="4"/>
      <c r="Y390" s="4"/>
      <c r="Z390" s="4"/>
    </row>
    <row r="391" spans="1:26">
      <c r="A391" s="10"/>
      <c r="B391" s="10"/>
      <c r="C391" s="10"/>
      <c r="D391" s="4"/>
      <c r="E391" s="10"/>
      <c r="F391" s="4"/>
      <c r="G391" s="4"/>
      <c r="H391" s="4"/>
      <c r="I391" s="4"/>
      <c r="J391" s="4"/>
      <c r="K391" s="4"/>
      <c r="L391" s="4"/>
      <c r="M391" s="4"/>
      <c r="N391" s="4"/>
      <c r="O391" s="4"/>
      <c r="P391" s="4"/>
      <c r="Q391" s="4"/>
      <c r="R391" s="4"/>
      <c r="S391" s="4"/>
      <c r="T391" s="4"/>
      <c r="U391" s="4"/>
      <c r="V391" s="4"/>
      <c r="W391" s="4"/>
      <c r="X391" s="4"/>
      <c r="Y391" s="4"/>
      <c r="Z391" s="4"/>
    </row>
    <row r="392" spans="1:26">
      <c r="A392" s="10"/>
      <c r="B392" s="10"/>
      <c r="C392" s="10"/>
      <c r="D392" s="4"/>
      <c r="E392" s="10"/>
      <c r="F392" s="4"/>
      <c r="G392" s="4"/>
      <c r="H392" s="4"/>
      <c r="I392" s="4"/>
      <c r="J392" s="4"/>
      <c r="K392" s="4"/>
      <c r="L392" s="4"/>
      <c r="M392" s="4"/>
      <c r="N392" s="4"/>
      <c r="O392" s="4"/>
      <c r="P392" s="4"/>
      <c r="Q392" s="4"/>
      <c r="R392" s="4"/>
      <c r="S392" s="4"/>
      <c r="T392" s="4"/>
      <c r="U392" s="4"/>
      <c r="V392" s="4"/>
      <c r="W392" s="4"/>
      <c r="X392" s="4"/>
      <c r="Y392" s="4"/>
      <c r="Z392" s="4"/>
    </row>
    <row r="393" spans="1:26">
      <c r="A393" s="10"/>
      <c r="B393" s="10"/>
      <c r="C393" s="10"/>
      <c r="D393" s="4"/>
      <c r="E393" s="10"/>
      <c r="F393" s="4"/>
      <c r="G393" s="4"/>
      <c r="H393" s="4"/>
      <c r="I393" s="4"/>
      <c r="J393" s="4"/>
      <c r="K393" s="4"/>
      <c r="L393" s="4"/>
      <c r="M393" s="4"/>
      <c r="N393" s="4"/>
      <c r="O393" s="4"/>
      <c r="P393" s="4"/>
      <c r="Q393" s="4"/>
      <c r="R393" s="4"/>
      <c r="S393" s="4"/>
      <c r="T393" s="4"/>
      <c r="U393" s="4"/>
      <c r="V393" s="4"/>
      <c r="W393" s="4"/>
      <c r="X393" s="4"/>
      <c r="Y393" s="4"/>
      <c r="Z393" s="4"/>
    </row>
    <row r="394" spans="1:26">
      <c r="A394" s="10"/>
      <c r="B394" s="10"/>
      <c r="C394" s="10"/>
      <c r="D394" s="4"/>
      <c r="E394" s="10"/>
      <c r="F394" s="4"/>
      <c r="G394" s="4"/>
      <c r="H394" s="4"/>
      <c r="I394" s="4"/>
      <c r="J394" s="4"/>
      <c r="K394" s="4"/>
      <c r="L394" s="4"/>
      <c r="M394" s="4"/>
      <c r="N394" s="4"/>
      <c r="O394" s="4"/>
      <c r="P394" s="4"/>
      <c r="Q394" s="4"/>
      <c r="R394" s="4"/>
      <c r="S394" s="4"/>
      <c r="T394" s="4"/>
      <c r="U394" s="4"/>
      <c r="V394" s="4"/>
      <c r="W394" s="4"/>
      <c r="X394" s="4"/>
      <c r="Y394" s="4"/>
      <c r="Z394" s="4"/>
    </row>
    <row r="395" spans="1:26">
      <c r="A395" s="10"/>
      <c r="B395" s="10"/>
      <c r="C395" s="10"/>
      <c r="D395" s="4"/>
      <c r="E395" s="10"/>
      <c r="F395" s="4"/>
      <c r="G395" s="4"/>
      <c r="H395" s="4"/>
      <c r="I395" s="4"/>
      <c r="J395" s="4"/>
      <c r="K395" s="4"/>
      <c r="L395" s="4"/>
      <c r="M395" s="4"/>
      <c r="N395" s="4"/>
      <c r="O395" s="4"/>
      <c r="P395" s="4"/>
      <c r="Q395" s="4"/>
      <c r="R395" s="4"/>
      <c r="S395" s="4"/>
      <c r="T395" s="4"/>
      <c r="U395" s="4"/>
      <c r="V395" s="4"/>
      <c r="W395" s="4"/>
      <c r="X395" s="4"/>
      <c r="Y395" s="4"/>
      <c r="Z395" s="4"/>
    </row>
    <row r="396" spans="1:26">
      <c r="A396" s="10"/>
      <c r="B396" s="10"/>
      <c r="C396" s="10"/>
      <c r="D396" s="4"/>
      <c r="E396" s="10"/>
      <c r="F396" s="4"/>
      <c r="G396" s="4"/>
      <c r="H396" s="4"/>
      <c r="I396" s="4"/>
      <c r="J396" s="4"/>
      <c r="K396" s="4"/>
      <c r="L396" s="4"/>
      <c r="M396" s="4"/>
      <c r="N396" s="4"/>
      <c r="O396" s="4"/>
      <c r="P396" s="4"/>
      <c r="Q396" s="4"/>
      <c r="R396" s="4"/>
      <c r="S396" s="4"/>
      <c r="T396" s="4"/>
      <c r="U396" s="4"/>
      <c r="V396" s="4"/>
      <c r="W396" s="4"/>
      <c r="X396" s="4"/>
      <c r="Y396" s="4"/>
      <c r="Z396" s="4"/>
    </row>
    <row r="397" spans="1:26">
      <c r="A397" s="10"/>
      <c r="B397" s="10"/>
      <c r="C397" s="10"/>
      <c r="D397" s="4"/>
      <c r="E397" s="10"/>
      <c r="F397" s="4"/>
      <c r="G397" s="4"/>
      <c r="H397" s="4"/>
      <c r="I397" s="4"/>
      <c r="J397" s="4"/>
      <c r="K397" s="4"/>
      <c r="L397" s="4"/>
      <c r="M397" s="4"/>
      <c r="N397" s="4"/>
      <c r="O397" s="4"/>
      <c r="P397" s="4"/>
      <c r="Q397" s="4"/>
      <c r="R397" s="4"/>
      <c r="S397" s="4"/>
      <c r="T397" s="4"/>
      <c r="U397" s="4"/>
      <c r="V397" s="4"/>
      <c r="W397" s="4"/>
      <c r="X397" s="4"/>
      <c r="Y397" s="4"/>
      <c r="Z397" s="4"/>
    </row>
    <row r="398" spans="1:26">
      <c r="A398" s="10"/>
      <c r="B398" s="10"/>
      <c r="C398" s="10"/>
      <c r="D398" s="4"/>
      <c r="E398" s="10"/>
      <c r="F398" s="4"/>
      <c r="G398" s="4"/>
      <c r="H398" s="4"/>
      <c r="I398" s="4"/>
      <c r="J398" s="4"/>
      <c r="K398" s="4"/>
      <c r="L398" s="4"/>
      <c r="M398" s="4"/>
      <c r="N398" s="4"/>
      <c r="O398" s="4"/>
      <c r="P398" s="4"/>
      <c r="Q398" s="4"/>
      <c r="R398" s="4"/>
      <c r="S398" s="4"/>
      <c r="T398" s="4"/>
      <c r="U398" s="4"/>
      <c r="V398" s="4"/>
      <c r="W398" s="4"/>
      <c r="X398" s="4"/>
      <c r="Y398" s="4"/>
      <c r="Z398" s="4"/>
    </row>
    <row r="399" spans="1:26">
      <c r="A399" s="10"/>
      <c r="B399" s="10"/>
      <c r="C399" s="10"/>
      <c r="D399" s="4"/>
      <c r="E399" s="10"/>
      <c r="F399" s="4"/>
      <c r="G399" s="4"/>
      <c r="H399" s="4"/>
      <c r="I399" s="4"/>
      <c r="J399" s="4"/>
      <c r="K399" s="4"/>
      <c r="L399" s="4"/>
      <c r="M399" s="4"/>
      <c r="N399" s="4"/>
      <c r="O399" s="4"/>
      <c r="P399" s="4"/>
      <c r="Q399" s="4"/>
      <c r="R399" s="4"/>
      <c r="S399" s="4"/>
      <c r="T399" s="4"/>
      <c r="U399" s="4"/>
      <c r="V399" s="4"/>
      <c r="W399" s="4"/>
      <c r="X399" s="4"/>
      <c r="Y399" s="4"/>
      <c r="Z399" s="4"/>
    </row>
    <row r="400" spans="1:26">
      <c r="A400" s="10"/>
      <c r="B400" s="10"/>
      <c r="C400" s="10"/>
      <c r="D400" s="4"/>
      <c r="E400" s="10"/>
      <c r="F400" s="4"/>
      <c r="G400" s="4"/>
      <c r="H400" s="4"/>
      <c r="I400" s="4"/>
      <c r="J400" s="4"/>
      <c r="K400" s="4"/>
      <c r="L400" s="4"/>
      <c r="M400" s="4"/>
      <c r="N400" s="4"/>
      <c r="O400" s="4"/>
      <c r="P400" s="4"/>
      <c r="Q400" s="4"/>
      <c r="R400" s="4"/>
      <c r="S400" s="4"/>
      <c r="T400" s="4"/>
      <c r="U400" s="4"/>
      <c r="V400" s="4"/>
      <c r="W400" s="4"/>
      <c r="X400" s="4"/>
      <c r="Y400" s="4"/>
      <c r="Z400" s="4"/>
    </row>
    <row r="401" spans="1:26">
      <c r="A401" s="10"/>
      <c r="B401" s="10"/>
      <c r="C401" s="10"/>
      <c r="D401" s="4"/>
      <c r="E401" s="10"/>
      <c r="F401" s="4"/>
      <c r="G401" s="4"/>
      <c r="H401" s="4"/>
      <c r="I401" s="4"/>
      <c r="J401" s="4"/>
      <c r="K401" s="4"/>
      <c r="L401" s="4"/>
      <c r="M401" s="4"/>
      <c r="N401" s="4"/>
      <c r="O401" s="4"/>
      <c r="P401" s="4"/>
      <c r="Q401" s="4"/>
      <c r="R401" s="4"/>
      <c r="S401" s="4"/>
      <c r="T401" s="4"/>
      <c r="U401" s="4"/>
      <c r="V401" s="4"/>
      <c r="W401" s="4"/>
      <c r="X401" s="4"/>
      <c r="Y401" s="4"/>
      <c r="Z401" s="4"/>
    </row>
    <row r="402" spans="1:26">
      <c r="A402" s="10"/>
      <c r="B402" s="10"/>
      <c r="C402" s="10"/>
      <c r="D402" s="4"/>
      <c r="E402" s="10"/>
      <c r="F402" s="4"/>
      <c r="G402" s="4"/>
      <c r="H402" s="4"/>
      <c r="I402" s="4"/>
      <c r="J402" s="4"/>
      <c r="K402" s="4"/>
      <c r="L402" s="4"/>
      <c r="M402" s="4"/>
      <c r="N402" s="4"/>
      <c r="O402" s="4"/>
      <c r="P402" s="4"/>
      <c r="Q402" s="4"/>
      <c r="R402" s="4"/>
      <c r="S402" s="4"/>
      <c r="T402" s="4"/>
      <c r="U402" s="4"/>
      <c r="V402" s="4"/>
      <c r="W402" s="4"/>
      <c r="X402" s="4"/>
      <c r="Y402" s="4"/>
      <c r="Z402" s="4"/>
    </row>
    <row r="403" spans="1:26">
      <c r="A403" s="10"/>
      <c r="B403" s="10"/>
      <c r="C403" s="10"/>
      <c r="D403" s="4"/>
      <c r="E403" s="10"/>
      <c r="F403" s="4"/>
      <c r="G403" s="4"/>
      <c r="H403" s="4"/>
      <c r="I403" s="4"/>
      <c r="J403" s="4"/>
      <c r="K403" s="4"/>
      <c r="L403" s="4"/>
      <c r="M403" s="4"/>
      <c r="N403" s="4"/>
      <c r="O403" s="4"/>
      <c r="P403" s="4"/>
      <c r="Q403" s="4"/>
      <c r="R403" s="4"/>
      <c r="S403" s="4"/>
      <c r="T403" s="4"/>
      <c r="U403" s="4"/>
      <c r="V403" s="4"/>
      <c r="W403" s="4"/>
      <c r="X403" s="4"/>
      <c r="Y403" s="4"/>
      <c r="Z403" s="4"/>
    </row>
    <row r="404" spans="1:26">
      <c r="A404" s="10"/>
      <c r="B404" s="10"/>
      <c r="C404" s="10"/>
      <c r="D404" s="4"/>
      <c r="E404" s="10"/>
      <c r="F404" s="4"/>
      <c r="G404" s="4"/>
      <c r="H404" s="4"/>
      <c r="I404" s="4"/>
      <c r="J404" s="4"/>
      <c r="K404" s="4"/>
      <c r="L404" s="4"/>
      <c r="M404" s="4"/>
      <c r="N404" s="4"/>
      <c r="O404" s="4"/>
      <c r="P404" s="4"/>
      <c r="Q404" s="4"/>
      <c r="R404" s="4"/>
      <c r="S404" s="4"/>
      <c r="T404" s="4"/>
      <c r="U404" s="4"/>
      <c r="V404" s="4"/>
      <c r="W404" s="4"/>
      <c r="X404" s="4"/>
      <c r="Y404" s="4"/>
      <c r="Z404" s="4"/>
    </row>
    <row r="405" spans="1:26">
      <c r="A405" s="10"/>
      <c r="B405" s="10"/>
      <c r="C405" s="10"/>
      <c r="D405" s="4"/>
      <c r="E405" s="10"/>
      <c r="F405" s="4"/>
      <c r="G405" s="4"/>
      <c r="H405" s="4"/>
      <c r="I405" s="4"/>
      <c r="J405" s="4"/>
      <c r="K405" s="4"/>
      <c r="L405" s="4"/>
      <c r="M405" s="4"/>
      <c r="N405" s="4"/>
      <c r="O405" s="4"/>
      <c r="P405" s="4"/>
      <c r="Q405" s="4"/>
      <c r="R405" s="4"/>
      <c r="S405" s="4"/>
      <c r="T405" s="4"/>
      <c r="U405" s="4"/>
      <c r="V405" s="4"/>
      <c r="W405" s="4"/>
      <c r="X405" s="4"/>
      <c r="Y405" s="4"/>
      <c r="Z405" s="4"/>
    </row>
    <row r="406" spans="1:26">
      <c r="A406" s="10"/>
      <c r="B406" s="10"/>
      <c r="C406" s="10"/>
      <c r="D406" s="4"/>
      <c r="E406" s="10"/>
      <c r="F406" s="4"/>
      <c r="G406" s="4"/>
      <c r="H406" s="4"/>
      <c r="I406" s="4"/>
      <c r="J406" s="4"/>
      <c r="K406" s="4"/>
      <c r="L406" s="4"/>
      <c r="M406" s="4"/>
      <c r="N406" s="4"/>
      <c r="O406" s="4"/>
      <c r="P406" s="4"/>
      <c r="Q406" s="4"/>
      <c r="R406" s="4"/>
      <c r="S406" s="4"/>
      <c r="T406" s="4"/>
      <c r="U406" s="4"/>
      <c r="V406" s="4"/>
      <c r="W406" s="4"/>
      <c r="X406" s="4"/>
      <c r="Y406" s="4"/>
      <c r="Z406" s="4"/>
    </row>
    <row r="407" spans="1:26">
      <c r="A407" s="10"/>
      <c r="B407" s="10"/>
      <c r="C407" s="10"/>
      <c r="D407" s="4"/>
      <c r="E407" s="10"/>
      <c r="F407" s="4"/>
      <c r="G407" s="4"/>
      <c r="H407" s="4"/>
      <c r="I407" s="4"/>
      <c r="J407" s="4"/>
      <c r="K407" s="4"/>
      <c r="L407" s="4"/>
      <c r="M407" s="4"/>
      <c r="N407" s="4"/>
      <c r="O407" s="4"/>
      <c r="P407" s="4"/>
      <c r="Q407" s="4"/>
      <c r="R407" s="4"/>
      <c r="S407" s="4"/>
      <c r="T407" s="4"/>
      <c r="U407" s="4"/>
      <c r="V407" s="4"/>
      <c r="W407" s="4"/>
      <c r="X407" s="4"/>
      <c r="Y407" s="4"/>
      <c r="Z407" s="4"/>
    </row>
    <row r="408" spans="1:26">
      <c r="A408" s="10"/>
      <c r="B408" s="10"/>
      <c r="C408" s="10"/>
      <c r="D408" s="4"/>
      <c r="E408" s="10"/>
      <c r="F408" s="4"/>
      <c r="G408" s="4"/>
      <c r="H408" s="4"/>
      <c r="I408" s="4"/>
      <c r="J408" s="4"/>
      <c r="K408" s="4"/>
      <c r="L408" s="4"/>
      <c r="M408" s="4"/>
      <c r="N408" s="4"/>
      <c r="O408" s="4"/>
      <c r="P408" s="4"/>
      <c r="Q408" s="4"/>
      <c r="R408" s="4"/>
      <c r="S408" s="4"/>
      <c r="T408" s="4"/>
      <c r="U408" s="4"/>
      <c r="V408" s="4"/>
      <c r="W408" s="4"/>
      <c r="X408" s="4"/>
      <c r="Y408" s="4"/>
      <c r="Z408" s="4"/>
    </row>
    <row r="409" spans="1:26">
      <c r="A409" s="10"/>
      <c r="B409" s="10"/>
      <c r="C409" s="10"/>
      <c r="D409" s="4"/>
      <c r="E409" s="10"/>
      <c r="F409" s="4"/>
      <c r="G409" s="4"/>
      <c r="H409" s="4"/>
      <c r="I409" s="4"/>
      <c r="J409" s="4"/>
      <c r="K409" s="4"/>
      <c r="L409" s="4"/>
      <c r="M409" s="4"/>
      <c r="N409" s="4"/>
      <c r="O409" s="4"/>
      <c r="P409" s="4"/>
      <c r="Q409" s="4"/>
      <c r="R409" s="4"/>
      <c r="S409" s="4"/>
      <c r="T409" s="4"/>
      <c r="U409" s="4"/>
      <c r="V409" s="4"/>
      <c r="W409" s="4"/>
      <c r="X409" s="4"/>
      <c r="Y409" s="4"/>
      <c r="Z409" s="4"/>
    </row>
    <row r="410" spans="1:26">
      <c r="A410" s="10"/>
      <c r="B410" s="10"/>
      <c r="C410" s="10"/>
      <c r="D410" s="4"/>
      <c r="E410" s="10"/>
      <c r="F410" s="4"/>
      <c r="G410" s="4"/>
      <c r="H410" s="4"/>
      <c r="I410" s="4"/>
      <c r="J410" s="4"/>
      <c r="K410" s="4"/>
      <c r="L410" s="4"/>
      <c r="M410" s="4"/>
      <c r="N410" s="4"/>
      <c r="O410" s="4"/>
      <c r="P410" s="4"/>
      <c r="Q410" s="4"/>
      <c r="R410" s="4"/>
      <c r="S410" s="4"/>
      <c r="T410" s="4"/>
      <c r="U410" s="4"/>
      <c r="V410" s="4"/>
      <c r="W410" s="4"/>
      <c r="X410" s="4"/>
      <c r="Y410" s="4"/>
      <c r="Z410" s="4"/>
    </row>
    <row r="411" spans="1:26">
      <c r="A411" s="10"/>
      <c r="B411" s="10"/>
      <c r="C411" s="10"/>
      <c r="D411" s="4"/>
      <c r="E411" s="10"/>
      <c r="F411" s="4"/>
      <c r="G411" s="4"/>
      <c r="H411" s="4"/>
      <c r="I411" s="4"/>
      <c r="J411" s="4"/>
      <c r="K411" s="4"/>
      <c r="L411" s="4"/>
      <c r="M411" s="4"/>
      <c r="N411" s="4"/>
      <c r="O411" s="4"/>
      <c r="P411" s="4"/>
      <c r="Q411" s="4"/>
      <c r="R411" s="4"/>
      <c r="S411" s="4"/>
      <c r="T411" s="4"/>
      <c r="U411" s="4"/>
      <c r="V411" s="4"/>
      <c r="W411" s="4"/>
      <c r="X411" s="4"/>
      <c r="Y411" s="4"/>
      <c r="Z411" s="4"/>
    </row>
    <row r="412" spans="1:26">
      <c r="A412" s="10"/>
      <c r="B412" s="10"/>
      <c r="C412" s="10"/>
      <c r="D412" s="4"/>
      <c r="E412" s="10"/>
      <c r="F412" s="4"/>
      <c r="G412" s="4"/>
      <c r="H412" s="4"/>
      <c r="I412" s="4"/>
      <c r="J412" s="4"/>
      <c r="K412" s="4"/>
      <c r="L412" s="4"/>
      <c r="M412" s="4"/>
      <c r="N412" s="4"/>
      <c r="O412" s="4"/>
      <c r="P412" s="4"/>
      <c r="Q412" s="4"/>
      <c r="R412" s="4"/>
      <c r="S412" s="4"/>
      <c r="T412" s="4"/>
      <c r="U412" s="4"/>
      <c r="V412" s="4"/>
      <c r="W412" s="4"/>
      <c r="X412" s="4"/>
      <c r="Y412" s="4"/>
      <c r="Z412" s="4"/>
    </row>
    <row r="413" spans="1:26">
      <c r="A413" s="10"/>
      <c r="B413" s="10"/>
      <c r="C413" s="10"/>
      <c r="D413" s="4"/>
      <c r="E413" s="10"/>
      <c r="F413" s="4"/>
      <c r="G413" s="4"/>
      <c r="H413" s="4"/>
      <c r="I413" s="4"/>
      <c r="J413" s="4"/>
      <c r="K413" s="4"/>
      <c r="L413" s="4"/>
      <c r="M413" s="4"/>
      <c r="N413" s="4"/>
      <c r="O413" s="4"/>
      <c r="P413" s="4"/>
      <c r="Q413" s="4"/>
      <c r="R413" s="4"/>
      <c r="S413" s="4"/>
      <c r="T413" s="4"/>
      <c r="U413" s="4"/>
      <c r="V413" s="4"/>
      <c r="W413" s="4"/>
      <c r="X413" s="4"/>
      <c r="Y413" s="4"/>
      <c r="Z413" s="4"/>
    </row>
    <row r="414" spans="1:26">
      <c r="A414" s="10"/>
      <c r="B414" s="10"/>
      <c r="C414" s="10"/>
      <c r="D414" s="4"/>
      <c r="E414" s="10"/>
      <c r="F414" s="4"/>
      <c r="G414" s="4"/>
      <c r="H414" s="4"/>
      <c r="I414" s="4"/>
      <c r="J414" s="4"/>
      <c r="K414" s="4"/>
      <c r="L414" s="4"/>
      <c r="M414" s="4"/>
      <c r="N414" s="4"/>
      <c r="O414" s="4"/>
      <c r="P414" s="4"/>
      <c r="Q414" s="4"/>
      <c r="R414" s="4"/>
      <c r="S414" s="4"/>
      <c r="T414" s="4"/>
      <c r="U414" s="4"/>
      <c r="V414" s="4"/>
      <c r="W414" s="4"/>
      <c r="X414" s="4"/>
      <c r="Y414" s="4"/>
      <c r="Z414" s="4"/>
    </row>
    <row r="415" spans="1:26">
      <c r="A415" s="10"/>
      <c r="B415" s="10"/>
      <c r="C415" s="10"/>
      <c r="D415" s="4"/>
      <c r="E415" s="10"/>
      <c r="F415" s="4"/>
      <c r="G415" s="4"/>
      <c r="H415" s="4"/>
      <c r="I415" s="4"/>
      <c r="J415" s="4"/>
      <c r="K415" s="4"/>
      <c r="L415" s="4"/>
      <c r="M415" s="4"/>
      <c r="N415" s="4"/>
      <c r="O415" s="4"/>
      <c r="P415" s="4"/>
      <c r="Q415" s="4"/>
      <c r="R415" s="4"/>
      <c r="S415" s="4"/>
      <c r="T415" s="4"/>
      <c r="U415" s="4"/>
      <c r="V415" s="4"/>
      <c r="W415" s="4"/>
      <c r="X415" s="4"/>
      <c r="Y415" s="4"/>
      <c r="Z415" s="4"/>
    </row>
    <row r="416" spans="1:26">
      <c r="A416" s="10"/>
      <c r="B416" s="10"/>
      <c r="C416" s="10"/>
      <c r="D416" s="4"/>
      <c r="E416" s="10"/>
      <c r="F416" s="4"/>
      <c r="G416" s="4"/>
      <c r="H416" s="4"/>
      <c r="I416" s="4"/>
      <c r="J416" s="4"/>
      <c r="K416" s="4"/>
      <c r="L416" s="4"/>
      <c r="M416" s="4"/>
      <c r="N416" s="4"/>
      <c r="O416" s="4"/>
      <c r="P416" s="4"/>
      <c r="Q416" s="4"/>
      <c r="R416" s="4"/>
      <c r="S416" s="4"/>
      <c r="T416" s="4"/>
      <c r="U416" s="4"/>
      <c r="V416" s="4"/>
      <c r="W416" s="4"/>
      <c r="X416" s="4"/>
      <c r="Y416" s="4"/>
      <c r="Z416" s="4"/>
    </row>
    <row r="417" spans="1:26">
      <c r="A417" s="10"/>
      <c r="B417" s="10"/>
      <c r="C417" s="10"/>
      <c r="D417" s="4"/>
      <c r="E417" s="10"/>
      <c r="F417" s="4"/>
      <c r="G417" s="4"/>
      <c r="H417" s="4"/>
      <c r="I417" s="4"/>
      <c r="J417" s="4"/>
      <c r="K417" s="4"/>
      <c r="L417" s="4"/>
      <c r="M417" s="4"/>
      <c r="N417" s="4"/>
      <c r="O417" s="4"/>
      <c r="P417" s="4"/>
      <c r="Q417" s="4"/>
      <c r="R417" s="4"/>
      <c r="S417" s="4"/>
      <c r="T417" s="4"/>
      <c r="U417" s="4"/>
      <c r="V417" s="4"/>
      <c r="W417" s="4"/>
      <c r="X417" s="4"/>
      <c r="Y417" s="4"/>
      <c r="Z417" s="4"/>
    </row>
    <row r="418" spans="1:26">
      <c r="A418" s="10"/>
      <c r="B418" s="10"/>
      <c r="C418" s="10"/>
      <c r="D418" s="4"/>
      <c r="E418" s="10"/>
      <c r="F418" s="4"/>
      <c r="G418" s="4"/>
      <c r="H418" s="4"/>
      <c r="I418" s="4"/>
      <c r="J418" s="4"/>
      <c r="K418" s="4"/>
      <c r="L418" s="4"/>
      <c r="M418" s="4"/>
      <c r="N418" s="4"/>
      <c r="O418" s="4"/>
      <c r="P418" s="4"/>
      <c r="Q418" s="4"/>
      <c r="R418" s="4"/>
      <c r="S418" s="4"/>
      <c r="T418" s="4"/>
      <c r="U418" s="4"/>
      <c r="V418" s="4"/>
      <c r="W418" s="4"/>
      <c r="X418" s="4"/>
      <c r="Y418" s="4"/>
      <c r="Z418" s="4"/>
    </row>
    <row r="419" spans="1:26">
      <c r="A419" s="10"/>
      <c r="B419" s="10"/>
      <c r="C419" s="10"/>
      <c r="D419" s="4"/>
      <c r="E419" s="10"/>
      <c r="F419" s="4"/>
      <c r="G419" s="4"/>
      <c r="H419" s="4"/>
      <c r="I419" s="4"/>
      <c r="J419" s="4"/>
      <c r="K419" s="4"/>
      <c r="L419" s="4"/>
      <c r="M419" s="4"/>
      <c r="N419" s="4"/>
      <c r="O419" s="4"/>
      <c r="P419" s="4"/>
      <c r="Q419" s="4"/>
      <c r="R419" s="4"/>
      <c r="S419" s="4"/>
      <c r="T419" s="4"/>
      <c r="U419" s="4"/>
      <c r="V419" s="4"/>
      <c r="W419" s="4"/>
      <c r="X419" s="4"/>
      <c r="Y419" s="4"/>
      <c r="Z419" s="4"/>
    </row>
    <row r="420" spans="1:26">
      <c r="A420" s="10"/>
      <c r="B420" s="10"/>
      <c r="C420" s="10"/>
      <c r="D420" s="4"/>
      <c r="E420" s="10"/>
      <c r="F420" s="4"/>
      <c r="G420" s="4"/>
      <c r="H420" s="4"/>
      <c r="I420" s="4"/>
      <c r="J420" s="4"/>
      <c r="K420" s="4"/>
      <c r="L420" s="4"/>
      <c r="M420" s="4"/>
      <c r="N420" s="4"/>
      <c r="O420" s="4"/>
      <c r="P420" s="4"/>
      <c r="Q420" s="4"/>
      <c r="R420" s="4"/>
      <c r="S420" s="4"/>
      <c r="T420" s="4"/>
      <c r="U420" s="4"/>
      <c r="V420" s="4"/>
      <c r="W420" s="4"/>
      <c r="X420" s="4"/>
      <c r="Y420" s="4"/>
      <c r="Z420" s="4"/>
    </row>
    <row r="421" spans="1:26">
      <c r="A421" s="10"/>
      <c r="B421" s="10"/>
      <c r="C421" s="10"/>
      <c r="D421" s="4"/>
      <c r="E421" s="10"/>
      <c r="F421" s="4"/>
      <c r="G421" s="4"/>
      <c r="H421" s="4"/>
      <c r="I421" s="4"/>
      <c r="J421" s="4"/>
      <c r="K421" s="4"/>
      <c r="L421" s="4"/>
      <c r="M421" s="4"/>
      <c r="N421" s="4"/>
      <c r="O421" s="4"/>
      <c r="P421" s="4"/>
      <c r="Q421" s="4"/>
      <c r="R421" s="4"/>
      <c r="S421" s="4"/>
      <c r="T421" s="4"/>
      <c r="U421" s="4"/>
      <c r="V421" s="4"/>
      <c r="W421" s="4"/>
      <c r="X421" s="4"/>
      <c r="Y421" s="4"/>
      <c r="Z421" s="4"/>
    </row>
    <row r="422" spans="1:26">
      <c r="A422" s="10"/>
      <c r="B422" s="10"/>
      <c r="C422" s="10"/>
      <c r="D422" s="4"/>
      <c r="E422" s="10"/>
      <c r="F422" s="4"/>
      <c r="G422" s="4"/>
      <c r="H422" s="4"/>
      <c r="I422" s="4"/>
      <c r="J422" s="4"/>
      <c r="K422" s="4"/>
      <c r="L422" s="4"/>
      <c r="M422" s="4"/>
      <c r="N422" s="4"/>
      <c r="O422" s="4"/>
      <c r="P422" s="4"/>
      <c r="Q422" s="4"/>
      <c r="R422" s="4"/>
      <c r="S422" s="4"/>
      <c r="T422" s="4"/>
      <c r="U422" s="4"/>
      <c r="V422" s="4"/>
      <c r="W422" s="4"/>
      <c r="X422" s="4"/>
      <c r="Y422" s="4"/>
      <c r="Z422" s="4"/>
    </row>
    <row r="423" spans="1:26">
      <c r="A423" s="10"/>
      <c r="B423" s="10"/>
      <c r="C423" s="10"/>
      <c r="D423" s="4"/>
      <c r="E423" s="10"/>
      <c r="F423" s="4"/>
      <c r="G423" s="4"/>
      <c r="H423" s="4"/>
      <c r="I423" s="4"/>
      <c r="J423" s="4"/>
      <c r="K423" s="4"/>
      <c r="L423" s="4"/>
      <c r="M423" s="4"/>
      <c r="N423" s="4"/>
      <c r="O423" s="4"/>
      <c r="P423" s="4"/>
      <c r="Q423" s="4"/>
      <c r="R423" s="4"/>
      <c r="S423" s="4"/>
      <c r="T423" s="4"/>
      <c r="U423" s="4"/>
      <c r="V423" s="4"/>
      <c r="W423" s="4"/>
      <c r="X423" s="4"/>
      <c r="Y423" s="4"/>
      <c r="Z423" s="4"/>
    </row>
    <row r="424" spans="1:26">
      <c r="A424" s="10"/>
      <c r="B424" s="10"/>
      <c r="C424" s="10"/>
      <c r="D424" s="4"/>
      <c r="E424" s="10"/>
      <c r="F424" s="4"/>
      <c r="G424" s="4"/>
      <c r="H424" s="4"/>
      <c r="I424" s="4"/>
      <c r="J424" s="4"/>
      <c r="K424" s="4"/>
      <c r="L424" s="4"/>
      <c r="M424" s="4"/>
      <c r="N424" s="4"/>
      <c r="O424" s="4"/>
      <c r="P424" s="4"/>
      <c r="Q424" s="4"/>
      <c r="R424" s="4"/>
      <c r="S424" s="4"/>
      <c r="T424" s="4"/>
      <c r="U424" s="4"/>
      <c r="V424" s="4"/>
      <c r="W424" s="4"/>
      <c r="X424" s="4"/>
      <c r="Y424" s="4"/>
      <c r="Z424" s="4"/>
    </row>
    <row r="425" spans="1:26">
      <c r="A425" s="10"/>
      <c r="B425" s="10"/>
      <c r="C425" s="10"/>
      <c r="D425" s="4"/>
      <c r="E425" s="10"/>
      <c r="F425" s="4"/>
      <c r="G425" s="4"/>
      <c r="H425" s="4"/>
      <c r="I425" s="4"/>
      <c r="J425" s="4"/>
      <c r="K425" s="4"/>
      <c r="L425" s="4"/>
      <c r="M425" s="4"/>
      <c r="N425" s="4"/>
      <c r="O425" s="4"/>
      <c r="P425" s="4"/>
      <c r="Q425" s="4"/>
      <c r="R425" s="4"/>
      <c r="S425" s="4"/>
      <c r="T425" s="4"/>
      <c r="U425" s="4"/>
      <c r="V425" s="4"/>
      <c r="W425" s="4"/>
      <c r="X425" s="4"/>
      <c r="Y425" s="4"/>
      <c r="Z425" s="4"/>
    </row>
    <row r="426" spans="1:26">
      <c r="A426" s="10"/>
      <c r="B426" s="10"/>
      <c r="C426" s="10"/>
      <c r="D426" s="4"/>
      <c r="E426" s="10"/>
      <c r="F426" s="4"/>
      <c r="G426" s="4"/>
      <c r="H426" s="4"/>
      <c r="I426" s="4"/>
      <c r="J426" s="4"/>
      <c r="K426" s="4"/>
      <c r="L426" s="4"/>
      <c r="M426" s="4"/>
      <c r="N426" s="4"/>
      <c r="O426" s="4"/>
      <c r="P426" s="4"/>
      <c r="Q426" s="4"/>
      <c r="R426" s="4"/>
      <c r="S426" s="4"/>
      <c r="T426" s="4"/>
      <c r="U426" s="4"/>
      <c r="V426" s="4"/>
      <c r="W426" s="4"/>
      <c r="X426" s="4"/>
      <c r="Y426" s="4"/>
      <c r="Z426" s="4"/>
    </row>
    <row r="427" spans="1:26">
      <c r="A427" s="10"/>
      <c r="B427" s="10"/>
      <c r="C427" s="10"/>
      <c r="D427" s="4"/>
      <c r="E427" s="10"/>
      <c r="F427" s="4"/>
      <c r="G427" s="4"/>
      <c r="H427" s="4"/>
      <c r="I427" s="4"/>
      <c r="J427" s="4"/>
      <c r="K427" s="4"/>
      <c r="L427" s="4"/>
      <c r="M427" s="4"/>
      <c r="N427" s="4"/>
      <c r="O427" s="4"/>
      <c r="P427" s="4"/>
      <c r="Q427" s="4"/>
      <c r="R427" s="4"/>
      <c r="S427" s="4"/>
      <c r="T427" s="4"/>
      <c r="U427" s="4"/>
      <c r="V427" s="4"/>
      <c r="W427" s="4"/>
      <c r="X427" s="4"/>
      <c r="Y427" s="4"/>
      <c r="Z427" s="4"/>
    </row>
    <row r="428" spans="1:26">
      <c r="A428" s="10"/>
      <c r="B428" s="10"/>
      <c r="C428" s="10"/>
      <c r="D428" s="4"/>
      <c r="E428" s="10"/>
      <c r="F428" s="4"/>
      <c r="G428" s="4"/>
      <c r="H428" s="4"/>
      <c r="I428" s="4"/>
      <c r="J428" s="4"/>
      <c r="K428" s="4"/>
      <c r="L428" s="4"/>
      <c r="M428" s="4"/>
      <c r="N428" s="4"/>
      <c r="O428" s="4"/>
      <c r="P428" s="4"/>
      <c r="Q428" s="4"/>
      <c r="R428" s="4"/>
      <c r="S428" s="4"/>
      <c r="T428" s="4"/>
      <c r="U428" s="4"/>
      <c r="V428" s="4"/>
      <c r="W428" s="4"/>
      <c r="X428" s="4"/>
      <c r="Y428" s="4"/>
      <c r="Z428" s="4"/>
    </row>
    <row r="429" spans="1:26">
      <c r="A429" s="10"/>
      <c r="B429" s="10"/>
      <c r="C429" s="10"/>
      <c r="D429" s="4"/>
      <c r="E429" s="10"/>
      <c r="F429" s="4"/>
      <c r="G429" s="4"/>
      <c r="H429" s="4"/>
      <c r="I429" s="4"/>
      <c r="J429" s="4"/>
      <c r="K429" s="4"/>
      <c r="L429" s="4"/>
      <c r="M429" s="4"/>
      <c r="N429" s="4"/>
      <c r="O429" s="4"/>
      <c r="P429" s="4"/>
      <c r="Q429" s="4"/>
      <c r="R429" s="4"/>
      <c r="S429" s="4"/>
      <c r="T429" s="4"/>
      <c r="U429" s="4"/>
      <c r="V429" s="4"/>
      <c r="W429" s="4"/>
      <c r="X429" s="4"/>
      <c r="Y429" s="4"/>
      <c r="Z429" s="4"/>
    </row>
    <row r="430" spans="1:26">
      <c r="A430" s="10"/>
      <c r="B430" s="10"/>
      <c r="C430" s="10"/>
      <c r="D430" s="4"/>
      <c r="E430" s="10"/>
      <c r="F430" s="4"/>
      <c r="G430" s="4"/>
      <c r="H430" s="4"/>
      <c r="I430" s="4"/>
      <c r="J430" s="4"/>
      <c r="K430" s="4"/>
      <c r="L430" s="4"/>
      <c r="M430" s="4"/>
      <c r="N430" s="4"/>
      <c r="O430" s="4"/>
      <c r="P430" s="4"/>
      <c r="Q430" s="4"/>
      <c r="R430" s="4"/>
      <c r="S430" s="4"/>
      <c r="T430" s="4"/>
      <c r="U430" s="4"/>
      <c r="V430" s="4"/>
      <c r="W430" s="4"/>
      <c r="X430" s="4"/>
      <c r="Y430" s="4"/>
      <c r="Z430" s="4"/>
    </row>
    <row r="431" spans="1:26">
      <c r="A431" s="10"/>
      <c r="B431" s="10"/>
      <c r="C431" s="10"/>
      <c r="D431" s="4"/>
      <c r="E431" s="10"/>
      <c r="F431" s="4"/>
      <c r="G431" s="4"/>
      <c r="H431" s="4"/>
      <c r="I431" s="4"/>
      <c r="J431" s="4"/>
      <c r="K431" s="4"/>
      <c r="L431" s="4"/>
      <c r="M431" s="4"/>
      <c r="N431" s="4"/>
      <c r="O431" s="4"/>
      <c r="P431" s="4"/>
      <c r="Q431" s="4"/>
      <c r="R431" s="4"/>
      <c r="S431" s="4"/>
      <c r="T431" s="4"/>
      <c r="U431" s="4"/>
      <c r="V431" s="4"/>
      <c r="W431" s="4"/>
      <c r="X431" s="4"/>
      <c r="Y431" s="4"/>
      <c r="Z431" s="4"/>
    </row>
    <row r="432" spans="1:26">
      <c r="A432" s="10"/>
      <c r="B432" s="10"/>
      <c r="C432" s="10"/>
      <c r="D432" s="4"/>
      <c r="E432" s="10"/>
      <c r="F432" s="4"/>
      <c r="G432" s="4"/>
      <c r="H432" s="4"/>
      <c r="I432" s="4"/>
      <c r="J432" s="4"/>
      <c r="K432" s="4"/>
      <c r="L432" s="4"/>
      <c r="M432" s="4"/>
      <c r="N432" s="4"/>
      <c r="O432" s="4"/>
      <c r="P432" s="4"/>
      <c r="Q432" s="4"/>
      <c r="R432" s="4"/>
      <c r="S432" s="4"/>
      <c r="T432" s="4"/>
      <c r="U432" s="4"/>
      <c r="V432" s="4"/>
      <c r="W432" s="4"/>
      <c r="X432" s="4"/>
      <c r="Y432" s="4"/>
      <c r="Z432" s="4"/>
    </row>
    <row r="433" spans="1:26">
      <c r="A433" s="10"/>
      <c r="B433" s="10"/>
      <c r="C433" s="10"/>
      <c r="D433" s="4"/>
      <c r="E433" s="10"/>
      <c r="F433" s="4"/>
      <c r="G433" s="4"/>
      <c r="H433" s="4"/>
      <c r="I433" s="4"/>
      <c r="J433" s="4"/>
      <c r="K433" s="4"/>
      <c r="L433" s="4"/>
      <c r="M433" s="4"/>
      <c r="N433" s="4"/>
      <c r="O433" s="4"/>
      <c r="P433" s="4"/>
      <c r="Q433" s="4"/>
      <c r="R433" s="4"/>
      <c r="S433" s="4"/>
      <c r="T433" s="4"/>
      <c r="U433" s="4"/>
      <c r="V433" s="4"/>
      <c r="W433" s="4"/>
      <c r="X433" s="4"/>
      <c r="Y433" s="4"/>
      <c r="Z433" s="4"/>
    </row>
    <row r="434" spans="1:26">
      <c r="A434" s="10"/>
      <c r="B434" s="10"/>
      <c r="C434" s="10"/>
      <c r="D434" s="4"/>
      <c r="E434" s="10"/>
      <c r="F434" s="4"/>
      <c r="G434" s="4"/>
      <c r="H434" s="4"/>
      <c r="I434" s="4"/>
      <c r="J434" s="4"/>
      <c r="K434" s="4"/>
      <c r="L434" s="4"/>
      <c r="M434" s="4"/>
      <c r="N434" s="4"/>
      <c r="O434" s="4"/>
      <c r="P434" s="4"/>
      <c r="Q434" s="4"/>
      <c r="R434" s="4"/>
      <c r="S434" s="4"/>
      <c r="T434" s="4"/>
      <c r="U434" s="4"/>
      <c r="V434" s="4"/>
      <c r="W434" s="4"/>
      <c r="X434" s="4"/>
      <c r="Y434" s="4"/>
      <c r="Z434" s="4"/>
    </row>
    <row r="435" spans="1:26">
      <c r="A435" s="10"/>
      <c r="B435" s="10"/>
      <c r="C435" s="10"/>
      <c r="D435" s="4"/>
      <c r="E435" s="10"/>
      <c r="F435" s="4"/>
      <c r="G435" s="4"/>
      <c r="H435" s="4"/>
      <c r="I435" s="4"/>
      <c r="J435" s="4"/>
      <c r="K435" s="4"/>
      <c r="L435" s="4"/>
      <c r="M435" s="4"/>
      <c r="N435" s="4"/>
      <c r="O435" s="4"/>
      <c r="P435" s="4"/>
      <c r="Q435" s="4"/>
      <c r="R435" s="4"/>
      <c r="S435" s="4"/>
      <c r="T435" s="4"/>
      <c r="U435" s="4"/>
      <c r="V435" s="4"/>
      <c r="W435" s="4"/>
      <c r="X435" s="4"/>
      <c r="Y435" s="4"/>
      <c r="Z435" s="4"/>
    </row>
    <row r="436" spans="1:26">
      <c r="A436" s="10"/>
      <c r="B436" s="10"/>
      <c r="C436" s="10"/>
      <c r="D436" s="4"/>
      <c r="E436" s="10"/>
      <c r="F436" s="4"/>
      <c r="G436" s="4"/>
      <c r="H436" s="4"/>
      <c r="I436" s="4"/>
      <c r="J436" s="4"/>
      <c r="K436" s="4"/>
      <c r="L436" s="4"/>
      <c r="M436" s="4"/>
      <c r="N436" s="4"/>
      <c r="O436" s="4"/>
      <c r="P436" s="4"/>
      <c r="Q436" s="4"/>
      <c r="R436" s="4"/>
      <c r="S436" s="4"/>
      <c r="T436" s="4"/>
      <c r="U436" s="4"/>
      <c r="V436" s="4"/>
      <c r="W436" s="4"/>
      <c r="X436" s="4"/>
      <c r="Y436" s="4"/>
      <c r="Z436" s="4"/>
    </row>
    <row r="437" spans="1:26">
      <c r="A437" s="10"/>
      <c r="B437" s="10"/>
      <c r="C437" s="10"/>
      <c r="D437" s="4"/>
      <c r="E437" s="10"/>
      <c r="F437" s="4"/>
      <c r="G437" s="4"/>
      <c r="H437" s="4"/>
      <c r="I437" s="4"/>
      <c r="J437" s="4"/>
      <c r="K437" s="4"/>
      <c r="L437" s="4"/>
      <c r="M437" s="4"/>
      <c r="N437" s="4"/>
      <c r="O437" s="4"/>
      <c r="P437" s="4"/>
      <c r="Q437" s="4"/>
      <c r="R437" s="4"/>
      <c r="S437" s="4"/>
      <c r="T437" s="4"/>
      <c r="U437" s="4"/>
      <c r="V437" s="4"/>
      <c r="W437" s="4"/>
      <c r="X437" s="4"/>
      <c r="Y437" s="4"/>
      <c r="Z437" s="4"/>
    </row>
    <row r="438" spans="1:26">
      <c r="A438" s="10"/>
      <c r="B438" s="10"/>
      <c r="C438" s="10"/>
      <c r="D438" s="4"/>
      <c r="E438" s="10"/>
      <c r="F438" s="4"/>
      <c r="G438" s="4"/>
      <c r="H438" s="4"/>
      <c r="I438" s="4"/>
      <c r="J438" s="4"/>
      <c r="K438" s="4"/>
      <c r="L438" s="4"/>
      <c r="M438" s="4"/>
      <c r="N438" s="4"/>
      <c r="O438" s="4"/>
      <c r="P438" s="4"/>
      <c r="Q438" s="4"/>
      <c r="R438" s="4"/>
      <c r="S438" s="4"/>
      <c r="T438" s="4"/>
      <c r="U438" s="4"/>
      <c r="V438" s="4"/>
      <c r="W438" s="4"/>
      <c r="X438" s="4"/>
      <c r="Y438" s="4"/>
      <c r="Z438" s="4"/>
    </row>
    <row r="439" spans="1:26">
      <c r="A439" s="10"/>
      <c r="B439" s="10"/>
      <c r="C439" s="10"/>
      <c r="D439" s="4"/>
      <c r="E439" s="10"/>
      <c r="F439" s="4"/>
      <c r="G439" s="4"/>
      <c r="H439" s="4"/>
      <c r="I439" s="4"/>
      <c r="J439" s="4"/>
      <c r="K439" s="4"/>
      <c r="L439" s="4"/>
      <c r="M439" s="4"/>
      <c r="N439" s="4"/>
      <c r="O439" s="4"/>
      <c r="P439" s="4"/>
      <c r="Q439" s="4"/>
      <c r="R439" s="4"/>
      <c r="S439" s="4"/>
      <c r="T439" s="4"/>
      <c r="U439" s="4"/>
      <c r="V439" s="4"/>
      <c r="W439" s="4"/>
      <c r="X439" s="4"/>
      <c r="Y439" s="4"/>
      <c r="Z439" s="4"/>
    </row>
    <row r="440" spans="1:26">
      <c r="A440" s="10"/>
      <c r="B440" s="10"/>
      <c r="C440" s="10"/>
      <c r="D440" s="4"/>
      <c r="E440" s="10"/>
      <c r="F440" s="4"/>
      <c r="G440" s="4"/>
      <c r="H440" s="4"/>
      <c r="I440" s="4"/>
      <c r="J440" s="4"/>
      <c r="K440" s="4"/>
      <c r="L440" s="4"/>
      <c r="M440" s="4"/>
      <c r="N440" s="4"/>
      <c r="O440" s="4"/>
      <c r="P440" s="4"/>
      <c r="Q440" s="4"/>
      <c r="R440" s="4"/>
      <c r="S440" s="4"/>
      <c r="T440" s="4"/>
      <c r="U440" s="4"/>
      <c r="V440" s="4"/>
      <c r="W440" s="4"/>
      <c r="X440" s="4"/>
      <c r="Y440" s="4"/>
      <c r="Z440" s="4"/>
    </row>
    <row r="441" spans="1:26">
      <c r="A441" s="10"/>
      <c r="B441" s="10"/>
      <c r="C441" s="10"/>
      <c r="D441" s="4"/>
      <c r="E441" s="10"/>
      <c r="F441" s="4"/>
      <c r="G441" s="4"/>
      <c r="H441" s="4"/>
      <c r="I441" s="4"/>
      <c r="J441" s="4"/>
      <c r="K441" s="4"/>
      <c r="L441" s="4"/>
      <c r="M441" s="4"/>
      <c r="N441" s="4"/>
      <c r="O441" s="4"/>
      <c r="P441" s="4"/>
      <c r="Q441" s="4"/>
      <c r="R441" s="4"/>
      <c r="S441" s="4"/>
      <c r="T441" s="4"/>
      <c r="U441" s="4"/>
      <c r="V441" s="4"/>
      <c r="W441" s="4"/>
      <c r="X441" s="4"/>
      <c r="Y441" s="4"/>
      <c r="Z441" s="4"/>
    </row>
    <row r="442" spans="1:26">
      <c r="A442" s="10"/>
      <c r="B442" s="10"/>
      <c r="C442" s="10"/>
      <c r="D442" s="4"/>
      <c r="E442" s="10"/>
      <c r="F442" s="4"/>
      <c r="G442" s="4"/>
      <c r="H442" s="4"/>
      <c r="I442" s="4"/>
      <c r="J442" s="4"/>
      <c r="K442" s="4"/>
      <c r="L442" s="4"/>
      <c r="M442" s="4"/>
      <c r="N442" s="4"/>
      <c r="O442" s="4"/>
      <c r="P442" s="4"/>
      <c r="Q442" s="4"/>
      <c r="R442" s="4"/>
      <c r="S442" s="4"/>
      <c r="T442" s="4"/>
      <c r="U442" s="4"/>
      <c r="V442" s="4"/>
      <c r="W442" s="4"/>
      <c r="X442" s="4"/>
      <c r="Y442" s="4"/>
      <c r="Z442" s="4"/>
    </row>
    <row r="443" spans="1:26">
      <c r="A443" s="10"/>
      <c r="B443" s="10"/>
      <c r="C443" s="10"/>
      <c r="D443" s="4"/>
      <c r="E443" s="10"/>
      <c r="F443" s="4"/>
      <c r="G443" s="4"/>
      <c r="H443" s="4"/>
      <c r="I443" s="4"/>
      <c r="J443" s="4"/>
      <c r="K443" s="4"/>
      <c r="L443" s="4"/>
      <c r="M443" s="4"/>
      <c r="N443" s="4"/>
      <c r="O443" s="4"/>
      <c r="P443" s="4"/>
      <c r="Q443" s="4"/>
      <c r="R443" s="4"/>
      <c r="S443" s="4"/>
      <c r="T443" s="4"/>
      <c r="U443" s="4"/>
      <c r="V443" s="4"/>
      <c r="W443" s="4"/>
      <c r="X443" s="4"/>
      <c r="Y443" s="4"/>
      <c r="Z443" s="4"/>
    </row>
    <row r="444" spans="1:26">
      <c r="A444" s="10"/>
      <c r="B444" s="10"/>
      <c r="C444" s="10"/>
      <c r="D444" s="4"/>
      <c r="E444" s="10"/>
      <c r="F444" s="4"/>
      <c r="G444" s="4"/>
      <c r="H444" s="4"/>
      <c r="I444" s="4"/>
      <c r="J444" s="4"/>
      <c r="K444" s="4"/>
      <c r="L444" s="4"/>
      <c r="M444" s="4"/>
      <c r="N444" s="4"/>
      <c r="O444" s="4"/>
      <c r="P444" s="4"/>
      <c r="Q444" s="4"/>
      <c r="R444" s="4"/>
      <c r="S444" s="4"/>
      <c r="T444" s="4"/>
      <c r="U444" s="4"/>
      <c r="V444" s="4"/>
      <c r="W444" s="4"/>
      <c r="X444" s="4"/>
      <c r="Y444" s="4"/>
      <c r="Z444" s="4"/>
    </row>
    <row r="445" spans="1:26">
      <c r="A445" s="10"/>
      <c r="B445" s="10"/>
      <c r="C445" s="10"/>
      <c r="D445" s="4"/>
      <c r="E445" s="10"/>
      <c r="F445" s="4"/>
      <c r="G445" s="4"/>
      <c r="H445" s="4"/>
      <c r="I445" s="4"/>
      <c r="J445" s="4"/>
      <c r="K445" s="4"/>
      <c r="L445" s="4"/>
      <c r="M445" s="4"/>
      <c r="N445" s="4"/>
      <c r="O445" s="4"/>
      <c r="P445" s="4"/>
      <c r="Q445" s="4"/>
      <c r="R445" s="4"/>
      <c r="S445" s="4"/>
      <c r="T445" s="4"/>
      <c r="U445" s="4"/>
      <c r="V445" s="4"/>
      <c r="W445" s="4"/>
      <c r="X445" s="4"/>
      <c r="Y445" s="4"/>
      <c r="Z445" s="4"/>
    </row>
    <row r="446" spans="1:26">
      <c r="A446" s="10"/>
      <c r="B446" s="10"/>
      <c r="C446" s="10"/>
      <c r="D446" s="4"/>
      <c r="E446" s="10"/>
      <c r="F446" s="4"/>
      <c r="G446" s="4"/>
      <c r="H446" s="4"/>
      <c r="I446" s="4"/>
      <c r="J446" s="4"/>
      <c r="K446" s="4"/>
      <c r="L446" s="4"/>
      <c r="M446" s="4"/>
      <c r="N446" s="4"/>
      <c r="O446" s="4"/>
      <c r="P446" s="4"/>
      <c r="Q446" s="4"/>
      <c r="R446" s="4"/>
      <c r="S446" s="4"/>
      <c r="T446" s="4"/>
      <c r="U446" s="4"/>
      <c r="V446" s="4"/>
      <c r="W446" s="4"/>
      <c r="X446" s="4"/>
      <c r="Y446" s="4"/>
      <c r="Z446" s="4"/>
    </row>
    <row r="447" spans="1:26">
      <c r="A447" s="10"/>
      <c r="B447" s="10"/>
      <c r="C447" s="10"/>
      <c r="D447" s="4"/>
      <c r="E447" s="10"/>
      <c r="F447" s="4"/>
      <c r="G447" s="4"/>
      <c r="H447" s="4"/>
      <c r="I447" s="4"/>
      <c r="J447" s="4"/>
      <c r="K447" s="4"/>
      <c r="L447" s="4"/>
      <c r="M447" s="4"/>
      <c r="N447" s="4"/>
      <c r="O447" s="4"/>
      <c r="P447" s="4"/>
      <c r="Q447" s="4"/>
      <c r="R447" s="4"/>
      <c r="S447" s="4"/>
      <c r="T447" s="4"/>
      <c r="U447" s="4"/>
      <c r="V447" s="4"/>
      <c r="W447" s="4"/>
      <c r="X447" s="4"/>
      <c r="Y447" s="4"/>
      <c r="Z447" s="4"/>
    </row>
    <row r="448" spans="1:26">
      <c r="A448" s="10"/>
      <c r="B448" s="10"/>
      <c r="C448" s="10"/>
      <c r="D448" s="4"/>
      <c r="E448" s="10"/>
      <c r="F448" s="4"/>
      <c r="G448" s="4"/>
      <c r="H448" s="4"/>
      <c r="I448" s="4"/>
      <c r="J448" s="4"/>
      <c r="K448" s="4"/>
      <c r="L448" s="4"/>
      <c r="M448" s="4"/>
      <c r="N448" s="4"/>
      <c r="O448" s="4"/>
      <c r="P448" s="4"/>
      <c r="Q448" s="4"/>
      <c r="R448" s="4"/>
      <c r="S448" s="4"/>
      <c r="T448" s="4"/>
      <c r="U448" s="4"/>
      <c r="V448" s="4"/>
      <c r="W448" s="4"/>
      <c r="X448" s="4"/>
      <c r="Y448" s="4"/>
      <c r="Z448" s="4"/>
    </row>
    <row r="449" spans="1:26">
      <c r="A449" s="10"/>
      <c r="B449" s="10"/>
      <c r="C449" s="10"/>
      <c r="D449" s="4"/>
      <c r="E449" s="10"/>
      <c r="F449" s="4"/>
      <c r="G449" s="4"/>
      <c r="H449" s="4"/>
      <c r="I449" s="4"/>
      <c r="J449" s="4"/>
      <c r="K449" s="4"/>
      <c r="L449" s="4"/>
      <c r="M449" s="4"/>
      <c r="N449" s="4"/>
      <c r="O449" s="4"/>
      <c r="P449" s="4"/>
      <c r="Q449" s="4"/>
      <c r="R449" s="4"/>
      <c r="S449" s="4"/>
      <c r="T449" s="4"/>
      <c r="U449" s="4"/>
      <c r="V449" s="4"/>
      <c r="W449" s="4"/>
      <c r="X449" s="4"/>
      <c r="Y449" s="4"/>
      <c r="Z449" s="4"/>
    </row>
    <row r="450" spans="1:26">
      <c r="A450" s="10"/>
      <c r="B450" s="10"/>
      <c r="C450" s="10"/>
      <c r="D450" s="4"/>
      <c r="E450" s="10"/>
      <c r="F450" s="4"/>
      <c r="G450" s="4"/>
      <c r="H450" s="4"/>
      <c r="I450" s="4"/>
      <c r="J450" s="4"/>
      <c r="K450" s="4"/>
      <c r="L450" s="4"/>
      <c r="M450" s="4"/>
      <c r="N450" s="4"/>
      <c r="O450" s="4"/>
      <c r="P450" s="4"/>
      <c r="Q450" s="4"/>
      <c r="R450" s="4"/>
      <c r="S450" s="4"/>
      <c r="T450" s="4"/>
      <c r="U450" s="4"/>
      <c r="V450" s="4"/>
      <c r="W450" s="4"/>
      <c r="X450" s="4"/>
      <c r="Y450" s="4"/>
      <c r="Z450" s="4"/>
    </row>
    <row r="451" spans="1:26">
      <c r="A451" s="10"/>
      <c r="B451" s="10"/>
      <c r="C451" s="10"/>
      <c r="D451" s="4"/>
      <c r="E451" s="10"/>
      <c r="F451" s="4"/>
      <c r="G451" s="4"/>
      <c r="H451" s="4"/>
      <c r="I451" s="4"/>
      <c r="J451" s="4"/>
      <c r="K451" s="4"/>
      <c r="L451" s="4"/>
      <c r="M451" s="4"/>
      <c r="N451" s="4"/>
      <c r="O451" s="4"/>
      <c r="P451" s="4"/>
      <c r="Q451" s="4"/>
      <c r="R451" s="4"/>
      <c r="S451" s="4"/>
      <c r="T451" s="4"/>
      <c r="U451" s="4"/>
      <c r="V451" s="4"/>
      <c r="W451" s="4"/>
      <c r="X451" s="4"/>
      <c r="Y451" s="4"/>
      <c r="Z451" s="4"/>
    </row>
    <row r="452" spans="1:26">
      <c r="A452" s="10"/>
      <c r="B452" s="10"/>
      <c r="C452" s="10"/>
      <c r="D452" s="4"/>
      <c r="E452" s="10"/>
      <c r="F452" s="4"/>
      <c r="G452" s="4"/>
      <c r="H452" s="4"/>
      <c r="I452" s="4"/>
      <c r="J452" s="4"/>
      <c r="K452" s="4"/>
      <c r="L452" s="4"/>
      <c r="M452" s="4"/>
      <c r="N452" s="4"/>
      <c r="O452" s="4"/>
      <c r="P452" s="4"/>
      <c r="Q452" s="4"/>
      <c r="R452" s="4"/>
      <c r="S452" s="4"/>
      <c r="T452" s="4"/>
      <c r="U452" s="4"/>
      <c r="V452" s="4"/>
      <c r="W452" s="4"/>
      <c r="X452" s="4"/>
      <c r="Y452" s="4"/>
      <c r="Z452" s="4"/>
    </row>
    <row r="453" spans="1:26">
      <c r="A453" s="10"/>
      <c r="B453" s="10"/>
      <c r="C453" s="10"/>
      <c r="D453" s="4"/>
      <c r="E453" s="10"/>
      <c r="F453" s="4"/>
      <c r="G453" s="4"/>
      <c r="H453" s="4"/>
      <c r="I453" s="4"/>
      <c r="J453" s="4"/>
      <c r="K453" s="4"/>
      <c r="L453" s="4"/>
      <c r="M453" s="4"/>
      <c r="N453" s="4"/>
      <c r="O453" s="4"/>
      <c r="P453" s="4"/>
      <c r="Q453" s="4"/>
      <c r="R453" s="4"/>
      <c r="S453" s="4"/>
      <c r="T453" s="4"/>
      <c r="U453" s="4"/>
      <c r="V453" s="4"/>
      <c r="W453" s="4"/>
      <c r="X453" s="4"/>
      <c r="Y453" s="4"/>
      <c r="Z453" s="4"/>
    </row>
    <row r="454" spans="1:26">
      <c r="A454" s="10"/>
      <c r="B454" s="10"/>
      <c r="C454" s="10"/>
      <c r="D454" s="4"/>
      <c r="E454" s="10"/>
      <c r="F454" s="4"/>
      <c r="G454" s="4"/>
      <c r="H454" s="4"/>
      <c r="I454" s="4"/>
      <c r="J454" s="4"/>
      <c r="K454" s="4"/>
      <c r="L454" s="4"/>
      <c r="M454" s="4"/>
      <c r="N454" s="4"/>
      <c r="O454" s="4"/>
      <c r="P454" s="4"/>
      <c r="Q454" s="4"/>
      <c r="R454" s="4"/>
      <c r="S454" s="4"/>
      <c r="T454" s="4"/>
      <c r="U454" s="4"/>
      <c r="V454" s="4"/>
      <c r="W454" s="4"/>
      <c r="X454" s="4"/>
      <c r="Y454" s="4"/>
      <c r="Z454" s="4"/>
    </row>
    <row r="455" spans="1:26">
      <c r="A455" s="10"/>
      <c r="B455" s="10"/>
      <c r="C455" s="10"/>
      <c r="D455" s="4"/>
      <c r="E455" s="10"/>
      <c r="F455" s="4"/>
      <c r="G455" s="4"/>
      <c r="H455" s="4"/>
      <c r="I455" s="4"/>
      <c r="J455" s="4"/>
      <c r="K455" s="4"/>
      <c r="L455" s="4"/>
      <c r="M455" s="4"/>
      <c r="N455" s="4"/>
      <c r="O455" s="4"/>
      <c r="P455" s="4"/>
      <c r="Q455" s="4"/>
      <c r="R455" s="4"/>
      <c r="S455" s="4"/>
      <c r="T455" s="4"/>
      <c r="U455" s="4"/>
      <c r="V455" s="4"/>
      <c r="W455" s="4"/>
      <c r="X455" s="4"/>
      <c r="Y455" s="4"/>
      <c r="Z455" s="4"/>
    </row>
    <row r="456" spans="1:26">
      <c r="A456" s="10"/>
      <c r="B456" s="10"/>
      <c r="C456" s="10"/>
      <c r="D456" s="4"/>
      <c r="E456" s="10"/>
      <c r="F456" s="4"/>
      <c r="G456" s="4"/>
      <c r="H456" s="4"/>
      <c r="I456" s="4"/>
      <c r="J456" s="4"/>
      <c r="K456" s="4"/>
      <c r="L456" s="4"/>
      <c r="M456" s="4"/>
      <c r="N456" s="4"/>
      <c r="O456" s="4"/>
      <c r="P456" s="4"/>
      <c r="Q456" s="4"/>
      <c r="R456" s="4"/>
      <c r="S456" s="4"/>
      <c r="T456" s="4"/>
      <c r="U456" s="4"/>
      <c r="V456" s="4"/>
      <c r="W456" s="4"/>
      <c r="X456" s="4"/>
      <c r="Y456" s="4"/>
      <c r="Z456" s="4"/>
    </row>
    <row r="457" spans="1:26">
      <c r="A457" s="10"/>
      <c r="B457" s="10"/>
      <c r="C457" s="10"/>
      <c r="D457" s="4"/>
      <c r="E457" s="10"/>
      <c r="F457" s="4"/>
      <c r="G457" s="4"/>
      <c r="H457" s="4"/>
      <c r="I457" s="4"/>
      <c r="J457" s="4"/>
      <c r="K457" s="4"/>
      <c r="L457" s="4"/>
      <c r="M457" s="4"/>
      <c r="N457" s="4"/>
      <c r="O457" s="4"/>
      <c r="P457" s="4"/>
      <c r="Q457" s="4"/>
      <c r="R457" s="4"/>
      <c r="S457" s="4"/>
      <c r="T457" s="4"/>
      <c r="U457" s="4"/>
      <c r="V457" s="4"/>
      <c r="W457" s="4"/>
      <c r="X457" s="4"/>
      <c r="Y457" s="4"/>
      <c r="Z457" s="4"/>
    </row>
    <row r="458" spans="1:26">
      <c r="A458" s="10"/>
      <c r="B458" s="10"/>
      <c r="C458" s="10"/>
      <c r="D458" s="4"/>
      <c r="E458" s="10"/>
      <c r="F458" s="4"/>
      <c r="G458" s="4"/>
      <c r="H458" s="4"/>
      <c r="I458" s="4"/>
      <c r="J458" s="4"/>
      <c r="K458" s="4"/>
      <c r="L458" s="4"/>
      <c r="M458" s="4"/>
      <c r="N458" s="4"/>
      <c r="O458" s="4"/>
      <c r="P458" s="4"/>
      <c r="Q458" s="4"/>
      <c r="R458" s="4"/>
      <c r="S458" s="4"/>
      <c r="T458" s="4"/>
      <c r="U458" s="4"/>
      <c r="V458" s="4"/>
      <c r="W458" s="4"/>
      <c r="X458" s="4"/>
      <c r="Y458" s="4"/>
      <c r="Z458" s="4"/>
    </row>
    <row r="459" spans="1:26">
      <c r="A459" s="10"/>
      <c r="B459" s="10"/>
      <c r="C459" s="10"/>
      <c r="D459" s="4"/>
      <c r="E459" s="10"/>
      <c r="F459" s="4"/>
      <c r="G459" s="4"/>
      <c r="H459" s="4"/>
      <c r="I459" s="4"/>
      <c r="J459" s="4"/>
      <c r="K459" s="4"/>
      <c r="L459" s="4"/>
      <c r="M459" s="4"/>
      <c r="N459" s="4"/>
      <c r="O459" s="4"/>
      <c r="P459" s="4"/>
      <c r="Q459" s="4"/>
      <c r="R459" s="4"/>
      <c r="S459" s="4"/>
      <c r="T459" s="4"/>
      <c r="U459" s="4"/>
      <c r="V459" s="4"/>
      <c r="W459" s="4"/>
      <c r="X459" s="4"/>
      <c r="Y459" s="4"/>
      <c r="Z459" s="4"/>
    </row>
    <row r="460" spans="1:26">
      <c r="A460" s="10"/>
      <c r="B460" s="10"/>
      <c r="C460" s="10"/>
      <c r="D460" s="4"/>
      <c r="E460" s="10"/>
      <c r="F460" s="4"/>
      <c r="G460" s="4"/>
      <c r="H460" s="4"/>
      <c r="I460" s="4"/>
      <c r="J460" s="4"/>
      <c r="K460" s="4"/>
      <c r="L460" s="4"/>
      <c r="M460" s="4"/>
      <c r="N460" s="4"/>
      <c r="O460" s="4"/>
      <c r="P460" s="4"/>
      <c r="Q460" s="4"/>
      <c r="R460" s="4"/>
      <c r="S460" s="4"/>
      <c r="T460" s="4"/>
      <c r="U460" s="4"/>
      <c r="V460" s="4"/>
      <c r="W460" s="4"/>
      <c r="X460" s="4"/>
      <c r="Y460" s="4"/>
      <c r="Z460" s="4"/>
    </row>
    <row r="461" spans="1:26">
      <c r="A461" s="10"/>
      <c r="B461" s="10"/>
      <c r="C461" s="10"/>
      <c r="D461" s="4"/>
      <c r="E461" s="10"/>
      <c r="F461" s="4"/>
      <c r="G461" s="4"/>
      <c r="H461" s="4"/>
      <c r="I461" s="4"/>
      <c r="J461" s="4"/>
      <c r="K461" s="4"/>
      <c r="L461" s="4"/>
      <c r="M461" s="4"/>
      <c r="N461" s="4"/>
      <c r="O461" s="4"/>
      <c r="P461" s="4"/>
      <c r="Q461" s="4"/>
      <c r="R461" s="4"/>
      <c r="S461" s="4"/>
      <c r="T461" s="4"/>
      <c r="U461" s="4"/>
      <c r="V461" s="4"/>
      <c r="W461" s="4"/>
      <c r="X461" s="4"/>
      <c r="Y461" s="4"/>
      <c r="Z461" s="4"/>
    </row>
    <row r="462" spans="1:26">
      <c r="A462" s="10"/>
      <c r="B462" s="10"/>
      <c r="C462" s="10"/>
      <c r="D462" s="4"/>
      <c r="E462" s="10"/>
      <c r="F462" s="4"/>
      <c r="G462" s="4"/>
      <c r="H462" s="4"/>
      <c r="I462" s="4"/>
      <c r="J462" s="4"/>
      <c r="K462" s="4"/>
      <c r="L462" s="4"/>
      <c r="M462" s="4"/>
      <c r="N462" s="4"/>
      <c r="O462" s="4"/>
      <c r="P462" s="4"/>
      <c r="Q462" s="4"/>
      <c r="R462" s="4"/>
      <c r="S462" s="4"/>
      <c r="T462" s="4"/>
      <c r="U462" s="4"/>
      <c r="V462" s="4"/>
      <c r="W462" s="4"/>
      <c r="X462" s="4"/>
      <c r="Y462" s="4"/>
      <c r="Z462" s="4"/>
    </row>
    <row r="463" spans="1:26">
      <c r="A463" s="10"/>
      <c r="B463" s="10"/>
      <c r="C463" s="10"/>
      <c r="D463" s="4"/>
      <c r="E463" s="10"/>
      <c r="F463" s="4"/>
      <c r="G463" s="4"/>
      <c r="H463" s="4"/>
      <c r="I463" s="4"/>
      <c r="J463" s="4"/>
      <c r="K463" s="4"/>
      <c r="L463" s="4"/>
      <c r="M463" s="4"/>
      <c r="N463" s="4"/>
      <c r="O463" s="4"/>
      <c r="P463" s="4"/>
      <c r="Q463" s="4"/>
      <c r="R463" s="4"/>
      <c r="S463" s="4"/>
      <c r="T463" s="4"/>
      <c r="U463" s="4"/>
      <c r="V463" s="4"/>
      <c r="W463" s="4"/>
      <c r="X463" s="4"/>
      <c r="Y463" s="4"/>
      <c r="Z463" s="4"/>
    </row>
    <row r="464" spans="1:26">
      <c r="A464" s="10"/>
      <c r="B464" s="10"/>
      <c r="C464" s="10"/>
      <c r="D464" s="4"/>
      <c r="E464" s="10"/>
      <c r="F464" s="4"/>
      <c r="G464" s="4"/>
      <c r="H464" s="4"/>
      <c r="I464" s="4"/>
      <c r="J464" s="4"/>
      <c r="K464" s="4"/>
      <c r="L464" s="4"/>
      <c r="M464" s="4"/>
      <c r="N464" s="4"/>
      <c r="O464" s="4"/>
      <c r="P464" s="4"/>
      <c r="Q464" s="4"/>
      <c r="R464" s="4"/>
      <c r="S464" s="4"/>
      <c r="T464" s="4"/>
      <c r="U464" s="4"/>
      <c r="V464" s="4"/>
      <c r="W464" s="4"/>
      <c r="X464" s="4"/>
      <c r="Y464" s="4"/>
      <c r="Z464" s="4"/>
    </row>
    <row r="465" spans="1:26">
      <c r="A465" s="10"/>
      <c r="B465" s="10"/>
      <c r="C465" s="10"/>
      <c r="D465" s="4"/>
      <c r="E465" s="10"/>
      <c r="F465" s="4"/>
      <c r="G465" s="4"/>
      <c r="H465" s="4"/>
      <c r="I465" s="4"/>
      <c r="J465" s="4"/>
      <c r="K465" s="4"/>
      <c r="L465" s="4"/>
      <c r="M465" s="4"/>
      <c r="N465" s="4"/>
      <c r="O465" s="4"/>
      <c r="P465" s="4"/>
      <c r="Q465" s="4"/>
      <c r="R465" s="4"/>
      <c r="S465" s="4"/>
      <c r="T465" s="4"/>
      <c r="U465" s="4"/>
      <c r="V465" s="4"/>
      <c r="W465" s="4"/>
      <c r="X465" s="4"/>
      <c r="Y465" s="4"/>
      <c r="Z465" s="4"/>
    </row>
    <row r="466" spans="1:26">
      <c r="A466" s="10"/>
      <c r="B466" s="10"/>
      <c r="C466" s="10"/>
      <c r="D466" s="4"/>
      <c r="E466" s="10"/>
      <c r="F466" s="4"/>
      <c r="G466" s="4"/>
      <c r="H466" s="4"/>
      <c r="I466" s="4"/>
      <c r="J466" s="4"/>
      <c r="K466" s="4"/>
      <c r="L466" s="4"/>
      <c r="M466" s="4"/>
      <c r="N466" s="4"/>
      <c r="O466" s="4"/>
      <c r="P466" s="4"/>
      <c r="Q466" s="4"/>
      <c r="R466" s="4"/>
      <c r="S466" s="4"/>
      <c r="T466" s="4"/>
      <c r="U466" s="4"/>
      <c r="V466" s="4"/>
      <c r="W466" s="4"/>
      <c r="X466" s="4"/>
      <c r="Y466" s="4"/>
      <c r="Z466" s="4"/>
    </row>
    <row r="467" spans="1:26">
      <c r="A467" s="10"/>
      <c r="B467" s="10"/>
      <c r="C467" s="10"/>
      <c r="D467" s="4"/>
      <c r="E467" s="10"/>
      <c r="F467" s="4"/>
      <c r="G467" s="4"/>
      <c r="H467" s="4"/>
      <c r="I467" s="4"/>
      <c r="J467" s="4"/>
      <c r="K467" s="4"/>
      <c r="L467" s="4"/>
      <c r="M467" s="4"/>
      <c r="N467" s="4"/>
      <c r="O467" s="4"/>
      <c r="P467" s="4"/>
      <c r="Q467" s="4"/>
      <c r="R467" s="4"/>
      <c r="S467" s="4"/>
      <c r="T467" s="4"/>
      <c r="U467" s="4"/>
      <c r="V467" s="4"/>
      <c r="W467" s="4"/>
      <c r="X467" s="4"/>
      <c r="Y467" s="4"/>
      <c r="Z467" s="4"/>
    </row>
    <row r="468" spans="1:26">
      <c r="A468" s="10"/>
      <c r="B468" s="10"/>
      <c r="C468" s="10"/>
      <c r="D468" s="4"/>
      <c r="E468" s="10"/>
      <c r="F468" s="4"/>
      <c r="G468" s="4"/>
      <c r="H468" s="4"/>
      <c r="I468" s="4"/>
      <c r="J468" s="4"/>
      <c r="K468" s="4"/>
      <c r="L468" s="4"/>
      <c r="M468" s="4"/>
      <c r="N468" s="4"/>
      <c r="O468" s="4"/>
      <c r="P468" s="4"/>
      <c r="Q468" s="4"/>
      <c r="R468" s="4"/>
      <c r="S468" s="4"/>
      <c r="T468" s="4"/>
      <c r="U468" s="4"/>
      <c r="V468" s="4"/>
      <c r="W468" s="4"/>
      <c r="X468" s="4"/>
      <c r="Y468" s="4"/>
      <c r="Z468" s="4"/>
    </row>
    <row r="469" spans="1:26">
      <c r="A469" s="10"/>
      <c r="B469" s="10"/>
      <c r="C469" s="10"/>
      <c r="D469" s="4"/>
      <c r="E469" s="10"/>
      <c r="F469" s="4"/>
      <c r="G469" s="4"/>
      <c r="H469" s="4"/>
      <c r="I469" s="4"/>
      <c r="J469" s="4"/>
      <c r="K469" s="4"/>
      <c r="L469" s="4"/>
      <c r="M469" s="4"/>
      <c r="N469" s="4"/>
      <c r="O469" s="4"/>
      <c r="P469" s="4"/>
      <c r="Q469" s="4"/>
      <c r="R469" s="4"/>
      <c r="S469" s="4"/>
      <c r="T469" s="4"/>
      <c r="U469" s="4"/>
      <c r="V469" s="4"/>
      <c r="W469" s="4"/>
      <c r="X469" s="4"/>
      <c r="Y469" s="4"/>
      <c r="Z469" s="4"/>
    </row>
    <row r="470" spans="1:26">
      <c r="A470" s="10"/>
      <c r="B470" s="10"/>
      <c r="C470" s="10"/>
      <c r="D470" s="4"/>
      <c r="E470" s="10"/>
      <c r="F470" s="4"/>
      <c r="G470" s="4"/>
      <c r="H470" s="4"/>
      <c r="I470" s="4"/>
      <c r="J470" s="4"/>
      <c r="K470" s="4"/>
      <c r="L470" s="4"/>
      <c r="M470" s="4"/>
      <c r="N470" s="4"/>
      <c r="O470" s="4"/>
      <c r="P470" s="4"/>
      <c r="Q470" s="4"/>
      <c r="R470" s="4"/>
      <c r="S470" s="4"/>
      <c r="T470" s="4"/>
      <c r="U470" s="4"/>
      <c r="V470" s="4"/>
      <c r="W470" s="4"/>
      <c r="X470" s="4"/>
      <c r="Y470" s="4"/>
      <c r="Z470" s="4"/>
    </row>
    <row r="471" spans="1:26">
      <c r="A471" s="10"/>
      <c r="B471" s="10"/>
      <c r="C471" s="10"/>
      <c r="D471" s="4"/>
      <c r="E471" s="10"/>
      <c r="F471" s="4"/>
      <c r="G471" s="4"/>
      <c r="H471" s="4"/>
      <c r="I471" s="4"/>
      <c r="J471" s="4"/>
      <c r="K471" s="4"/>
      <c r="L471" s="4"/>
      <c r="M471" s="4"/>
      <c r="N471" s="4"/>
      <c r="O471" s="4"/>
      <c r="P471" s="4"/>
      <c r="Q471" s="4"/>
      <c r="R471" s="4"/>
      <c r="S471" s="4"/>
      <c r="T471" s="4"/>
      <c r="U471" s="4"/>
      <c r="V471" s="4"/>
      <c r="W471" s="4"/>
      <c r="X471" s="4"/>
      <c r="Y471" s="4"/>
      <c r="Z471" s="4"/>
    </row>
    <row r="472" spans="1:26">
      <c r="A472" s="10"/>
      <c r="B472" s="10"/>
      <c r="C472" s="10"/>
      <c r="D472" s="4"/>
      <c r="E472" s="10"/>
      <c r="F472" s="4"/>
      <c r="G472" s="4"/>
      <c r="H472" s="4"/>
      <c r="I472" s="4"/>
      <c r="J472" s="4"/>
      <c r="K472" s="4"/>
      <c r="L472" s="4"/>
      <c r="M472" s="4"/>
      <c r="N472" s="4"/>
      <c r="O472" s="4"/>
      <c r="P472" s="4"/>
      <c r="Q472" s="4"/>
      <c r="R472" s="4"/>
      <c r="S472" s="4"/>
      <c r="T472" s="4"/>
      <c r="U472" s="4"/>
      <c r="V472" s="4"/>
      <c r="W472" s="4"/>
      <c r="X472" s="4"/>
      <c r="Y472" s="4"/>
      <c r="Z472" s="4"/>
    </row>
    <row r="473" spans="1:26">
      <c r="A473" s="10"/>
      <c r="B473" s="10"/>
      <c r="C473" s="10"/>
      <c r="D473" s="4"/>
      <c r="E473" s="10"/>
      <c r="F473" s="4"/>
      <c r="G473" s="4"/>
      <c r="H473" s="4"/>
      <c r="I473" s="4"/>
      <c r="J473" s="4"/>
      <c r="K473" s="4"/>
      <c r="L473" s="4"/>
      <c r="M473" s="4"/>
      <c r="N473" s="4"/>
      <c r="O473" s="4"/>
      <c r="P473" s="4"/>
      <c r="Q473" s="4"/>
      <c r="R473" s="4"/>
      <c r="S473" s="4"/>
      <c r="T473" s="4"/>
      <c r="U473" s="4"/>
      <c r="V473" s="4"/>
      <c r="W473" s="4"/>
      <c r="X473" s="4"/>
      <c r="Y473" s="4"/>
      <c r="Z473" s="4"/>
    </row>
    <row r="474" spans="1:26">
      <c r="A474" s="10"/>
      <c r="B474" s="10"/>
      <c r="C474" s="10"/>
      <c r="D474" s="4"/>
      <c r="E474" s="10"/>
      <c r="F474" s="4"/>
      <c r="G474" s="4"/>
      <c r="H474" s="4"/>
      <c r="I474" s="4"/>
      <c r="J474" s="4"/>
      <c r="K474" s="4"/>
      <c r="L474" s="4"/>
      <c r="M474" s="4"/>
      <c r="N474" s="4"/>
      <c r="O474" s="4"/>
      <c r="P474" s="4"/>
      <c r="Q474" s="4"/>
      <c r="R474" s="4"/>
      <c r="S474" s="4"/>
      <c r="T474" s="4"/>
      <c r="U474" s="4"/>
      <c r="V474" s="4"/>
      <c r="W474" s="4"/>
      <c r="X474" s="4"/>
      <c r="Y474" s="4"/>
      <c r="Z474" s="4"/>
    </row>
    <row r="475" spans="1:26">
      <c r="A475" s="10"/>
      <c r="B475" s="10"/>
      <c r="C475" s="10"/>
      <c r="D475" s="4"/>
      <c r="E475" s="10"/>
      <c r="F475" s="4"/>
      <c r="G475" s="4"/>
      <c r="H475" s="4"/>
      <c r="I475" s="4"/>
      <c r="J475" s="4"/>
      <c r="K475" s="4"/>
      <c r="L475" s="4"/>
      <c r="M475" s="4"/>
      <c r="N475" s="4"/>
      <c r="O475" s="4"/>
      <c r="P475" s="4"/>
      <c r="Q475" s="4"/>
      <c r="R475" s="4"/>
      <c r="S475" s="4"/>
      <c r="T475" s="4"/>
      <c r="U475" s="4"/>
      <c r="V475" s="4"/>
      <c r="W475" s="4"/>
      <c r="X475" s="4"/>
      <c r="Y475" s="4"/>
      <c r="Z475" s="4"/>
    </row>
    <row r="476" spans="1:26">
      <c r="A476" s="10"/>
      <c r="B476" s="10"/>
      <c r="C476" s="10"/>
      <c r="D476" s="4"/>
      <c r="E476" s="10"/>
      <c r="F476" s="4"/>
      <c r="G476" s="4"/>
      <c r="H476" s="4"/>
      <c r="I476" s="4"/>
      <c r="J476" s="4"/>
      <c r="K476" s="4"/>
      <c r="L476" s="4"/>
      <c r="M476" s="4"/>
      <c r="N476" s="4"/>
      <c r="O476" s="4"/>
      <c r="P476" s="4"/>
      <c r="Q476" s="4"/>
      <c r="R476" s="4"/>
      <c r="S476" s="4"/>
      <c r="T476" s="4"/>
      <c r="U476" s="4"/>
      <c r="V476" s="4"/>
      <c r="W476" s="4"/>
      <c r="X476" s="4"/>
      <c r="Y476" s="4"/>
      <c r="Z476" s="4"/>
    </row>
    <row r="477" spans="1:26">
      <c r="A477" s="10"/>
      <c r="B477" s="10"/>
      <c r="C477" s="10"/>
      <c r="D477" s="4"/>
      <c r="E477" s="10"/>
      <c r="F477" s="4"/>
      <c r="G477" s="4"/>
      <c r="H477" s="4"/>
      <c r="I477" s="4"/>
      <c r="J477" s="4"/>
      <c r="K477" s="4"/>
      <c r="L477" s="4"/>
      <c r="M477" s="4"/>
      <c r="N477" s="4"/>
      <c r="O477" s="4"/>
      <c r="P477" s="4"/>
      <c r="Q477" s="4"/>
      <c r="R477" s="4"/>
      <c r="S477" s="4"/>
      <c r="T477" s="4"/>
      <c r="U477" s="4"/>
      <c r="V477" s="4"/>
      <c r="W477" s="4"/>
      <c r="X477" s="4"/>
      <c r="Y477" s="4"/>
      <c r="Z477" s="4"/>
    </row>
    <row r="478" spans="1:26">
      <c r="A478" s="10"/>
      <c r="B478" s="10"/>
      <c r="C478" s="10"/>
      <c r="D478" s="4"/>
      <c r="E478" s="10"/>
      <c r="F478" s="4"/>
      <c r="G478" s="4"/>
      <c r="H478" s="4"/>
      <c r="I478" s="4"/>
      <c r="J478" s="4"/>
      <c r="K478" s="4"/>
      <c r="L478" s="4"/>
      <c r="M478" s="4"/>
      <c r="N478" s="4"/>
      <c r="O478" s="4"/>
      <c r="P478" s="4"/>
      <c r="Q478" s="4"/>
      <c r="R478" s="4"/>
      <c r="S478" s="4"/>
      <c r="T478" s="4"/>
      <c r="U478" s="4"/>
      <c r="V478" s="4"/>
      <c r="W478" s="4"/>
      <c r="X478" s="4"/>
      <c r="Y478" s="4"/>
      <c r="Z478" s="4"/>
    </row>
    <row r="479" spans="1:26">
      <c r="A479" s="10"/>
      <c r="B479" s="10"/>
      <c r="C479" s="10"/>
      <c r="D479" s="4"/>
      <c r="E479" s="10"/>
      <c r="F479" s="4"/>
      <c r="G479" s="4"/>
      <c r="H479" s="4"/>
      <c r="I479" s="4"/>
      <c r="J479" s="4"/>
      <c r="K479" s="4"/>
      <c r="L479" s="4"/>
      <c r="M479" s="4"/>
      <c r="N479" s="4"/>
      <c r="O479" s="4"/>
      <c r="P479" s="4"/>
      <c r="Q479" s="4"/>
      <c r="R479" s="4"/>
      <c r="S479" s="4"/>
      <c r="T479" s="4"/>
      <c r="U479" s="4"/>
      <c r="V479" s="4"/>
      <c r="W479" s="4"/>
      <c r="X479" s="4"/>
      <c r="Y479" s="4"/>
      <c r="Z479" s="4"/>
    </row>
    <row r="480" spans="1:26">
      <c r="A480" s="10"/>
      <c r="B480" s="10"/>
      <c r="C480" s="10"/>
      <c r="D480" s="4"/>
      <c r="E480" s="10"/>
      <c r="F480" s="4"/>
      <c r="G480" s="4"/>
      <c r="H480" s="4"/>
      <c r="I480" s="4"/>
      <c r="J480" s="4"/>
      <c r="K480" s="4"/>
      <c r="L480" s="4"/>
      <c r="M480" s="4"/>
      <c r="N480" s="4"/>
      <c r="O480" s="4"/>
      <c r="P480" s="4"/>
      <c r="Q480" s="4"/>
      <c r="R480" s="4"/>
      <c r="S480" s="4"/>
      <c r="T480" s="4"/>
      <c r="U480" s="4"/>
      <c r="V480" s="4"/>
      <c r="W480" s="4"/>
      <c r="X480" s="4"/>
      <c r="Y480" s="4"/>
      <c r="Z480" s="4"/>
    </row>
    <row r="481" spans="1:26">
      <c r="A481" s="10"/>
      <c r="B481" s="10"/>
      <c r="C481" s="10"/>
      <c r="D481" s="4"/>
      <c r="E481" s="10"/>
      <c r="F481" s="4"/>
      <c r="G481" s="4"/>
      <c r="H481" s="4"/>
      <c r="I481" s="4"/>
      <c r="J481" s="4"/>
      <c r="K481" s="4"/>
      <c r="L481" s="4"/>
      <c r="M481" s="4"/>
      <c r="N481" s="4"/>
      <c r="O481" s="4"/>
      <c r="P481" s="4"/>
      <c r="Q481" s="4"/>
      <c r="R481" s="4"/>
      <c r="S481" s="4"/>
      <c r="T481" s="4"/>
      <c r="U481" s="4"/>
      <c r="V481" s="4"/>
      <c r="W481" s="4"/>
      <c r="X481" s="4"/>
      <c r="Y481" s="4"/>
      <c r="Z481" s="4"/>
    </row>
    <row r="482" spans="1:26">
      <c r="A482" s="10"/>
      <c r="B482" s="10"/>
      <c r="C482" s="10"/>
      <c r="D482" s="4"/>
      <c r="E482" s="10"/>
      <c r="F482" s="4"/>
      <c r="G482" s="4"/>
      <c r="H482" s="4"/>
      <c r="I482" s="4"/>
      <c r="J482" s="4"/>
      <c r="K482" s="4"/>
      <c r="L482" s="4"/>
      <c r="M482" s="4"/>
      <c r="N482" s="4"/>
      <c r="O482" s="4"/>
      <c r="P482" s="4"/>
      <c r="Q482" s="4"/>
      <c r="R482" s="4"/>
      <c r="S482" s="4"/>
      <c r="T482" s="4"/>
      <c r="U482" s="4"/>
      <c r="V482" s="4"/>
      <c r="W482" s="4"/>
      <c r="X482" s="4"/>
      <c r="Y482" s="4"/>
      <c r="Z482" s="4"/>
    </row>
    <row r="483" spans="1:26">
      <c r="A483" s="10"/>
      <c r="B483" s="10"/>
      <c r="C483" s="10"/>
      <c r="D483" s="4"/>
      <c r="E483" s="10"/>
      <c r="F483" s="4"/>
      <c r="G483" s="4"/>
      <c r="H483" s="4"/>
      <c r="I483" s="4"/>
      <c r="J483" s="4"/>
      <c r="K483" s="4"/>
      <c r="L483" s="4"/>
      <c r="M483" s="4"/>
      <c r="N483" s="4"/>
      <c r="O483" s="4"/>
      <c r="P483" s="4"/>
      <c r="Q483" s="4"/>
      <c r="R483" s="4"/>
      <c r="S483" s="4"/>
      <c r="T483" s="4"/>
      <c r="U483" s="4"/>
      <c r="V483" s="4"/>
      <c r="W483" s="4"/>
      <c r="X483" s="4"/>
      <c r="Y483" s="4"/>
      <c r="Z483" s="4"/>
    </row>
    <row r="484" spans="1:26">
      <c r="A484" s="10"/>
      <c r="B484" s="10"/>
      <c r="C484" s="10"/>
      <c r="D484" s="4"/>
      <c r="E484" s="10"/>
      <c r="F484" s="4"/>
      <c r="G484" s="4"/>
      <c r="H484" s="4"/>
      <c r="I484" s="4"/>
      <c r="J484" s="4"/>
      <c r="K484" s="4"/>
      <c r="L484" s="4"/>
      <c r="M484" s="4"/>
      <c r="N484" s="4"/>
      <c r="O484" s="4"/>
      <c r="P484" s="4"/>
      <c r="Q484" s="4"/>
      <c r="R484" s="4"/>
      <c r="S484" s="4"/>
      <c r="T484" s="4"/>
      <c r="U484" s="4"/>
      <c r="V484" s="4"/>
      <c r="W484" s="4"/>
      <c r="X484" s="4"/>
      <c r="Y484" s="4"/>
      <c r="Z484" s="4"/>
    </row>
    <row r="485" spans="1:26">
      <c r="A485" s="10"/>
      <c r="B485" s="10"/>
      <c r="C485" s="10"/>
      <c r="D485" s="4"/>
      <c r="E485" s="10"/>
      <c r="F485" s="4"/>
      <c r="G485" s="4"/>
      <c r="H485" s="4"/>
      <c r="I485" s="4"/>
      <c r="J485" s="4"/>
      <c r="K485" s="4"/>
      <c r="L485" s="4"/>
      <c r="M485" s="4"/>
      <c r="N485" s="4"/>
      <c r="O485" s="4"/>
      <c r="P485" s="4"/>
      <c r="Q485" s="4"/>
      <c r="R485" s="4"/>
      <c r="S485" s="4"/>
      <c r="T485" s="4"/>
      <c r="U485" s="4"/>
      <c r="V485" s="4"/>
      <c r="W485" s="4"/>
      <c r="X485" s="4"/>
      <c r="Y485" s="4"/>
      <c r="Z485" s="4"/>
    </row>
    <row r="486" spans="1:26">
      <c r="A486" s="10"/>
      <c r="B486" s="10"/>
      <c r="C486" s="10"/>
      <c r="D486" s="4"/>
      <c r="E486" s="10"/>
      <c r="F486" s="4"/>
      <c r="G486" s="4"/>
      <c r="H486" s="4"/>
      <c r="I486" s="4"/>
      <c r="J486" s="4"/>
      <c r="K486" s="4"/>
      <c r="L486" s="4"/>
      <c r="M486" s="4"/>
      <c r="N486" s="4"/>
      <c r="O486" s="4"/>
      <c r="P486" s="4"/>
      <c r="Q486" s="4"/>
      <c r="R486" s="4"/>
      <c r="S486" s="4"/>
      <c r="T486" s="4"/>
      <c r="U486" s="4"/>
      <c r="V486" s="4"/>
      <c r="W486" s="4"/>
      <c r="X486" s="4"/>
      <c r="Y486" s="4"/>
      <c r="Z486" s="4"/>
    </row>
    <row r="487" spans="1:26">
      <c r="A487" s="10"/>
      <c r="B487" s="10"/>
      <c r="C487" s="10"/>
      <c r="D487" s="4"/>
      <c r="E487" s="10"/>
      <c r="F487" s="4"/>
      <c r="G487" s="4"/>
      <c r="H487" s="4"/>
      <c r="I487" s="4"/>
      <c r="J487" s="4"/>
      <c r="K487" s="4"/>
      <c r="L487" s="4"/>
      <c r="M487" s="4"/>
      <c r="N487" s="4"/>
      <c r="O487" s="4"/>
      <c r="P487" s="4"/>
      <c r="Q487" s="4"/>
      <c r="R487" s="4"/>
      <c r="S487" s="4"/>
      <c r="T487" s="4"/>
      <c r="U487" s="4"/>
      <c r="V487" s="4"/>
      <c r="W487" s="4"/>
      <c r="X487" s="4"/>
      <c r="Y487" s="4"/>
      <c r="Z487" s="4"/>
    </row>
    <row r="488" spans="1:26">
      <c r="A488" s="10"/>
      <c r="B488" s="10"/>
      <c r="C488" s="10"/>
      <c r="D488" s="4"/>
      <c r="E488" s="10"/>
      <c r="F488" s="4"/>
      <c r="G488" s="4"/>
      <c r="H488" s="4"/>
      <c r="I488" s="4"/>
      <c r="J488" s="4"/>
      <c r="K488" s="4"/>
      <c r="L488" s="4"/>
      <c r="M488" s="4"/>
      <c r="N488" s="4"/>
      <c r="O488" s="4"/>
      <c r="P488" s="4"/>
      <c r="Q488" s="4"/>
      <c r="R488" s="4"/>
      <c r="S488" s="4"/>
      <c r="T488" s="4"/>
      <c r="U488" s="4"/>
      <c r="V488" s="4"/>
      <c r="W488" s="4"/>
      <c r="X488" s="4"/>
      <c r="Y488" s="4"/>
      <c r="Z488" s="4"/>
    </row>
    <row r="489" spans="1:26">
      <c r="A489" s="10"/>
      <c r="B489" s="10"/>
      <c r="C489" s="10"/>
      <c r="D489" s="4"/>
      <c r="E489" s="10"/>
      <c r="F489" s="4"/>
      <c r="G489" s="4"/>
      <c r="H489" s="4"/>
      <c r="I489" s="4"/>
      <c r="J489" s="4"/>
      <c r="K489" s="4"/>
      <c r="L489" s="4"/>
      <c r="M489" s="4"/>
      <c r="N489" s="4"/>
      <c r="O489" s="4"/>
      <c r="P489" s="4"/>
      <c r="Q489" s="4"/>
      <c r="R489" s="4"/>
      <c r="S489" s="4"/>
      <c r="T489" s="4"/>
      <c r="U489" s="4"/>
      <c r="V489" s="4"/>
      <c r="W489" s="4"/>
      <c r="X489" s="4"/>
      <c r="Y489" s="4"/>
      <c r="Z489" s="4"/>
    </row>
    <row r="490" spans="1:26">
      <c r="A490" s="10"/>
      <c r="B490" s="10"/>
      <c r="C490" s="10"/>
      <c r="D490" s="4"/>
      <c r="E490" s="10"/>
      <c r="F490" s="4"/>
      <c r="G490" s="4"/>
      <c r="H490" s="4"/>
      <c r="I490" s="4"/>
      <c r="J490" s="4"/>
      <c r="K490" s="4"/>
      <c r="L490" s="4"/>
      <c r="M490" s="4"/>
      <c r="N490" s="4"/>
      <c r="O490" s="4"/>
      <c r="P490" s="4"/>
      <c r="Q490" s="4"/>
      <c r="R490" s="4"/>
      <c r="S490" s="4"/>
      <c r="T490" s="4"/>
      <c r="U490" s="4"/>
      <c r="V490" s="4"/>
      <c r="W490" s="4"/>
      <c r="X490" s="4"/>
      <c r="Y490" s="4"/>
      <c r="Z490" s="4"/>
    </row>
    <row r="491" spans="1:26">
      <c r="A491" s="10"/>
      <c r="B491" s="10"/>
      <c r="C491" s="10"/>
      <c r="D491" s="4"/>
      <c r="E491" s="10"/>
      <c r="F491" s="4"/>
      <c r="G491" s="4"/>
      <c r="H491" s="4"/>
      <c r="I491" s="4"/>
      <c r="J491" s="4"/>
      <c r="K491" s="4"/>
      <c r="L491" s="4"/>
      <c r="M491" s="4"/>
      <c r="N491" s="4"/>
      <c r="O491" s="4"/>
      <c r="P491" s="4"/>
      <c r="Q491" s="4"/>
      <c r="R491" s="4"/>
      <c r="S491" s="4"/>
      <c r="T491" s="4"/>
      <c r="U491" s="4"/>
      <c r="V491" s="4"/>
      <c r="W491" s="4"/>
      <c r="X491" s="4"/>
      <c r="Y491" s="4"/>
      <c r="Z491" s="4"/>
    </row>
    <row r="492" spans="1:26">
      <c r="A492" s="10"/>
      <c r="B492" s="10"/>
      <c r="C492" s="10"/>
      <c r="D492" s="4"/>
      <c r="E492" s="10"/>
      <c r="F492" s="4"/>
      <c r="G492" s="4"/>
      <c r="H492" s="4"/>
      <c r="I492" s="4"/>
      <c r="J492" s="4"/>
      <c r="K492" s="4"/>
      <c r="L492" s="4"/>
      <c r="M492" s="4"/>
      <c r="N492" s="4"/>
      <c r="O492" s="4"/>
      <c r="P492" s="4"/>
      <c r="Q492" s="4"/>
      <c r="R492" s="4"/>
      <c r="S492" s="4"/>
      <c r="T492" s="4"/>
      <c r="U492" s="4"/>
      <c r="V492" s="4"/>
      <c r="W492" s="4"/>
      <c r="X492" s="4"/>
      <c r="Y492" s="4"/>
      <c r="Z492" s="4"/>
    </row>
    <row r="493" spans="1:26">
      <c r="A493" s="10"/>
      <c r="B493" s="10"/>
      <c r="C493" s="10"/>
      <c r="D493" s="4"/>
      <c r="E493" s="10"/>
      <c r="F493" s="4"/>
      <c r="G493" s="4"/>
      <c r="H493" s="4"/>
      <c r="I493" s="4"/>
      <c r="J493" s="4"/>
      <c r="K493" s="4"/>
      <c r="L493" s="4"/>
      <c r="M493" s="4"/>
      <c r="N493" s="4"/>
      <c r="O493" s="4"/>
      <c r="P493" s="4"/>
      <c r="Q493" s="4"/>
      <c r="R493" s="4"/>
      <c r="S493" s="4"/>
      <c r="T493" s="4"/>
      <c r="U493" s="4"/>
      <c r="V493" s="4"/>
      <c r="W493" s="4"/>
      <c r="X493" s="4"/>
      <c r="Y493" s="4"/>
      <c r="Z493" s="4"/>
    </row>
    <row r="494" spans="1:26">
      <c r="A494" s="10"/>
      <c r="B494" s="10"/>
      <c r="C494" s="10"/>
      <c r="D494" s="4"/>
      <c r="E494" s="10"/>
      <c r="F494" s="4"/>
      <c r="G494" s="4"/>
      <c r="H494" s="4"/>
      <c r="I494" s="4"/>
      <c r="J494" s="4"/>
      <c r="K494" s="4"/>
      <c r="L494" s="4"/>
      <c r="M494" s="4"/>
      <c r="N494" s="4"/>
      <c r="O494" s="4"/>
      <c r="P494" s="4"/>
      <c r="Q494" s="4"/>
      <c r="R494" s="4"/>
      <c r="S494" s="4"/>
      <c r="T494" s="4"/>
      <c r="U494" s="4"/>
      <c r="V494" s="4"/>
      <c r="W494" s="4"/>
      <c r="X494" s="4"/>
      <c r="Y494" s="4"/>
      <c r="Z494" s="4"/>
    </row>
    <row r="495" spans="1:26">
      <c r="A495" s="10"/>
      <c r="B495" s="10"/>
      <c r="C495" s="10"/>
      <c r="D495" s="4"/>
      <c r="E495" s="10"/>
      <c r="F495" s="4"/>
      <c r="G495" s="4"/>
      <c r="H495" s="4"/>
      <c r="I495" s="4"/>
      <c r="J495" s="4"/>
      <c r="K495" s="4"/>
      <c r="L495" s="4"/>
      <c r="M495" s="4"/>
      <c r="N495" s="4"/>
      <c r="O495" s="4"/>
      <c r="P495" s="4"/>
      <c r="Q495" s="4"/>
      <c r="R495" s="4"/>
      <c r="S495" s="4"/>
      <c r="T495" s="4"/>
      <c r="U495" s="4"/>
      <c r="V495" s="4"/>
      <c r="W495" s="4"/>
      <c r="X495" s="4"/>
      <c r="Y495" s="4"/>
      <c r="Z495" s="4"/>
    </row>
    <row r="496" spans="1:26">
      <c r="A496" s="10"/>
      <c r="B496" s="10"/>
      <c r="C496" s="10"/>
      <c r="D496" s="4"/>
      <c r="E496" s="10"/>
      <c r="F496" s="4"/>
      <c r="G496" s="4"/>
      <c r="H496" s="4"/>
      <c r="I496" s="4"/>
      <c r="J496" s="4"/>
      <c r="K496" s="4"/>
      <c r="L496" s="4"/>
      <c r="M496" s="4"/>
      <c r="N496" s="4"/>
      <c r="O496" s="4"/>
      <c r="P496" s="4"/>
      <c r="Q496" s="4"/>
      <c r="R496" s="4"/>
      <c r="S496" s="4"/>
      <c r="T496" s="4"/>
      <c r="U496" s="4"/>
      <c r="V496" s="4"/>
      <c r="W496" s="4"/>
      <c r="X496" s="4"/>
      <c r="Y496" s="4"/>
      <c r="Z496" s="4"/>
    </row>
    <row r="497" spans="1:26">
      <c r="A497" s="10"/>
      <c r="B497" s="10"/>
      <c r="C497" s="10"/>
      <c r="D497" s="4"/>
      <c r="E497" s="10"/>
      <c r="F497" s="4"/>
      <c r="G497" s="4"/>
      <c r="H497" s="4"/>
      <c r="I497" s="4"/>
      <c r="J497" s="4"/>
      <c r="K497" s="4"/>
      <c r="L497" s="4"/>
      <c r="M497" s="4"/>
      <c r="N497" s="4"/>
      <c r="O497" s="4"/>
      <c r="P497" s="4"/>
      <c r="Q497" s="4"/>
      <c r="R497" s="4"/>
      <c r="S497" s="4"/>
      <c r="T497" s="4"/>
      <c r="U497" s="4"/>
      <c r="V497" s="4"/>
      <c r="W497" s="4"/>
      <c r="X497" s="4"/>
      <c r="Y497" s="4"/>
      <c r="Z497" s="4"/>
    </row>
    <row r="498" spans="1:26">
      <c r="A498" s="10"/>
      <c r="B498" s="10"/>
      <c r="C498" s="10"/>
      <c r="D498" s="4"/>
      <c r="E498" s="10"/>
      <c r="F498" s="4"/>
      <c r="G498" s="4"/>
      <c r="H498" s="4"/>
      <c r="I498" s="4"/>
      <c r="J498" s="4"/>
      <c r="K498" s="4"/>
      <c r="L498" s="4"/>
      <c r="M498" s="4"/>
      <c r="N498" s="4"/>
      <c r="O498" s="4"/>
      <c r="P498" s="4"/>
      <c r="Q498" s="4"/>
      <c r="R498" s="4"/>
      <c r="S498" s="4"/>
      <c r="T498" s="4"/>
      <c r="U498" s="4"/>
      <c r="V498" s="4"/>
      <c r="W498" s="4"/>
      <c r="X498" s="4"/>
      <c r="Y498" s="4"/>
      <c r="Z498" s="4"/>
    </row>
    <row r="499" spans="1:26">
      <c r="A499" s="10"/>
      <c r="B499" s="10"/>
      <c r="C499" s="10"/>
      <c r="D499" s="4"/>
      <c r="E499" s="10"/>
      <c r="F499" s="4"/>
      <c r="G499" s="4"/>
      <c r="H499" s="4"/>
      <c r="I499" s="4"/>
      <c r="J499" s="4"/>
      <c r="K499" s="4"/>
      <c r="L499" s="4"/>
      <c r="M499" s="4"/>
      <c r="N499" s="4"/>
      <c r="O499" s="4"/>
      <c r="P499" s="4"/>
      <c r="Q499" s="4"/>
      <c r="R499" s="4"/>
      <c r="S499" s="4"/>
      <c r="T499" s="4"/>
      <c r="U499" s="4"/>
      <c r="V499" s="4"/>
      <c r="W499" s="4"/>
      <c r="X499" s="4"/>
      <c r="Y499" s="4"/>
      <c r="Z499" s="4"/>
    </row>
    <row r="500" spans="1:26">
      <c r="A500" s="10"/>
      <c r="B500" s="10"/>
      <c r="C500" s="10"/>
      <c r="D500" s="4"/>
      <c r="E500" s="10"/>
      <c r="F500" s="4"/>
      <c r="G500" s="4"/>
      <c r="H500" s="4"/>
      <c r="I500" s="4"/>
      <c r="J500" s="4"/>
      <c r="K500" s="4"/>
      <c r="L500" s="4"/>
      <c r="M500" s="4"/>
      <c r="N500" s="4"/>
      <c r="O500" s="4"/>
      <c r="P500" s="4"/>
      <c r="Q500" s="4"/>
      <c r="R500" s="4"/>
      <c r="S500" s="4"/>
      <c r="T500" s="4"/>
      <c r="U500" s="4"/>
      <c r="V500" s="4"/>
      <c r="W500" s="4"/>
      <c r="X500" s="4"/>
      <c r="Y500" s="4"/>
      <c r="Z500" s="4"/>
    </row>
    <row r="501" spans="1:26">
      <c r="A501" s="10"/>
      <c r="B501" s="10"/>
      <c r="C501" s="10"/>
      <c r="D501" s="4"/>
      <c r="E501" s="10"/>
      <c r="F501" s="4"/>
      <c r="G501" s="4"/>
      <c r="H501" s="4"/>
      <c r="I501" s="4"/>
      <c r="J501" s="4"/>
      <c r="K501" s="4"/>
      <c r="L501" s="4"/>
      <c r="M501" s="4"/>
      <c r="N501" s="4"/>
      <c r="O501" s="4"/>
      <c r="P501" s="4"/>
      <c r="Q501" s="4"/>
      <c r="R501" s="4"/>
      <c r="S501" s="4"/>
      <c r="T501" s="4"/>
      <c r="U501" s="4"/>
      <c r="V501" s="4"/>
      <c r="W501" s="4"/>
      <c r="X501" s="4"/>
      <c r="Y501" s="4"/>
      <c r="Z501" s="4"/>
    </row>
    <row r="502" spans="1:26">
      <c r="A502" s="10"/>
      <c r="B502" s="10"/>
      <c r="C502" s="10"/>
      <c r="D502" s="4"/>
      <c r="E502" s="10"/>
      <c r="F502" s="4"/>
      <c r="G502" s="4"/>
      <c r="H502" s="4"/>
      <c r="I502" s="4"/>
      <c r="J502" s="4"/>
      <c r="K502" s="4"/>
      <c r="L502" s="4"/>
      <c r="M502" s="4"/>
      <c r="N502" s="4"/>
      <c r="O502" s="4"/>
      <c r="P502" s="4"/>
      <c r="Q502" s="4"/>
      <c r="R502" s="4"/>
      <c r="S502" s="4"/>
      <c r="T502" s="4"/>
      <c r="U502" s="4"/>
      <c r="V502" s="4"/>
      <c r="W502" s="4"/>
      <c r="X502" s="4"/>
      <c r="Y502" s="4"/>
      <c r="Z502" s="4"/>
    </row>
    <row r="503" spans="1:26">
      <c r="A503" s="10"/>
      <c r="B503" s="10"/>
      <c r="C503" s="10"/>
      <c r="D503" s="4"/>
      <c r="E503" s="10"/>
      <c r="F503" s="4"/>
      <c r="G503" s="4"/>
      <c r="H503" s="4"/>
      <c r="I503" s="4"/>
      <c r="J503" s="4"/>
      <c r="K503" s="4"/>
      <c r="L503" s="4"/>
      <c r="M503" s="4"/>
      <c r="N503" s="4"/>
      <c r="O503" s="4"/>
      <c r="P503" s="4"/>
      <c r="Q503" s="4"/>
      <c r="R503" s="4"/>
      <c r="S503" s="4"/>
      <c r="T503" s="4"/>
      <c r="U503" s="4"/>
      <c r="V503" s="4"/>
      <c r="W503" s="4"/>
      <c r="X503" s="4"/>
      <c r="Y503" s="4"/>
      <c r="Z503" s="4"/>
    </row>
    <row r="504" spans="1:26">
      <c r="A504" s="10"/>
      <c r="B504" s="10"/>
      <c r="C504" s="10"/>
      <c r="D504" s="4"/>
      <c r="E504" s="10"/>
      <c r="F504" s="4"/>
      <c r="G504" s="4"/>
      <c r="H504" s="4"/>
      <c r="I504" s="4"/>
      <c r="J504" s="4"/>
      <c r="K504" s="4"/>
      <c r="L504" s="4"/>
      <c r="M504" s="4"/>
      <c r="N504" s="4"/>
      <c r="O504" s="4"/>
      <c r="P504" s="4"/>
      <c r="Q504" s="4"/>
      <c r="R504" s="4"/>
      <c r="S504" s="4"/>
      <c r="T504" s="4"/>
      <c r="U504" s="4"/>
      <c r="V504" s="4"/>
      <c r="W504" s="4"/>
      <c r="X504" s="4"/>
      <c r="Y504" s="4"/>
      <c r="Z504" s="4"/>
    </row>
    <row r="505" spans="1:26">
      <c r="A505" s="10"/>
      <c r="B505" s="10"/>
      <c r="C505" s="10"/>
      <c r="D505" s="4"/>
      <c r="E505" s="10"/>
      <c r="F505" s="4"/>
      <c r="G505" s="4"/>
      <c r="H505" s="4"/>
      <c r="I505" s="4"/>
      <c r="J505" s="4"/>
      <c r="K505" s="4"/>
      <c r="L505" s="4"/>
      <c r="M505" s="4"/>
      <c r="N505" s="4"/>
      <c r="O505" s="4"/>
      <c r="P505" s="4"/>
      <c r="Q505" s="4"/>
      <c r="R505" s="4"/>
      <c r="S505" s="4"/>
      <c r="T505" s="4"/>
      <c r="U505" s="4"/>
      <c r="V505" s="4"/>
      <c r="W505" s="4"/>
      <c r="X505" s="4"/>
      <c r="Y505" s="4"/>
      <c r="Z505" s="4"/>
    </row>
    <row r="506" spans="1:26">
      <c r="A506" s="10"/>
      <c r="B506" s="10"/>
      <c r="C506" s="10"/>
      <c r="D506" s="4"/>
      <c r="E506" s="10"/>
      <c r="F506" s="4"/>
      <c r="G506" s="4"/>
      <c r="H506" s="4"/>
      <c r="I506" s="4"/>
      <c r="J506" s="4"/>
      <c r="K506" s="4"/>
      <c r="L506" s="4"/>
      <c r="M506" s="4"/>
      <c r="N506" s="4"/>
      <c r="O506" s="4"/>
      <c r="P506" s="4"/>
      <c r="Q506" s="4"/>
      <c r="R506" s="4"/>
      <c r="S506" s="4"/>
      <c r="T506" s="4"/>
      <c r="U506" s="4"/>
      <c r="V506" s="4"/>
      <c r="W506" s="4"/>
      <c r="X506" s="4"/>
      <c r="Y506" s="4"/>
      <c r="Z506" s="4"/>
    </row>
    <row r="507" spans="1:26">
      <c r="A507" s="10"/>
      <c r="B507" s="10"/>
      <c r="C507" s="10"/>
      <c r="D507" s="4"/>
      <c r="E507" s="10"/>
      <c r="F507" s="4"/>
      <c r="G507" s="4"/>
      <c r="H507" s="4"/>
      <c r="I507" s="4"/>
      <c r="J507" s="4"/>
      <c r="K507" s="4"/>
      <c r="L507" s="4"/>
      <c r="M507" s="4"/>
      <c r="N507" s="4"/>
      <c r="O507" s="4"/>
      <c r="P507" s="4"/>
      <c r="Q507" s="4"/>
      <c r="R507" s="4"/>
      <c r="S507" s="4"/>
      <c r="T507" s="4"/>
      <c r="U507" s="4"/>
      <c r="V507" s="4"/>
      <c r="W507" s="4"/>
      <c r="X507" s="4"/>
      <c r="Y507" s="4"/>
      <c r="Z507" s="4"/>
    </row>
    <row r="508" spans="1:26">
      <c r="A508" s="10"/>
      <c r="B508" s="10"/>
      <c r="C508" s="10"/>
      <c r="D508" s="4"/>
      <c r="E508" s="10"/>
      <c r="F508" s="4"/>
      <c r="G508" s="4"/>
      <c r="H508" s="4"/>
      <c r="I508" s="4"/>
      <c r="J508" s="4"/>
      <c r="K508" s="4"/>
      <c r="L508" s="4"/>
      <c r="M508" s="4"/>
      <c r="N508" s="4"/>
      <c r="O508" s="4"/>
      <c r="P508" s="4"/>
      <c r="Q508" s="4"/>
      <c r="R508" s="4"/>
      <c r="S508" s="4"/>
      <c r="T508" s="4"/>
      <c r="U508" s="4"/>
      <c r="V508" s="4"/>
      <c r="W508" s="4"/>
      <c r="X508" s="4"/>
      <c r="Y508" s="4"/>
      <c r="Z508" s="4"/>
    </row>
    <row r="509" spans="1:26">
      <c r="A509" s="10"/>
      <c r="B509" s="10"/>
      <c r="C509" s="10"/>
      <c r="D509" s="4"/>
      <c r="E509" s="10"/>
      <c r="F509" s="4"/>
      <c r="G509" s="4"/>
      <c r="H509" s="4"/>
      <c r="I509" s="4"/>
      <c r="J509" s="4"/>
      <c r="K509" s="4"/>
      <c r="L509" s="4"/>
      <c r="M509" s="4"/>
      <c r="N509" s="4"/>
      <c r="O509" s="4"/>
      <c r="P509" s="4"/>
      <c r="Q509" s="4"/>
      <c r="R509" s="4"/>
      <c r="S509" s="4"/>
      <c r="T509" s="4"/>
      <c r="U509" s="4"/>
      <c r="V509" s="4"/>
      <c r="W509" s="4"/>
      <c r="X509" s="4"/>
      <c r="Y509" s="4"/>
      <c r="Z509" s="4"/>
    </row>
    <row r="510" spans="1:26">
      <c r="A510" s="10"/>
      <c r="B510" s="10"/>
      <c r="C510" s="10"/>
      <c r="D510" s="4"/>
      <c r="E510" s="10"/>
      <c r="F510" s="4"/>
      <c r="G510" s="4"/>
      <c r="H510" s="4"/>
      <c r="I510" s="4"/>
      <c r="J510" s="4"/>
      <c r="K510" s="4"/>
      <c r="L510" s="4"/>
      <c r="M510" s="4"/>
      <c r="N510" s="4"/>
      <c r="O510" s="4"/>
      <c r="P510" s="4"/>
      <c r="Q510" s="4"/>
      <c r="R510" s="4"/>
      <c r="S510" s="4"/>
      <c r="T510" s="4"/>
      <c r="U510" s="4"/>
      <c r="V510" s="4"/>
      <c r="W510" s="4"/>
      <c r="X510" s="4"/>
      <c r="Y510" s="4"/>
      <c r="Z510" s="4"/>
    </row>
    <row r="511" spans="1:26">
      <c r="A511" s="10"/>
      <c r="B511" s="10"/>
      <c r="C511" s="10"/>
      <c r="D511" s="4"/>
      <c r="E511" s="10"/>
      <c r="F511" s="4"/>
      <c r="G511" s="4"/>
      <c r="H511" s="4"/>
      <c r="I511" s="4"/>
      <c r="J511" s="4"/>
      <c r="K511" s="4"/>
      <c r="L511" s="4"/>
      <c r="M511" s="4"/>
      <c r="N511" s="4"/>
      <c r="O511" s="4"/>
      <c r="P511" s="4"/>
      <c r="Q511" s="4"/>
      <c r="R511" s="4"/>
      <c r="S511" s="4"/>
      <c r="T511" s="4"/>
      <c r="U511" s="4"/>
      <c r="V511" s="4"/>
      <c r="W511" s="4"/>
      <c r="X511" s="4"/>
      <c r="Y511" s="4"/>
      <c r="Z511" s="4"/>
    </row>
    <row r="512" spans="1:26">
      <c r="A512" s="10"/>
      <c r="B512" s="10"/>
      <c r="C512" s="10"/>
      <c r="D512" s="4"/>
      <c r="E512" s="10"/>
      <c r="F512" s="4"/>
      <c r="G512" s="4"/>
      <c r="H512" s="4"/>
      <c r="I512" s="4"/>
      <c r="J512" s="4"/>
      <c r="K512" s="4"/>
      <c r="L512" s="4"/>
      <c r="M512" s="4"/>
      <c r="N512" s="4"/>
      <c r="O512" s="4"/>
      <c r="P512" s="4"/>
      <c r="Q512" s="4"/>
      <c r="R512" s="4"/>
      <c r="S512" s="4"/>
      <c r="T512" s="4"/>
      <c r="U512" s="4"/>
      <c r="V512" s="4"/>
      <c r="W512" s="4"/>
      <c r="X512" s="4"/>
      <c r="Y512" s="4"/>
      <c r="Z512" s="4"/>
    </row>
    <row r="513" spans="1:26">
      <c r="A513" s="10"/>
      <c r="B513" s="10"/>
      <c r="C513" s="10"/>
      <c r="D513" s="4"/>
      <c r="E513" s="10"/>
      <c r="F513" s="4"/>
      <c r="G513" s="4"/>
      <c r="H513" s="4"/>
      <c r="I513" s="4"/>
      <c r="J513" s="4"/>
      <c r="K513" s="4"/>
      <c r="L513" s="4"/>
      <c r="M513" s="4"/>
      <c r="N513" s="4"/>
      <c r="O513" s="4"/>
      <c r="P513" s="4"/>
      <c r="Q513" s="4"/>
      <c r="R513" s="4"/>
      <c r="S513" s="4"/>
      <c r="T513" s="4"/>
      <c r="U513" s="4"/>
      <c r="V513" s="4"/>
      <c r="W513" s="4"/>
      <c r="X513" s="4"/>
      <c r="Y513" s="4"/>
      <c r="Z513" s="4"/>
    </row>
    <row r="514" spans="1:26">
      <c r="A514" s="10"/>
      <c r="B514" s="10"/>
      <c r="C514" s="10"/>
      <c r="D514" s="4"/>
      <c r="E514" s="10"/>
      <c r="F514" s="4"/>
      <c r="G514" s="4"/>
      <c r="H514" s="4"/>
      <c r="I514" s="4"/>
      <c r="J514" s="4"/>
      <c r="K514" s="4"/>
      <c r="L514" s="4"/>
      <c r="M514" s="4"/>
      <c r="N514" s="4"/>
      <c r="O514" s="4"/>
      <c r="P514" s="4"/>
      <c r="Q514" s="4"/>
      <c r="R514" s="4"/>
      <c r="S514" s="4"/>
      <c r="T514" s="4"/>
      <c r="U514" s="4"/>
      <c r="V514" s="4"/>
      <c r="W514" s="4"/>
      <c r="X514" s="4"/>
      <c r="Y514" s="4"/>
      <c r="Z514" s="4"/>
    </row>
    <row r="515" spans="1:26">
      <c r="A515" s="10"/>
      <c r="B515" s="10"/>
      <c r="C515" s="10"/>
      <c r="D515" s="4"/>
      <c r="E515" s="10"/>
      <c r="F515" s="4"/>
      <c r="G515" s="4"/>
      <c r="H515" s="4"/>
      <c r="I515" s="4"/>
      <c r="J515" s="4"/>
      <c r="K515" s="4"/>
      <c r="L515" s="4"/>
      <c r="M515" s="4"/>
      <c r="N515" s="4"/>
      <c r="O515" s="4"/>
      <c r="P515" s="4"/>
      <c r="Q515" s="4"/>
      <c r="R515" s="4"/>
      <c r="S515" s="4"/>
      <c r="T515" s="4"/>
      <c r="U515" s="4"/>
      <c r="V515" s="4"/>
      <c r="W515" s="4"/>
      <c r="X515" s="4"/>
      <c r="Y515" s="4"/>
      <c r="Z515" s="4"/>
    </row>
    <row r="516" spans="1:26">
      <c r="A516" s="10"/>
      <c r="B516" s="10"/>
      <c r="C516" s="10"/>
      <c r="D516" s="4"/>
      <c r="E516" s="10"/>
      <c r="F516" s="4"/>
      <c r="G516" s="4"/>
      <c r="H516" s="4"/>
      <c r="I516" s="4"/>
      <c r="J516" s="4"/>
      <c r="K516" s="4"/>
      <c r="L516" s="4"/>
      <c r="M516" s="4"/>
      <c r="N516" s="4"/>
      <c r="O516" s="4"/>
      <c r="P516" s="4"/>
      <c r="Q516" s="4"/>
      <c r="R516" s="4"/>
      <c r="S516" s="4"/>
      <c r="T516" s="4"/>
      <c r="U516" s="4"/>
      <c r="V516" s="4"/>
      <c r="W516" s="4"/>
      <c r="X516" s="4"/>
      <c r="Y516" s="4"/>
      <c r="Z516" s="4"/>
    </row>
    <row r="517" spans="1:26">
      <c r="A517" s="10"/>
      <c r="B517" s="10"/>
      <c r="C517" s="10"/>
      <c r="D517" s="4"/>
      <c r="E517" s="10"/>
      <c r="F517" s="4"/>
      <c r="G517" s="4"/>
      <c r="H517" s="4"/>
      <c r="I517" s="4"/>
      <c r="J517" s="4"/>
      <c r="K517" s="4"/>
      <c r="L517" s="4"/>
      <c r="M517" s="4"/>
      <c r="N517" s="4"/>
      <c r="O517" s="4"/>
      <c r="P517" s="4"/>
      <c r="Q517" s="4"/>
      <c r="R517" s="4"/>
      <c r="S517" s="4"/>
      <c r="T517" s="4"/>
      <c r="U517" s="4"/>
      <c r="V517" s="4"/>
      <c r="W517" s="4"/>
      <c r="X517" s="4"/>
      <c r="Y517" s="4"/>
      <c r="Z517" s="4"/>
    </row>
    <row r="518" spans="1:26">
      <c r="A518" s="10"/>
      <c r="B518" s="10"/>
      <c r="C518" s="10"/>
      <c r="D518" s="4"/>
      <c r="E518" s="10"/>
      <c r="F518" s="4"/>
      <c r="G518" s="4"/>
      <c r="H518" s="4"/>
      <c r="I518" s="4"/>
      <c r="J518" s="4"/>
      <c r="K518" s="4"/>
      <c r="L518" s="4"/>
      <c r="M518" s="4"/>
      <c r="N518" s="4"/>
      <c r="O518" s="4"/>
      <c r="P518" s="4"/>
      <c r="Q518" s="4"/>
      <c r="R518" s="4"/>
      <c r="S518" s="4"/>
      <c r="T518" s="4"/>
      <c r="U518" s="4"/>
      <c r="V518" s="4"/>
      <c r="W518" s="4"/>
      <c r="X518" s="4"/>
      <c r="Y518" s="4"/>
      <c r="Z518" s="4"/>
    </row>
    <row r="519" spans="1:26">
      <c r="A519" s="10"/>
      <c r="B519" s="10"/>
      <c r="C519" s="10"/>
      <c r="D519" s="4"/>
      <c r="E519" s="10"/>
      <c r="F519" s="4"/>
      <c r="G519" s="4"/>
      <c r="H519" s="4"/>
      <c r="I519" s="4"/>
      <c r="J519" s="4"/>
      <c r="K519" s="4"/>
      <c r="L519" s="4"/>
      <c r="M519" s="4"/>
      <c r="N519" s="4"/>
      <c r="O519" s="4"/>
      <c r="P519" s="4"/>
      <c r="Q519" s="4"/>
      <c r="R519" s="4"/>
      <c r="S519" s="4"/>
      <c r="T519" s="4"/>
      <c r="U519" s="4"/>
      <c r="V519" s="4"/>
      <c r="W519" s="4"/>
      <c r="X519" s="4"/>
      <c r="Y519" s="4"/>
      <c r="Z519" s="4"/>
    </row>
    <row r="520" spans="1:26">
      <c r="A520" s="10"/>
      <c r="B520" s="10"/>
      <c r="C520" s="10"/>
      <c r="D520" s="4"/>
      <c r="E520" s="10"/>
      <c r="F520" s="4"/>
      <c r="G520" s="4"/>
      <c r="H520" s="4"/>
      <c r="I520" s="4"/>
      <c r="J520" s="4"/>
      <c r="K520" s="4"/>
      <c r="L520" s="4"/>
      <c r="M520" s="4"/>
      <c r="N520" s="4"/>
      <c r="O520" s="4"/>
      <c r="P520" s="4"/>
      <c r="Q520" s="4"/>
      <c r="R520" s="4"/>
      <c r="S520" s="4"/>
      <c r="T520" s="4"/>
      <c r="U520" s="4"/>
      <c r="V520" s="4"/>
      <c r="W520" s="4"/>
      <c r="X520" s="4"/>
      <c r="Y520" s="4"/>
      <c r="Z520" s="4"/>
    </row>
    <row r="521" spans="1:26">
      <c r="A521" s="10"/>
      <c r="B521" s="10"/>
      <c r="C521" s="10"/>
      <c r="D521" s="4"/>
      <c r="E521" s="10"/>
      <c r="F521" s="4"/>
      <c r="G521" s="4"/>
      <c r="H521" s="4"/>
      <c r="I521" s="4"/>
      <c r="J521" s="4"/>
      <c r="K521" s="4"/>
      <c r="L521" s="4"/>
      <c r="M521" s="4"/>
      <c r="N521" s="4"/>
      <c r="O521" s="4"/>
      <c r="P521" s="4"/>
      <c r="Q521" s="4"/>
      <c r="R521" s="4"/>
      <c r="S521" s="4"/>
      <c r="T521" s="4"/>
      <c r="U521" s="4"/>
      <c r="V521" s="4"/>
      <c r="W521" s="4"/>
      <c r="X521" s="4"/>
      <c r="Y521" s="4"/>
      <c r="Z521" s="4"/>
    </row>
    <row r="522" spans="1:26">
      <c r="A522" s="10"/>
      <c r="B522" s="10"/>
      <c r="C522" s="10"/>
      <c r="D522" s="4"/>
      <c r="E522" s="10"/>
      <c r="F522" s="4"/>
      <c r="G522" s="4"/>
      <c r="H522" s="4"/>
      <c r="I522" s="4"/>
      <c r="J522" s="4"/>
      <c r="K522" s="4"/>
      <c r="L522" s="4"/>
      <c r="M522" s="4"/>
      <c r="N522" s="4"/>
      <c r="O522" s="4"/>
      <c r="P522" s="4"/>
      <c r="Q522" s="4"/>
      <c r="R522" s="4"/>
      <c r="S522" s="4"/>
      <c r="T522" s="4"/>
      <c r="U522" s="4"/>
      <c r="V522" s="4"/>
      <c r="W522" s="4"/>
      <c r="X522" s="4"/>
      <c r="Y522" s="4"/>
      <c r="Z522" s="4"/>
    </row>
    <row r="523" spans="1:26">
      <c r="A523" s="10"/>
      <c r="B523" s="10"/>
      <c r="C523" s="10"/>
      <c r="D523" s="4"/>
      <c r="E523" s="10"/>
      <c r="F523" s="4"/>
      <c r="G523" s="4"/>
      <c r="H523" s="4"/>
      <c r="I523" s="4"/>
      <c r="J523" s="4"/>
      <c r="K523" s="4"/>
      <c r="L523" s="4"/>
      <c r="M523" s="4"/>
      <c r="N523" s="4"/>
      <c r="O523" s="4"/>
      <c r="P523" s="4"/>
      <c r="Q523" s="4"/>
      <c r="R523" s="4"/>
      <c r="S523" s="4"/>
      <c r="T523" s="4"/>
      <c r="U523" s="4"/>
      <c r="V523" s="4"/>
      <c r="W523" s="4"/>
      <c r="X523" s="4"/>
      <c r="Y523" s="4"/>
      <c r="Z523" s="4"/>
    </row>
    <row r="524" spans="1:26">
      <c r="A524" s="10"/>
      <c r="B524" s="10"/>
      <c r="C524" s="10"/>
      <c r="D524" s="4"/>
      <c r="E524" s="10"/>
      <c r="F524" s="4"/>
      <c r="G524" s="4"/>
      <c r="H524" s="4"/>
      <c r="I524" s="4"/>
      <c r="J524" s="4"/>
      <c r="K524" s="4"/>
      <c r="L524" s="4"/>
      <c r="M524" s="4"/>
      <c r="N524" s="4"/>
      <c r="O524" s="4"/>
      <c r="P524" s="4"/>
      <c r="Q524" s="4"/>
      <c r="R524" s="4"/>
      <c r="S524" s="4"/>
      <c r="T524" s="4"/>
      <c r="U524" s="4"/>
      <c r="V524" s="4"/>
      <c r="W524" s="4"/>
      <c r="X524" s="4"/>
      <c r="Y524" s="4"/>
      <c r="Z524" s="4"/>
    </row>
    <row r="525" spans="1:26">
      <c r="A525" s="10"/>
      <c r="B525" s="10"/>
      <c r="C525" s="10"/>
      <c r="D525" s="4"/>
      <c r="E525" s="10"/>
      <c r="F525" s="4"/>
      <c r="G525" s="4"/>
      <c r="H525" s="4"/>
      <c r="I525" s="4"/>
      <c r="J525" s="4"/>
      <c r="K525" s="4"/>
      <c r="L525" s="4"/>
      <c r="M525" s="4"/>
      <c r="N525" s="4"/>
      <c r="O525" s="4"/>
      <c r="P525" s="4"/>
      <c r="Q525" s="4"/>
      <c r="R525" s="4"/>
      <c r="S525" s="4"/>
      <c r="T525" s="4"/>
      <c r="U525" s="4"/>
      <c r="V525" s="4"/>
      <c r="W525" s="4"/>
      <c r="X525" s="4"/>
      <c r="Y525" s="4"/>
      <c r="Z525" s="4"/>
    </row>
    <row r="526" spans="1:26">
      <c r="A526" s="10"/>
      <c r="B526" s="10"/>
      <c r="C526" s="10"/>
      <c r="D526" s="4"/>
      <c r="E526" s="10"/>
      <c r="F526" s="4"/>
      <c r="G526" s="4"/>
      <c r="H526" s="4"/>
      <c r="I526" s="4"/>
      <c r="J526" s="4"/>
      <c r="K526" s="4"/>
      <c r="L526" s="4"/>
      <c r="M526" s="4"/>
      <c r="N526" s="4"/>
      <c r="O526" s="4"/>
      <c r="P526" s="4"/>
      <c r="Q526" s="4"/>
      <c r="R526" s="4"/>
      <c r="S526" s="4"/>
      <c r="T526" s="4"/>
      <c r="U526" s="4"/>
      <c r="V526" s="4"/>
      <c r="W526" s="4"/>
      <c r="X526" s="4"/>
      <c r="Y526" s="4"/>
      <c r="Z526" s="4"/>
    </row>
    <row r="527" spans="1:26">
      <c r="A527" s="10"/>
      <c r="B527" s="10"/>
      <c r="C527" s="10"/>
      <c r="D527" s="4"/>
      <c r="E527" s="10"/>
      <c r="F527" s="4"/>
      <c r="G527" s="4"/>
      <c r="H527" s="4"/>
      <c r="I527" s="4"/>
      <c r="J527" s="4"/>
      <c r="K527" s="4"/>
      <c r="L527" s="4"/>
      <c r="M527" s="4"/>
      <c r="N527" s="4"/>
      <c r="O527" s="4"/>
      <c r="P527" s="4"/>
      <c r="Q527" s="4"/>
      <c r="R527" s="4"/>
      <c r="S527" s="4"/>
      <c r="T527" s="4"/>
      <c r="U527" s="4"/>
      <c r="V527" s="4"/>
      <c r="W527" s="4"/>
      <c r="X527" s="4"/>
      <c r="Y527" s="4"/>
      <c r="Z527" s="4"/>
    </row>
    <row r="528" spans="1:26">
      <c r="A528" s="10"/>
      <c r="B528" s="10"/>
      <c r="C528" s="10"/>
      <c r="D528" s="4"/>
      <c r="E528" s="10"/>
      <c r="F528" s="4"/>
      <c r="G528" s="4"/>
      <c r="H528" s="4"/>
      <c r="I528" s="4"/>
      <c r="J528" s="4"/>
      <c r="K528" s="4"/>
      <c r="L528" s="4"/>
      <c r="M528" s="4"/>
      <c r="N528" s="4"/>
      <c r="O528" s="4"/>
      <c r="P528" s="4"/>
      <c r="Q528" s="4"/>
      <c r="R528" s="4"/>
      <c r="S528" s="4"/>
      <c r="T528" s="4"/>
      <c r="U528" s="4"/>
      <c r="V528" s="4"/>
      <c r="W528" s="4"/>
      <c r="X528" s="4"/>
      <c r="Y528" s="4"/>
      <c r="Z528" s="4"/>
    </row>
    <row r="529" spans="1:26">
      <c r="A529" s="10"/>
      <c r="B529" s="10"/>
      <c r="C529" s="10"/>
      <c r="D529" s="4"/>
      <c r="E529" s="10"/>
      <c r="F529" s="4"/>
      <c r="G529" s="4"/>
      <c r="H529" s="4"/>
      <c r="I529" s="4"/>
      <c r="J529" s="4"/>
      <c r="K529" s="4"/>
      <c r="L529" s="4"/>
      <c r="M529" s="4"/>
      <c r="N529" s="4"/>
      <c r="O529" s="4"/>
      <c r="P529" s="4"/>
      <c r="Q529" s="4"/>
      <c r="R529" s="4"/>
      <c r="S529" s="4"/>
      <c r="T529" s="4"/>
      <c r="U529" s="4"/>
      <c r="V529" s="4"/>
      <c r="W529" s="4"/>
      <c r="X529" s="4"/>
      <c r="Y529" s="4"/>
      <c r="Z529" s="4"/>
    </row>
    <row r="530" spans="1:26">
      <c r="A530" s="10"/>
      <c r="B530" s="10"/>
      <c r="C530" s="10"/>
      <c r="D530" s="4"/>
      <c r="E530" s="10"/>
      <c r="F530" s="4"/>
      <c r="G530" s="4"/>
      <c r="H530" s="4"/>
      <c r="I530" s="4"/>
      <c r="J530" s="4"/>
      <c r="K530" s="4"/>
      <c r="L530" s="4"/>
      <c r="M530" s="4"/>
      <c r="N530" s="4"/>
      <c r="O530" s="4"/>
      <c r="P530" s="4"/>
      <c r="Q530" s="4"/>
      <c r="R530" s="4"/>
      <c r="S530" s="4"/>
      <c r="T530" s="4"/>
      <c r="U530" s="4"/>
      <c r="V530" s="4"/>
      <c r="W530" s="4"/>
      <c r="X530" s="4"/>
      <c r="Y530" s="4"/>
      <c r="Z530" s="4"/>
    </row>
    <row r="531" spans="1:26">
      <c r="A531" s="10"/>
      <c r="B531" s="10"/>
      <c r="C531" s="10"/>
      <c r="D531" s="4"/>
      <c r="E531" s="10"/>
      <c r="F531" s="4"/>
      <c r="G531" s="4"/>
      <c r="H531" s="4"/>
      <c r="I531" s="4"/>
      <c r="J531" s="4"/>
      <c r="K531" s="4"/>
      <c r="L531" s="4"/>
      <c r="M531" s="4"/>
      <c r="N531" s="4"/>
      <c r="O531" s="4"/>
      <c r="P531" s="4"/>
      <c r="Q531" s="4"/>
      <c r="R531" s="4"/>
      <c r="S531" s="4"/>
      <c r="T531" s="4"/>
      <c r="U531" s="4"/>
      <c r="V531" s="4"/>
      <c r="W531" s="4"/>
      <c r="X531" s="4"/>
      <c r="Y531" s="4"/>
      <c r="Z531" s="4"/>
    </row>
    <row r="532" spans="1:26">
      <c r="A532" s="10"/>
      <c r="B532" s="10"/>
      <c r="C532" s="10"/>
      <c r="D532" s="4"/>
      <c r="E532" s="10"/>
      <c r="F532" s="4"/>
      <c r="G532" s="4"/>
      <c r="H532" s="4"/>
      <c r="I532" s="4"/>
      <c r="J532" s="4"/>
      <c r="K532" s="4"/>
      <c r="L532" s="4"/>
      <c r="M532" s="4"/>
      <c r="N532" s="4"/>
      <c r="O532" s="4"/>
      <c r="P532" s="4"/>
      <c r="Q532" s="4"/>
      <c r="R532" s="4"/>
      <c r="S532" s="4"/>
      <c r="T532" s="4"/>
      <c r="U532" s="4"/>
      <c r="V532" s="4"/>
      <c r="W532" s="4"/>
      <c r="X532" s="4"/>
      <c r="Y532" s="4"/>
      <c r="Z532" s="4"/>
    </row>
    <row r="533" spans="1:26">
      <c r="A533" s="10"/>
      <c r="B533" s="10"/>
      <c r="C533" s="10"/>
      <c r="D533" s="4"/>
      <c r="E533" s="10"/>
      <c r="F533" s="4"/>
      <c r="G533" s="4"/>
      <c r="H533" s="4"/>
      <c r="I533" s="4"/>
      <c r="J533" s="4"/>
      <c r="K533" s="4"/>
      <c r="L533" s="4"/>
      <c r="M533" s="4"/>
      <c r="N533" s="4"/>
      <c r="O533" s="4"/>
      <c r="P533" s="4"/>
      <c r="Q533" s="4"/>
      <c r="R533" s="4"/>
      <c r="S533" s="4"/>
      <c r="T533" s="4"/>
      <c r="U533" s="4"/>
      <c r="V533" s="4"/>
      <c r="W533" s="4"/>
      <c r="X533" s="4"/>
      <c r="Y533" s="4"/>
      <c r="Z533" s="4"/>
    </row>
    <row r="534" spans="1:26">
      <c r="A534" s="10"/>
      <c r="B534" s="10"/>
      <c r="C534" s="10"/>
      <c r="D534" s="4"/>
      <c r="E534" s="10"/>
      <c r="F534" s="4"/>
      <c r="G534" s="4"/>
      <c r="H534" s="4"/>
      <c r="I534" s="4"/>
      <c r="J534" s="4"/>
      <c r="K534" s="4"/>
      <c r="L534" s="4"/>
      <c r="M534" s="4"/>
      <c r="N534" s="4"/>
      <c r="O534" s="4"/>
      <c r="P534" s="4"/>
      <c r="Q534" s="4"/>
      <c r="R534" s="4"/>
      <c r="S534" s="4"/>
      <c r="T534" s="4"/>
      <c r="U534" s="4"/>
      <c r="V534" s="4"/>
      <c r="W534" s="4"/>
      <c r="X534" s="4"/>
      <c r="Y534" s="4"/>
      <c r="Z534" s="4"/>
    </row>
    <row r="535" spans="1:26">
      <c r="A535" s="10"/>
      <c r="B535" s="10"/>
      <c r="C535" s="10"/>
      <c r="D535" s="4"/>
      <c r="E535" s="10"/>
      <c r="F535" s="4"/>
      <c r="G535" s="4"/>
      <c r="H535" s="4"/>
      <c r="I535" s="4"/>
      <c r="J535" s="4"/>
      <c r="K535" s="4"/>
      <c r="L535" s="4"/>
      <c r="M535" s="4"/>
      <c r="N535" s="4"/>
      <c r="O535" s="4"/>
      <c r="P535" s="4"/>
      <c r="Q535" s="4"/>
      <c r="R535" s="4"/>
      <c r="S535" s="4"/>
      <c r="T535" s="4"/>
      <c r="U535" s="4"/>
      <c r="V535" s="4"/>
      <c r="W535" s="4"/>
      <c r="X535" s="4"/>
      <c r="Y535" s="4"/>
      <c r="Z535" s="4"/>
    </row>
    <row r="536" spans="1:26">
      <c r="A536" s="10"/>
      <c r="B536" s="10"/>
      <c r="C536" s="10"/>
      <c r="D536" s="4"/>
      <c r="E536" s="10"/>
      <c r="F536" s="4"/>
      <c r="G536" s="4"/>
      <c r="H536" s="4"/>
      <c r="I536" s="4"/>
      <c r="J536" s="4"/>
      <c r="K536" s="4"/>
      <c r="L536" s="4"/>
      <c r="M536" s="4"/>
      <c r="N536" s="4"/>
      <c r="O536" s="4"/>
      <c r="P536" s="4"/>
      <c r="Q536" s="4"/>
      <c r="R536" s="4"/>
      <c r="S536" s="4"/>
      <c r="T536" s="4"/>
      <c r="U536" s="4"/>
      <c r="V536" s="4"/>
      <c r="W536" s="4"/>
      <c r="X536" s="4"/>
      <c r="Y536" s="4"/>
      <c r="Z536" s="4"/>
    </row>
    <row r="537" spans="1:26">
      <c r="A537" s="10"/>
      <c r="B537" s="10"/>
      <c r="C537" s="10"/>
      <c r="D537" s="4"/>
      <c r="E537" s="10"/>
      <c r="F537" s="4"/>
      <c r="G537" s="4"/>
      <c r="H537" s="4"/>
      <c r="I537" s="4"/>
      <c r="J537" s="4"/>
      <c r="K537" s="4"/>
      <c r="L537" s="4"/>
      <c r="M537" s="4"/>
      <c r="N537" s="4"/>
      <c r="O537" s="4"/>
      <c r="P537" s="4"/>
      <c r="Q537" s="4"/>
      <c r="R537" s="4"/>
      <c r="S537" s="4"/>
      <c r="T537" s="4"/>
      <c r="U537" s="4"/>
      <c r="V537" s="4"/>
      <c r="W537" s="4"/>
      <c r="X537" s="4"/>
      <c r="Y537" s="4"/>
      <c r="Z537" s="4"/>
    </row>
    <row r="538" spans="1:26">
      <c r="A538" s="10"/>
      <c r="B538" s="10"/>
      <c r="C538" s="10"/>
      <c r="D538" s="4"/>
      <c r="E538" s="10"/>
      <c r="F538" s="4"/>
      <c r="G538" s="4"/>
      <c r="H538" s="4"/>
      <c r="I538" s="4"/>
      <c r="J538" s="4"/>
      <c r="K538" s="4"/>
      <c r="L538" s="4"/>
      <c r="M538" s="4"/>
      <c r="N538" s="4"/>
      <c r="O538" s="4"/>
      <c r="P538" s="4"/>
      <c r="Q538" s="4"/>
      <c r="R538" s="4"/>
      <c r="S538" s="4"/>
      <c r="T538" s="4"/>
      <c r="U538" s="4"/>
      <c r="V538" s="4"/>
      <c r="W538" s="4"/>
      <c r="X538" s="4"/>
      <c r="Y538" s="4"/>
      <c r="Z538" s="4"/>
    </row>
    <row r="539" spans="1:26">
      <c r="A539" s="10"/>
      <c r="B539" s="10"/>
      <c r="C539" s="10"/>
      <c r="D539" s="4"/>
      <c r="E539" s="10"/>
      <c r="F539" s="4"/>
      <c r="G539" s="4"/>
      <c r="H539" s="4"/>
      <c r="I539" s="4"/>
      <c r="J539" s="4"/>
      <c r="K539" s="4"/>
      <c r="L539" s="4"/>
      <c r="M539" s="4"/>
      <c r="N539" s="4"/>
      <c r="O539" s="4"/>
      <c r="P539" s="4"/>
      <c r="Q539" s="4"/>
      <c r="R539" s="4"/>
      <c r="S539" s="4"/>
      <c r="T539" s="4"/>
      <c r="U539" s="4"/>
      <c r="V539" s="4"/>
      <c r="W539" s="4"/>
      <c r="X539" s="4"/>
      <c r="Y539" s="4"/>
      <c r="Z539" s="4"/>
    </row>
    <row r="540" spans="1:26">
      <c r="A540" s="10"/>
      <c r="B540" s="10"/>
      <c r="C540" s="10"/>
      <c r="D540" s="4"/>
      <c r="E540" s="10"/>
      <c r="F540" s="4"/>
      <c r="G540" s="4"/>
      <c r="H540" s="4"/>
      <c r="I540" s="4"/>
      <c r="J540" s="4"/>
      <c r="K540" s="4"/>
      <c r="L540" s="4"/>
      <c r="M540" s="4"/>
      <c r="N540" s="4"/>
      <c r="O540" s="4"/>
      <c r="P540" s="4"/>
      <c r="Q540" s="4"/>
      <c r="R540" s="4"/>
      <c r="S540" s="4"/>
      <c r="T540" s="4"/>
      <c r="U540" s="4"/>
      <c r="V540" s="4"/>
      <c r="W540" s="4"/>
      <c r="X540" s="4"/>
      <c r="Y540" s="4"/>
      <c r="Z540" s="4"/>
    </row>
    <row r="541" spans="1:26">
      <c r="A541" s="10"/>
      <c r="B541" s="10"/>
      <c r="C541" s="10"/>
      <c r="D541" s="4"/>
      <c r="E541" s="10"/>
      <c r="F541" s="4"/>
      <c r="G541" s="4"/>
      <c r="H541" s="4"/>
      <c r="I541" s="4"/>
      <c r="J541" s="4"/>
      <c r="K541" s="4"/>
      <c r="L541" s="4"/>
      <c r="M541" s="4"/>
      <c r="N541" s="4"/>
      <c r="O541" s="4"/>
      <c r="P541" s="4"/>
      <c r="Q541" s="4"/>
      <c r="R541" s="4"/>
      <c r="S541" s="4"/>
      <c r="T541" s="4"/>
      <c r="U541" s="4"/>
      <c r="V541" s="4"/>
      <c r="W541" s="4"/>
      <c r="X541" s="4"/>
      <c r="Y541" s="4"/>
      <c r="Z541" s="4"/>
    </row>
    <row r="542" spans="1:26">
      <c r="A542" s="10"/>
      <c r="B542" s="10"/>
      <c r="C542" s="10"/>
      <c r="D542" s="4"/>
      <c r="E542" s="10"/>
      <c r="F542" s="4"/>
      <c r="G542" s="4"/>
      <c r="H542" s="4"/>
      <c r="I542" s="4"/>
      <c r="J542" s="4"/>
      <c r="K542" s="4"/>
      <c r="L542" s="4"/>
      <c r="M542" s="4"/>
      <c r="N542" s="4"/>
      <c r="O542" s="4"/>
      <c r="P542" s="4"/>
      <c r="Q542" s="4"/>
      <c r="R542" s="4"/>
      <c r="S542" s="4"/>
      <c r="T542" s="4"/>
      <c r="U542" s="4"/>
      <c r="V542" s="4"/>
      <c r="W542" s="4"/>
      <c r="X542" s="4"/>
      <c r="Y542" s="4"/>
      <c r="Z542" s="4"/>
    </row>
    <row r="543" spans="1:26">
      <c r="A543" s="10"/>
      <c r="B543" s="10"/>
      <c r="C543" s="10"/>
      <c r="D543" s="4"/>
      <c r="E543" s="10"/>
      <c r="F543" s="4"/>
      <c r="G543" s="4"/>
      <c r="H543" s="4"/>
      <c r="I543" s="4"/>
      <c r="J543" s="4"/>
      <c r="K543" s="4"/>
      <c r="L543" s="4"/>
      <c r="M543" s="4"/>
      <c r="N543" s="4"/>
      <c r="O543" s="4"/>
      <c r="P543" s="4"/>
      <c r="Q543" s="4"/>
      <c r="R543" s="4"/>
      <c r="S543" s="4"/>
      <c r="T543" s="4"/>
      <c r="U543" s="4"/>
      <c r="V543" s="4"/>
      <c r="W543" s="4"/>
      <c r="X543" s="4"/>
      <c r="Y543" s="4"/>
      <c r="Z543" s="4"/>
    </row>
    <row r="544" spans="1:26">
      <c r="A544" s="10"/>
      <c r="B544" s="10"/>
      <c r="C544" s="10"/>
      <c r="D544" s="4"/>
      <c r="E544" s="10"/>
      <c r="F544" s="4"/>
      <c r="G544" s="4"/>
      <c r="H544" s="4"/>
      <c r="I544" s="4"/>
      <c r="J544" s="4"/>
      <c r="K544" s="4"/>
      <c r="L544" s="4"/>
      <c r="M544" s="4"/>
      <c r="N544" s="4"/>
      <c r="O544" s="4"/>
      <c r="P544" s="4"/>
      <c r="Q544" s="4"/>
      <c r="R544" s="4"/>
      <c r="S544" s="4"/>
      <c r="T544" s="4"/>
      <c r="U544" s="4"/>
      <c r="V544" s="4"/>
      <c r="W544" s="4"/>
      <c r="X544" s="4"/>
      <c r="Y544" s="4"/>
      <c r="Z544" s="4"/>
    </row>
    <row r="545" spans="1:26">
      <c r="A545" s="10"/>
      <c r="B545" s="10"/>
      <c r="C545" s="10"/>
      <c r="D545" s="4"/>
      <c r="E545" s="10"/>
      <c r="F545" s="4"/>
      <c r="G545" s="4"/>
      <c r="H545" s="4"/>
      <c r="I545" s="4"/>
      <c r="J545" s="4"/>
      <c r="K545" s="4"/>
      <c r="L545" s="4"/>
      <c r="M545" s="4"/>
      <c r="N545" s="4"/>
      <c r="O545" s="4"/>
      <c r="P545" s="4"/>
      <c r="Q545" s="4"/>
      <c r="R545" s="4"/>
      <c r="S545" s="4"/>
      <c r="T545" s="4"/>
      <c r="U545" s="4"/>
      <c r="V545" s="4"/>
      <c r="W545" s="4"/>
      <c r="X545" s="4"/>
      <c r="Y545" s="4"/>
      <c r="Z545" s="4"/>
    </row>
    <row r="546" spans="1:26">
      <c r="A546" s="10"/>
      <c r="B546" s="10"/>
      <c r="C546" s="10"/>
      <c r="D546" s="4"/>
      <c r="E546" s="10"/>
      <c r="F546" s="4"/>
      <c r="G546" s="4"/>
      <c r="H546" s="4"/>
      <c r="I546" s="4"/>
      <c r="J546" s="4"/>
      <c r="K546" s="4"/>
      <c r="L546" s="4"/>
      <c r="M546" s="4"/>
      <c r="N546" s="4"/>
      <c r="O546" s="4"/>
      <c r="P546" s="4"/>
      <c r="Q546" s="4"/>
      <c r="R546" s="4"/>
      <c r="S546" s="4"/>
      <c r="T546" s="4"/>
      <c r="U546" s="4"/>
      <c r="V546" s="4"/>
      <c r="W546" s="4"/>
      <c r="X546" s="4"/>
      <c r="Y546" s="4"/>
      <c r="Z546" s="4"/>
    </row>
    <row r="547" spans="1:26">
      <c r="A547" s="10"/>
      <c r="B547" s="10"/>
      <c r="C547" s="10"/>
      <c r="D547" s="4"/>
      <c r="E547" s="10"/>
      <c r="F547" s="4"/>
      <c r="G547" s="4"/>
      <c r="H547" s="4"/>
      <c r="I547" s="4"/>
      <c r="J547" s="4"/>
      <c r="K547" s="4"/>
      <c r="L547" s="4"/>
      <c r="M547" s="4"/>
      <c r="N547" s="4"/>
      <c r="O547" s="4"/>
      <c r="P547" s="4"/>
      <c r="Q547" s="4"/>
      <c r="R547" s="4"/>
      <c r="S547" s="4"/>
      <c r="T547" s="4"/>
      <c r="U547" s="4"/>
      <c r="V547" s="4"/>
      <c r="W547" s="4"/>
      <c r="X547" s="4"/>
      <c r="Y547" s="4"/>
      <c r="Z547" s="4"/>
    </row>
    <row r="548" spans="1:26">
      <c r="A548" s="10"/>
      <c r="B548" s="10"/>
      <c r="C548" s="10"/>
      <c r="D548" s="4"/>
      <c r="E548" s="10"/>
      <c r="F548" s="4"/>
      <c r="G548" s="4"/>
      <c r="H548" s="4"/>
      <c r="I548" s="4"/>
      <c r="J548" s="4"/>
      <c r="K548" s="4"/>
      <c r="L548" s="4"/>
      <c r="M548" s="4"/>
      <c r="N548" s="4"/>
      <c r="O548" s="4"/>
      <c r="P548" s="4"/>
      <c r="Q548" s="4"/>
      <c r="R548" s="4"/>
      <c r="S548" s="4"/>
      <c r="T548" s="4"/>
      <c r="U548" s="4"/>
      <c r="V548" s="4"/>
      <c r="W548" s="4"/>
      <c r="X548" s="4"/>
      <c r="Y548" s="4"/>
      <c r="Z548" s="4"/>
    </row>
    <row r="549" spans="1:26">
      <c r="A549" s="10"/>
      <c r="B549" s="10"/>
      <c r="C549" s="10"/>
      <c r="D549" s="4"/>
      <c r="E549" s="10"/>
      <c r="F549" s="4"/>
      <c r="G549" s="4"/>
      <c r="H549" s="4"/>
      <c r="I549" s="4"/>
      <c r="J549" s="4"/>
      <c r="K549" s="4"/>
      <c r="L549" s="4"/>
      <c r="M549" s="4"/>
      <c r="N549" s="4"/>
      <c r="O549" s="4"/>
      <c r="P549" s="4"/>
      <c r="Q549" s="4"/>
      <c r="R549" s="4"/>
      <c r="S549" s="4"/>
      <c r="T549" s="4"/>
      <c r="U549" s="4"/>
      <c r="V549" s="4"/>
      <c r="W549" s="4"/>
      <c r="X549" s="4"/>
      <c r="Y549" s="4"/>
      <c r="Z549" s="4"/>
    </row>
    <row r="550" spans="1:26">
      <c r="A550" s="10"/>
      <c r="B550" s="10"/>
      <c r="C550" s="10"/>
      <c r="D550" s="4"/>
      <c r="E550" s="10"/>
      <c r="F550" s="4"/>
      <c r="G550" s="4"/>
      <c r="H550" s="4"/>
      <c r="I550" s="4"/>
      <c r="J550" s="4"/>
      <c r="K550" s="4"/>
      <c r="L550" s="4"/>
      <c r="M550" s="4"/>
      <c r="N550" s="4"/>
      <c r="O550" s="4"/>
      <c r="P550" s="4"/>
      <c r="Q550" s="4"/>
      <c r="R550" s="4"/>
      <c r="S550" s="4"/>
      <c r="T550" s="4"/>
      <c r="U550" s="4"/>
      <c r="V550" s="4"/>
      <c r="W550" s="4"/>
      <c r="X550" s="4"/>
      <c r="Y550" s="4"/>
      <c r="Z550" s="4"/>
    </row>
    <row r="551" spans="1:26">
      <c r="A551" s="10"/>
      <c r="B551" s="10"/>
      <c r="C551" s="10"/>
      <c r="D551" s="4"/>
      <c r="E551" s="10"/>
      <c r="F551" s="4"/>
      <c r="G551" s="4"/>
      <c r="H551" s="4"/>
      <c r="I551" s="4"/>
      <c r="J551" s="4"/>
      <c r="K551" s="4"/>
      <c r="L551" s="4"/>
      <c r="M551" s="4"/>
      <c r="N551" s="4"/>
      <c r="O551" s="4"/>
      <c r="P551" s="4"/>
      <c r="Q551" s="4"/>
      <c r="R551" s="4"/>
      <c r="S551" s="4"/>
      <c r="T551" s="4"/>
      <c r="U551" s="4"/>
      <c r="V551" s="4"/>
      <c r="W551" s="4"/>
      <c r="X551" s="4"/>
      <c r="Y551" s="4"/>
      <c r="Z551" s="4"/>
    </row>
    <row r="552" spans="1:26">
      <c r="A552" s="10"/>
      <c r="B552" s="10"/>
      <c r="C552" s="10"/>
      <c r="D552" s="4"/>
      <c r="E552" s="10"/>
      <c r="F552" s="4"/>
      <c r="G552" s="4"/>
      <c r="H552" s="4"/>
      <c r="I552" s="4"/>
      <c r="J552" s="4"/>
      <c r="K552" s="4"/>
      <c r="L552" s="4"/>
      <c r="M552" s="4"/>
      <c r="N552" s="4"/>
      <c r="O552" s="4"/>
      <c r="P552" s="4"/>
      <c r="Q552" s="4"/>
      <c r="R552" s="4"/>
      <c r="S552" s="4"/>
      <c r="T552" s="4"/>
      <c r="U552" s="4"/>
      <c r="V552" s="4"/>
      <c r="W552" s="4"/>
      <c r="X552" s="4"/>
      <c r="Y552" s="4"/>
      <c r="Z552" s="4"/>
    </row>
    <row r="553" spans="1:26">
      <c r="A553" s="10"/>
      <c r="B553" s="10"/>
      <c r="C553" s="10"/>
      <c r="D553" s="4"/>
      <c r="E553" s="10"/>
      <c r="F553" s="4"/>
      <c r="G553" s="4"/>
      <c r="H553" s="4"/>
      <c r="I553" s="4"/>
      <c r="J553" s="4"/>
      <c r="K553" s="4"/>
      <c r="L553" s="4"/>
      <c r="M553" s="4"/>
      <c r="N553" s="4"/>
      <c r="O553" s="4"/>
      <c r="P553" s="4"/>
      <c r="Q553" s="4"/>
      <c r="R553" s="4"/>
      <c r="S553" s="4"/>
      <c r="T553" s="4"/>
      <c r="U553" s="4"/>
      <c r="V553" s="4"/>
      <c r="W553" s="4"/>
      <c r="X553" s="4"/>
      <c r="Y553" s="4"/>
      <c r="Z553" s="4"/>
    </row>
    <row r="554" spans="1:26">
      <c r="A554" s="10"/>
      <c r="B554" s="10"/>
      <c r="C554" s="10"/>
      <c r="D554" s="4"/>
      <c r="E554" s="10"/>
      <c r="F554" s="4"/>
      <c r="G554" s="4"/>
      <c r="H554" s="4"/>
      <c r="I554" s="4"/>
      <c r="J554" s="4"/>
      <c r="K554" s="4"/>
      <c r="L554" s="4"/>
      <c r="M554" s="4"/>
      <c r="N554" s="4"/>
      <c r="O554" s="4"/>
      <c r="P554" s="4"/>
      <c r="Q554" s="4"/>
      <c r="R554" s="4"/>
      <c r="S554" s="4"/>
      <c r="T554" s="4"/>
      <c r="U554" s="4"/>
      <c r="V554" s="4"/>
      <c r="W554" s="4"/>
      <c r="X554" s="4"/>
      <c r="Y554" s="4"/>
      <c r="Z554" s="4"/>
    </row>
    <row r="555" spans="1:26">
      <c r="A555" s="10"/>
      <c r="B555" s="10"/>
      <c r="C555" s="10"/>
      <c r="D555" s="4"/>
      <c r="E555" s="10"/>
      <c r="F555" s="4"/>
      <c r="G555" s="4"/>
      <c r="H555" s="4"/>
      <c r="I555" s="4"/>
      <c r="J555" s="4"/>
      <c r="K555" s="4"/>
      <c r="L555" s="4"/>
      <c r="M555" s="4"/>
      <c r="N555" s="4"/>
      <c r="O555" s="4"/>
      <c r="P555" s="4"/>
      <c r="Q555" s="4"/>
      <c r="R555" s="4"/>
      <c r="S555" s="4"/>
      <c r="T555" s="4"/>
      <c r="U555" s="4"/>
      <c r="V555" s="4"/>
      <c r="W555" s="4"/>
      <c r="X555" s="4"/>
      <c r="Y555" s="4"/>
      <c r="Z555" s="4"/>
    </row>
    <row r="556" spans="1:26">
      <c r="A556" s="10"/>
      <c r="B556" s="10"/>
      <c r="C556" s="10"/>
      <c r="D556" s="4"/>
      <c r="E556" s="10"/>
      <c r="F556" s="4"/>
      <c r="G556" s="4"/>
      <c r="H556" s="4"/>
      <c r="I556" s="4"/>
      <c r="J556" s="4"/>
      <c r="K556" s="4"/>
      <c r="L556" s="4"/>
      <c r="M556" s="4"/>
      <c r="N556" s="4"/>
      <c r="O556" s="4"/>
      <c r="P556" s="4"/>
      <c r="Q556" s="4"/>
      <c r="R556" s="4"/>
      <c r="S556" s="4"/>
      <c r="T556" s="4"/>
      <c r="U556" s="4"/>
      <c r="V556" s="4"/>
      <c r="W556" s="4"/>
      <c r="X556" s="4"/>
      <c r="Y556" s="4"/>
      <c r="Z556" s="4"/>
    </row>
    <row r="557" spans="1:26">
      <c r="A557" s="10"/>
      <c r="B557" s="10"/>
      <c r="C557" s="10"/>
      <c r="D557" s="4"/>
      <c r="E557" s="10"/>
      <c r="F557" s="4"/>
      <c r="G557" s="4"/>
      <c r="H557" s="4"/>
      <c r="I557" s="4"/>
      <c r="J557" s="4"/>
      <c r="K557" s="4"/>
      <c r="L557" s="4"/>
      <c r="M557" s="4"/>
      <c r="N557" s="4"/>
      <c r="O557" s="4"/>
      <c r="P557" s="4"/>
      <c r="Q557" s="4"/>
      <c r="R557" s="4"/>
      <c r="S557" s="4"/>
      <c r="T557" s="4"/>
      <c r="U557" s="4"/>
      <c r="V557" s="4"/>
      <c r="W557" s="4"/>
      <c r="X557" s="4"/>
      <c r="Y557" s="4"/>
      <c r="Z557" s="4"/>
    </row>
    <row r="558" spans="1:26">
      <c r="A558" s="10"/>
      <c r="B558" s="10"/>
      <c r="C558" s="10"/>
      <c r="D558" s="4"/>
      <c r="E558" s="10"/>
      <c r="F558" s="4"/>
      <c r="G558" s="4"/>
      <c r="H558" s="4"/>
      <c r="I558" s="4"/>
      <c r="J558" s="4"/>
      <c r="K558" s="4"/>
      <c r="L558" s="4"/>
      <c r="M558" s="4"/>
      <c r="N558" s="4"/>
      <c r="O558" s="4"/>
      <c r="P558" s="4"/>
      <c r="Q558" s="4"/>
      <c r="R558" s="4"/>
      <c r="S558" s="4"/>
      <c r="T558" s="4"/>
      <c r="U558" s="4"/>
      <c r="V558" s="4"/>
      <c r="W558" s="4"/>
      <c r="X558" s="4"/>
      <c r="Y558" s="4"/>
      <c r="Z558" s="4"/>
    </row>
    <row r="559" spans="1:26">
      <c r="A559" s="10"/>
      <c r="B559" s="10"/>
      <c r="C559" s="10"/>
      <c r="D559" s="4"/>
      <c r="E559" s="10"/>
      <c r="F559" s="4"/>
      <c r="G559" s="4"/>
      <c r="H559" s="4"/>
      <c r="I559" s="4"/>
      <c r="J559" s="4"/>
      <c r="K559" s="4"/>
      <c r="L559" s="4"/>
      <c r="M559" s="4"/>
      <c r="N559" s="4"/>
      <c r="O559" s="4"/>
      <c r="P559" s="4"/>
      <c r="Q559" s="4"/>
      <c r="R559" s="4"/>
      <c r="S559" s="4"/>
      <c r="T559" s="4"/>
      <c r="U559" s="4"/>
      <c r="V559" s="4"/>
      <c r="W559" s="4"/>
      <c r="X559" s="4"/>
      <c r="Y559" s="4"/>
      <c r="Z559" s="4"/>
    </row>
    <row r="560" spans="1:26">
      <c r="A560" s="10"/>
      <c r="B560" s="10"/>
      <c r="C560" s="10"/>
      <c r="D560" s="4"/>
      <c r="E560" s="10"/>
      <c r="F560" s="4"/>
      <c r="G560" s="4"/>
      <c r="H560" s="4"/>
      <c r="I560" s="4"/>
      <c r="J560" s="4"/>
      <c r="K560" s="4"/>
      <c r="L560" s="4"/>
      <c r="M560" s="4"/>
      <c r="N560" s="4"/>
      <c r="O560" s="4"/>
      <c r="P560" s="4"/>
      <c r="Q560" s="4"/>
      <c r="R560" s="4"/>
      <c r="S560" s="4"/>
      <c r="T560" s="4"/>
      <c r="U560" s="4"/>
      <c r="V560" s="4"/>
      <c r="W560" s="4"/>
      <c r="X560" s="4"/>
      <c r="Y560" s="4"/>
      <c r="Z560" s="4"/>
    </row>
    <row r="561" spans="1:26">
      <c r="A561" s="10"/>
      <c r="B561" s="10"/>
      <c r="C561" s="10"/>
      <c r="D561" s="4"/>
      <c r="E561" s="10"/>
      <c r="F561" s="4"/>
      <c r="G561" s="4"/>
      <c r="H561" s="4"/>
      <c r="I561" s="4"/>
      <c r="J561" s="4"/>
      <c r="K561" s="4"/>
      <c r="L561" s="4"/>
      <c r="M561" s="4"/>
      <c r="N561" s="4"/>
      <c r="O561" s="4"/>
      <c r="P561" s="4"/>
      <c r="Q561" s="4"/>
      <c r="R561" s="4"/>
      <c r="S561" s="4"/>
      <c r="T561" s="4"/>
      <c r="U561" s="4"/>
      <c r="V561" s="4"/>
      <c r="W561" s="4"/>
      <c r="X561" s="4"/>
      <c r="Y561" s="4"/>
      <c r="Z561" s="4"/>
    </row>
    <row r="562" spans="1:26">
      <c r="A562" s="10"/>
      <c r="B562" s="10"/>
      <c r="C562" s="10"/>
      <c r="D562" s="4"/>
      <c r="E562" s="10"/>
      <c r="F562" s="4"/>
      <c r="G562" s="4"/>
      <c r="H562" s="4"/>
      <c r="I562" s="4"/>
      <c r="J562" s="4"/>
      <c r="K562" s="4"/>
      <c r="L562" s="4"/>
      <c r="M562" s="4"/>
      <c r="N562" s="4"/>
      <c r="O562" s="4"/>
      <c r="P562" s="4"/>
      <c r="Q562" s="4"/>
      <c r="R562" s="4"/>
      <c r="S562" s="4"/>
      <c r="T562" s="4"/>
      <c r="U562" s="4"/>
      <c r="V562" s="4"/>
      <c r="W562" s="4"/>
      <c r="X562" s="4"/>
      <c r="Y562" s="4"/>
      <c r="Z562" s="4"/>
    </row>
    <row r="563" spans="1:26">
      <c r="A563" s="10"/>
      <c r="B563" s="10"/>
      <c r="C563" s="10"/>
      <c r="D563" s="4"/>
      <c r="E563" s="10"/>
      <c r="F563" s="4"/>
      <c r="G563" s="4"/>
      <c r="H563" s="4"/>
      <c r="I563" s="4"/>
      <c r="J563" s="4"/>
      <c r="K563" s="4"/>
      <c r="L563" s="4"/>
      <c r="M563" s="4"/>
      <c r="N563" s="4"/>
      <c r="O563" s="4"/>
      <c r="P563" s="4"/>
      <c r="Q563" s="4"/>
      <c r="R563" s="4"/>
      <c r="S563" s="4"/>
      <c r="T563" s="4"/>
      <c r="U563" s="4"/>
      <c r="V563" s="4"/>
      <c r="W563" s="4"/>
      <c r="X563" s="4"/>
      <c r="Y563" s="4"/>
      <c r="Z563" s="4"/>
    </row>
    <row r="564" spans="1:26">
      <c r="A564" s="10"/>
      <c r="B564" s="10"/>
      <c r="C564" s="10"/>
      <c r="D564" s="4"/>
      <c r="E564" s="10"/>
      <c r="F564" s="4"/>
      <c r="G564" s="4"/>
      <c r="H564" s="4"/>
      <c r="I564" s="4"/>
      <c r="J564" s="4"/>
      <c r="K564" s="4"/>
      <c r="L564" s="4"/>
      <c r="M564" s="4"/>
      <c r="N564" s="4"/>
      <c r="O564" s="4"/>
      <c r="P564" s="4"/>
      <c r="Q564" s="4"/>
      <c r="R564" s="4"/>
      <c r="S564" s="4"/>
      <c r="T564" s="4"/>
      <c r="U564" s="4"/>
      <c r="V564" s="4"/>
      <c r="W564" s="4"/>
      <c r="X564" s="4"/>
      <c r="Y564" s="4"/>
      <c r="Z564" s="4"/>
    </row>
    <row r="565" spans="1:26">
      <c r="A565" s="10"/>
      <c r="B565" s="10"/>
      <c r="C565" s="10"/>
      <c r="D565" s="4"/>
      <c r="E565" s="10"/>
      <c r="F565" s="4"/>
      <c r="G565" s="4"/>
      <c r="H565" s="4"/>
      <c r="I565" s="4"/>
      <c r="J565" s="4"/>
      <c r="K565" s="4"/>
      <c r="L565" s="4"/>
      <c r="M565" s="4"/>
      <c r="N565" s="4"/>
      <c r="O565" s="4"/>
      <c r="P565" s="4"/>
      <c r="Q565" s="4"/>
      <c r="R565" s="4"/>
      <c r="S565" s="4"/>
      <c r="T565" s="4"/>
      <c r="U565" s="4"/>
      <c r="V565" s="4"/>
      <c r="W565" s="4"/>
      <c r="X565" s="4"/>
      <c r="Y565" s="4"/>
      <c r="Z565" s="4"/>
    </row>
    <row r="566" spans="1:26">
      <c r="A566" s="10"/>
      <c r="B566" s="10"/>
      <c r="C566" s="10"/>
      <c r="D566" s="4"/>
      <c r="E566" s="10"/>
      <c r="F566" s="4"/>
      <c r="G566" s="4"/>
      <c r="H566" s="4"/>
      <c r="I566" s="4"/>
      <c r="J566" s="4"/>
      <c r="K566" s="4"/>
      <c r="L566" s="4"/>
      <c r="M566" s="4"/>
      <c r="N566" s="4"/>
      <c r="O566" s="4"/>
      <c r="P566" s="4"/>
      <c r="Q566" s="4"/>
      <c r="R566" s="4"/>
      <c r="S566" s="4"/>
      <c r="T566" s="4"/>
      <c r="U566" s="4"/>
      <c r="V566" s="4"/>
      <c r="W566" s="4"/>
      <c r="X566" s="4"/>
      <c r="Y566" s="4"/>
      <c r="Z566" s="4"/>
    </row>
    <row r="567" spans="1:26">
      <c r="A567" s="10"/>
      <c r="B567" s="10"/>
      <c r="C567" s="10"/>
      <c r="D567" s="4"/>
      <c r="E567" s="10"/>
      <c r="F567" s="4"/>
      <c r="G567" s="4"/>
      <c r="H567" s="4"/>
      <c r="I567" s="4"/>
      <c r="J567" s="4"/>
      <c r="K567" s="4"/>
      <c r="L567" s="4"/>
      <c r="M567" s="4"/>
      <c r="N567" s="4"/>
      <c r="O567" s="4"/>
      <c r="P567" s="4"/>
      <c r="Q567" s="4"/>
      <c r="R567" s="4"/>
      <c r="S567" s="4"/>
      <c r="T567" s="4"/>
      <c r="U567" s="4"/>
      <c r="V567" s="4"/>
      <c r="W567" s="4"/>
      <c r="X567" s="4"/>
      <c r="Y567" s="4"/>
      <c r="Z567" s="4"/>
    </row>
    <row r="568" spans="1:26">
      <c r="A568" s="10"/>
      <c r="B568" s="10"/>
      <c r="C568" s="10"/>
      <c r="D568" s="4"/>
      <c r="E568" s="10"/>
      <c r="F568" s="4"/>
      <c r="G568" s="4"/>
      <c r="H568" s="4"/>
      <c r="I568" s="4"/>
      <c r="J568" s="4"/>
      <c r="K568" s="4"/>
      <c r="L568" s="4"/>
      <c r="M568" s="4"/>
      <c r="N568" s="4"/>
      <c r="O568" s="4"/>
      <c r="P568" s="4"/>
      <c r="Q568" s="4"/>
      <c r="R568" s="4"/>
      <c r="S568" s="4"/>
      <c r="T568" s="4"/>
      <c r="U568" s="4"/>
      <c r="V568" s="4"/>
      <c r="W568" s="4"/>
      <c r="X568" s="4"/>
      <c r="Y568" s="4"/>
      <c r="Z568" s="4"/>
    </row>
    <row r="569" spans="1:26">
      <c r="A569" s="10"/>
      <c r="B569" s="10"/>
      <c r="C569" s="10"/>
      <c r="D569" s="4"/>
      <c r="E569" s="10"/>
      <c r="F569" s="4"/>
      <c r="G569" s="4"/>
      <c r="H569" s="4"/>
      <c r="I569" s="4"/>
      <c r="J569" s="4"/>
      <c r="K569" s="4"/>
      <c r="L569" s="4"/>
      <c r="M569" s="4"/>
      <c r="N569" s="4"/>
      <c r="O569" s="4"/>
      <c r="P569" s="4"/>
      <c r="Q569" s="4"/>
      <c r="R569" s="4"/>
      <c r="S569" s="4"/>
      <c r="T569" s="4"/>
      <c r="U569" s="4"/>
      <c r="V569" s="4"/>
      <c r="W569" s="4"/>
      <c r="X569" s="4"/>
      <c r="Y569" s="4"/>
      <c r="Z569" s="4"/>
    </row>
    <row r="570" spans="1:26">
      <c r="A570" s="10"/>
      <c r="B570" s="10"/>
      <c r="C570" s="10"/>
      <c r="D570" s="4"/>
      <c r="E570" s="10"/>
      <c r="F570" s="4"/>
      <c r="G570" s="4"/>
      <c r="H570" s="4"/>
      <c r="I570" s="4"/>
      <c r="J570" s="4"/>
      <c r="K570" s="4"/>
      <c r="L570" s="4"/>
      <c r="M570" s="4"/>
      <c r="N570" s="4"/>
      <c r="O570" s="4"/>
      <c r="P570" s="4"/>
      <c r="Q570" s="4"/>
      <c r="R570" s="4"/>
      <c r="S570" s="4"/>
      <c r="T570" s="4"/>
      <c r="U570" s="4"/>
      <c r="V570" s="4"/>
      <c r="W570" s="4"/>
      <c r="X570" s="4"/>
      <c r="Y570" s="4"/>
      <c r="Z570" s="4"/>
    </row>
    <row r="571" spans="1:26">
      <c r="A571" s="10"/>
      <c r="B571" s="10"/>
      <c r="C571" s="10"/>
      <c r="D571" s="4"/>
      <c r="E571" s="10"/>
      <c r="F571" s="4"/>
      <c r="G571" s="4"/>
      <c r="H571" s="4"/>
      <c r="I571" s="4"/>
      <c r="J571" s="4"/>
      <c r="K571" s="4"/>
      <c r="L571" s="4"/>
      <c r="M571" s="4"/>
      <c r="N571" s="4"/>
      <c r="O571" s="4"/>
      <c r="P571" s="4"/>
      <c r="Q571" s="4"/>
      <c r="R571" s="4"/>
      <c r="S571" s="4"/>
      <c r="T571" s="4"/>
      <c r="U571" s="4"/>
      <c r="V571" s="4"/>
      <c r="W571" s="4"/>
      <c r="X571" s="4"/>
      <c r="Y571" s="4"/>
      <c r="Z571" s="4"/>
    </row>
    <row r="572" spans="1:26">
      <c r="A572" s="10"/>
      <c r="B572" s="10"/>
      <c r="C572" s="10"/>
      <c r="D572" s="4"/>
      <c r="E572" s="10"/>
      <c r="F572" s="4"/>
      <c r="G572" s="4"/>
      <c r="H572" s="4"/>
      <c r="I572" s="4"/>
      <c r="J572" s="4"/>
      <c r="K572" s="4"/>
      <c r="L572" s="4"/>
      <c r="M572" s="4"/>
      <c r="N572" s="4"/>
      <c r="O572" s="4"/>
      <c r="P572" s="4"/>
      <c r="Q572" s="4"/>
      <c r="R572" s="4"/>
      <c r="S572" s="4"/>
      <c r="T572" s="4"/>
      <c r="U572" s="4"/>
      <c r="V572" s="4"/>
      <c r="W572" s="4"/>
      <c r="X572" s="4"/>
      <c r="Y572" s="4"/>
      <c r="Z572" s="4"/>
    </row>
    <row r="573" spans="1:26">
      <c r="A573" s="10"/>
      <c r="B573" s="10"/>
      <c r="C573" s="10"/>
      <c r="D573" s="4"/>
      <c r="E573" s="10"/>
      <c r="F573" s="4"/>
      <c r="G573" s="4"/>
      <c r="H573" s="4"/>
      <c r="I573" s="4"/>
      <c r="J573" s="4"/>
      <c r="K573" s="4"/>
      <c r="L573" s="4"/>
      <c r="M573" s="4"/>
      <c r="N573" s="4"/>
      <c r="O573" s="4"/>
      <c r="P573" s="4"/>
      <c r="Q573" s="4"/>
      <c r="R573" s="4"/>
      <c r="S573" s="4"/>
      <c r="T573" s="4"/>
      <c r="U573" s="4"/>
      <c r="V573" s="4"/>
      <c r="W573" s="4"/>
      <c r="X573" s="4"/>
      <c r="Y573" s="4"/>
      <c r="Z573" s="4"/>
    </row>
    <row r="574" spans="1:26">
      <c r="A574" s="10"/>
      <c r="B574" s="10"/>
      <c r="C574" s="10"/>
      <c r="D574" s="4"/>
      <c r="E574" s="10"/>
      <c r="F574" s="4"/>
      <c r="G574" s="4"/>
      <c r="H574" s="4"/>
      <c r="I574" s="4"/>
      <c r="J574" s="4"/>
      <c r="K574" s="4"/>
      <c r="L574" s="4"/>
      <c r="M574" s="4"/>
      <c r="N574" s="4"/>
      <c r="O574" s="4"/>
      <c r="P574" s="4"/>
      <c r="Q574" s="4"/>
      <c r="R574" s="4"/>
      <c r="S574" s="4"/>
      <c r="T574" s="4"/>
      <c r="U574" s="4"/>
      <c r="V574" s="4"/>
      <c r="W574" s="4"/>
      <c r="X574" s="4"/>
      <c r="Y574" s="4"/>
      <c r="Z574" s="4"/>
    </row>
    <row r="575" spans="1:26">
      <c r="A575" s="10"/>
      <c r="B575" s="10"/>
      <c r="C575" s="10"/>
      <c r="D575" s="4"/>
      <c r="E575" s="10"/>
      <c r="F575" s="4"/>
      <c r="G575" s="4"/>
      <c r="H575" s="4"/>
      <c r="I575" s="4"/>
      <c r="J575" s="4"/>
      <c r="K575" s="4"/>
      <c r="L575" s="4"/>
      <c r="M575" s="4"/>
      <c r="N575" s="4"/>
      <c r="O575" s="4"/>
      <c r="P575" s="4"/>
      <c r="Q575" s="4"/>
      <c r="R575" s="4"/>
      <c r="S575" s="4"/>
      <c r="T575" s="4"/>
      <c r="U575" s="4"/>
      <c r="V575" s="4"/>
      <c r="W575" s="4"/>
      <c r="X575" s="4"/>
      <c r="Y575" s="4"/>
      <c r="Z575" s="4"/>
    </row>
    <row r="576" spans="1:26">
      <c r="A576" s="10"/>
      <c r="B576" s="10"/>
      <c r="C576" s="10"/>
      <c r="D576" s="4"/>
      <c r="E576" s="10"/>
      <c r="F576" s="4"/>
      <c r="G576" s="4"/>
      <c r="H576" s="4"/>
      <c r="I576" s="4"/>
      <c r="J576" s="4"/>
      <c r="K576" s="4"/>
      <c r="L576" s="4"/>
      <c r="M576" s="4"/>
      <c r="N576" s="4"/>
      <c r="O576" s="4"/>
      <c r="P576" s="4"/>
      <c r="Q576" s="4"/>
      <c r="R576" s="4"/>
      <c r="S576" s="4"/>
      <c r="T576" s="4"/>
      <c r="U576" s="4"/>
      <c r="V576" s="4"/>
      <c r="W576" s="4"/>
      <c r="X576" s="4"/>
      <c r="Y576" s="4"/>
      <c r="Z576" s="4"/>
    </row>
    <row r="577" spans="1:26">
      <c r="A577" s="10"/>
      <c r="B577" s="10"/>
      <c r="C577" s="10"/>
      <c r="D577" s="4"/>
      <c r="E577" s="10"/>
      <c r="F577" s="4"/>
      <c r="G577" s="4"/>
      <c r="H577" s="4"/>
      <c r="I577" s="4"/>
      <c r="J577" s="4"/>
      <c r="K577" s="4"/>
      <c r="L577" s="4"/>
      <c r="M577" s="4"/>
      <c r="N577" s="4"/>
      <c r="O577" s="4"/>
      <c r="P577" s="4"/>
      <c r="Q577" s="4"/>
      <c r="R577" s="4"/>
      <c r="S577" s="4"/>
      <c r="T577" s="4"/>
      <c r="U577" s="4"/>
      <c r="V577" s="4"/>
      <c r="W577" s="4"/>
      <c r="X577" s="4"/>
      <c r="Y577" s="4"/>
      <c r="Z577" s="4"/>
    </row>
    <row r="578" spans="1:26">
      <c r="A578" s="10"/>
      <c r="B578" s="10"/>
      <c r="C578" s="10"/>
      <c r="D578" s="4"/>
      <c r="E578" s="10"/>
      <c r="F578" s="4"/>
      <c r="G578" s="4"/>
      <c r="H578" s="4"/>
      <c r="I578" s="4"/>
      <c r="J578" s="4"/>
      <c r="K578" s="4"/>
      <c r="L578" s="4"/>
      <c r="M578" s="4"/>
      <c r="N578" s="4"/>
      <c r="O578" s="4"/>
      <c r="P578" s="4"/>
      <c r="Q578" s="4"/>
      <c r="R578" s="4"/>
      <c r="S578" s="4"/>
      <c r="T578" s="4"/>
      <c r="U578" s="4"/>
      <c r="V578" s="4"/>
      <c r="W578" s="4"/>
      <c r="X578" s="4"/>
      <c r="Y578" s="4"/>
      <c r="Z578" s="4"/>
    </row>
    <row r="579" spans="1:26">
      <c r="A579" s="10"/>
      <c r="B579" s="10"/>
      <c r="C579" s="10"/>
      <c r="D579" s="4"/>
      <c r="E579" s="10"/>
      <c r="F579" s="4"/>
      <c r="G579" s="4"/>
      <c r="H579" s="4"/>
      <c r="I579" s="4"/>
      <c r="J579" s="4"/>
      <c r="K579" s="4"/>
      <c r="L579" s="4"/>
      <c r="M579" s="4"/>
      <c r="N579" s="4"/>
      <c r="O579" s="4"/>
      <c r="P579" s="4"/>
      <c r="Q579" s="4"/>
      <c r="R579" s="4"/>
      <c r="S579" s="4"/>
      <c r="T579" s="4"/>
      <c r="U579" s="4"/>
      <c r="V579" s="4"/>
      <c r="W579" s="4"/>
      <c r="X579" s="4"/>
      <c r="Y579" s="4"/>
      <c r="Z579" s="4"/>
    </row>
    <row r="580" spans="1:26">
      <c r="A580" s="10"/>
      <c r="B580" s="10"/>
      <c r="C580" s="10"/>
      <c r="D580" s="4"/>
      <c r="E580" s="10"/>
      <c r="F580" s="4"/>
      <c r="G580" s="4"/>
      <c r="H580" s="4"/>
      <c r="I580" s="4"/>
      <c r="J580" s="4"/>
      <c r="K580" s="4"/>
      <c r="L580" s="4"/>
      <c r="M580" s="4"/>
      <c r="N580" s="4"/>
      <c r="O580" s="4"/>
      <c r="P580" s="4"/>
      <c r="Q580" s="4"/>
      <c r="R580" s="4"/>
      <c r="S580" s="4"/>
      <c r="T580" s="4"/>
      <c r="U580" s="4"/>
      <c r="V580" s="4"/>
      <c r="W580" s="4"/>
      <c r="X580" s="4"/>
      <c r="Y580" s="4"/>
      <c r="Z580" s="4"/>
    </row>
    <row r="581" spans="1:26">
      <c r="A581" s="10"/>
      <c r="B581" s="10"/>
      <c r="C581" s="10"/>
      <c r="D581" s="4"/>
      <c r="E581" s="10"/>
      <c r="F581" s="4"/>
      <c r="G581" s="4"/>
      <c r="H581" s="4"/>
      <c r="I581" s="4"/>
      <c r="J581" s="4"/>
      <c r="K581" s="4"/>
      <c r="L581" s="4"/>
      <c r="M581" s="4"/>
      <c r="N581" s="4"/>
      <c r="O581" s="4"/>
      <c r="P581" s="4"/>
      <c r="Q581" s="4"/>
      <c r="R581" s="4"/>
      <c r="S581" s="4"/>
      <c r="T581" s="4"/>
      <c r="U581" s="4"/>
      <c r="V581" s="4"/>
      <c r="W581" s="4"/>
      <c r="X581" s="4"/>
      <c r="Y581" s="4"/>
      <c r="Z581" s="4"/>
    </row>
    <row r="582" spans="1:26">
      <c r="A582" s="10"/>
      <c r="B582" s="10"/>
      <c r="C582" s="10"/>
      <c r="D582" s="4"/>
      <c r="E582" s="10"/>
      <c r="F582" s="4"/>
      <c r="G582" s="4"/>
      <c r="H582" s="4"/>
      <c r="I582" s="4"/>
      <c r="J582" s="4"/>
      <c r="K582" s="4"/>
      <c r="L582" s="4"/>
      <c r="M582" s="4"/>
      <c r="N582" s="4"/>
      <c r="O582" s="4"/>
      <c r="P582" s="4"/>
      <c r="Q582" s="4"/>
      <c r="R582" s="4"/>
      <c r="S582" s="4"/>
      <c r="T582" s="4"/>
      <c r="U582" s="4"/>
      <c r="V582" s="4"/>
      <c r="W582" s="4"/>
      <c r="X582" s="4"/>
      <c r="Y582" s="4"/>
      <c r="Z582" s="4"/>
    </row>
    <row r="583" spans="1:26">
      <c r="A583" s="10"/>
      <c r="B583" s="10"/>
      <c r="C583" s="10"/>
      <c r="D583" s="4"/>
      <c r="E583" s="10"/>
      <c r="F583" s="4"/>
      <c r="G583" s="4"/>
      <c r="H583" s="4"/>
      <c r="I583" s="4"/>
      <c r="J583" s="4"/>
      <c r="K583" s="4"/>
      <c r="L583" s="4"/>
      <c r="M583" s="4"/>
      <c r="N583" s="4"/>
      <c r="O583" s="4"/>
      <c r="P583" s="4"/>
      <c r="Q583" s="4"/>
      <c r="R583" s="4"/>
      <c r="S583" s="4"/>
      <c r="T583" s="4"/>
      <c r="U583" s="4"/>
      <c r="V583" s="4"/>
      <c r="W583" s="4"/>
      <c r="X583" s="4"/>
      <c r="Y583" s="4"/>
      <c r="Z583" s="4"/>
    </row>
    <row r="584" spans="1:26">
      <c r="A584" s="10"/>
      <c r="B584" s="10"/>
      <c r="C584" s="10"/>
      <c r="D584" s="4"/>
      <c r="E584" s="10"/>
      <c r="F584" s="4"/>
      <c r="G584" s="4"/>
      <c r="H584" s="4"/>
      <c r="I584" s="4"/>
      <c r="J584" s="4"/>
      <c r="K584" s="4"/>
      <c r="L584" s="4"/>
      <c r="M584" s="4"/>
      <c r="N584" s="4"/>
      <c r="O584" s="4"/>
      <c r="P584" s="4"/>
      <c r="Q584" s="4"/>
      <c r="R584" s="4"/>
      <c r="S584" s="4"/>
      <c r="T584" s="4"/>
      <c r="U584" s="4"/>
      <c r="V584" s="4"/>
      <c r="W584" s="4"/>
      <c r="X584" s="4"/>
      <c r="Y584" s="4"/>
      <c r="Z584" s="4"/>
    </row>
    <row r="585" spans="1:26">
      <c r="A585" s="10"/>
      <c r="B585" s="10"/>
      <c r="C585" s="10"/>
      <c r="D585" s="4"/>
      <c r="E585" s="10"/>
      <c r="F585" s="4"/>
      <c r="G585" s="4"/>
      <c r="H585" s="4"/>
      <c r="I585" s="4"/>
      <c r="J585" s="4"/>
      <c r="K585" s="4"/>
      <c r="L585" s="4"/>
      <c r="M585" s="4"/>
      <c r="N585" s="4"/>
      <c r="O585" s="4"/>
      <c r="P585" s="4"/>
      <c r="Q585" s="4"/>
      <c r="R585" s="4"/>
      <c r="S585" s="4"/>
      <c r="T585" s="4"/>
      <c r="U585" s="4"/>
      <c r="V585" s="4"/>
      <c r="W585" s="4"/>
      <c r="X585" s="4"/>
      <c r="Y585" s="4"/>
      <c r="Z585" s="4"/>
    </row>
    <row r="586" spans="1:26">
      <c r="A586" s="10"/>
      <c r="B586" s="10"/>
      <c r="C586" s="10"/>
      <c r="D586" s="4"/>
      <c r="E586" s="10"/>
      <c r="F586" s="4"/>
      <c r="G586" s="4"/>
      <c r="H586" s="4"/>
      <c r="I586" s="4"/>
      <c r="J586" s="4"/>
      <c r="K586" s="4"/>
      <c r="L586" s="4"/>
      <c r="M586" s="4"/>
      <c r="N586" s="4"/>
      <c r="O586" s="4"/>
      <c r="P586" s="4"/>
      <c r="Q586" s="4"/>
      <c r="R586" s="4"/>
      <c r="S586" s="4"/>
      <c r="T586" s="4"/>
      <c r="U586" s="4"/>
      <c r="V586" s="4"/>
      <c r="W586" s="4"/>
      <c r="X586" s="4"/>
      <c r="Y586" s="4"/>
      <c r="Z586" s="4"/>
    </row>
    <row r="587" spans="1:26">
      <c r="A587" s="10"/>
      <c r="B587" s="10"/>
      <c r="C587" s="10"/>
      <c r="D587" s="4"/>
      <c r="E587" s="10"/>
      <c r="F587" s="4"/>
      <c r="G587" s="4"/>
      <c r="H587" s="4"/>
      <c r="I587" s="4"/>
      <c r="J587" s="4"/>
      <c r="K587" s="4"/>
      <c r="L587" s="4"/>
      <c r="M587" s="4"/>
      <c r="N587" s="4"/>
      <c r="O587" s="4"/>
      <c r="P587" s="4"/>
      <c r="Q587" s="4"/>
      <c r="R587" s="4"/>
      <c r="S587" s="4"/>
      <c r="T587" s="4"/>
      <c r="U587" s="4"/>
      <c r="V587" s="4"/>
      <c r="W587" s="4"/>
      <c r="X587" s="4"/>
      <c r="Y587" s="4"/>
      <c r="Z587" s="4"/>
    </row>
    <row r="588" spans="1:26">
      <c r="A588" s="10"/>
      <c r="B588" s="10"/>
      <c r="C588" s="10"/>
      <c r="D588" s="4"/>
      <c r="E588" s="10"/>
      <c r="F588" s="4"/>
      <c r="G588" s="4"/>
      <c r="H588" s="4"/>
      <c r="I588" s="4"/>
      <c r="J588" s="4"/>
      <c r="K588" s="4"/>
      <c r="L588" s="4"/>
      <c r="M588" s="4"/>
      <c r="N588" s="4"/>
      <c r="O588" s="4"/>
      <c r="P588" s="4"/>
      <c r="Q588" s="4"/>
      <c r="R588" s="4"/>
      <c r="S588" s="4"/>
      <c r="T588" s="4"/>
      <c r="U588" s="4"/>
      <c r="V588" s="4"/>
      <c r="W588" s="4"/>
      <c r="X588" s="4"/>
      <c r="Y588" s="4"/>
      <c r="Z588" s="4"/>
    </row>
    <row r="589" spans="1:26">
      <c r="A589" s="10"/>
      <c r="B589" s="10"/>
      <c r="C589" s="10"/>
      <c r="D589" s="4"/>
      <c r="E589" s="10"/>
      <c r="F589" s="4"/>
      <c r="G589" s="4"/>
      <c r="H589" s="4"/>
      <c r="I589" s="4"/>
      <c r="J589" s="4"/>
      <c r="K589" s="4"/>
      <c r="L589" s="4"/>
      <c r="M589" s="4"/>
      <c r="N589" s="4"/>
      <c r="O589" s="4"/>
      <c r="P589" s="4"/>
      <c r="Q589" s="4"/>
      <c r="R589" s="4"/>
      <c r="S589" s="4"/>
      <c r="T589" s="4"/>
      <c r="U589" s="4"/>
      <c r="V589" s="4"/>
      <c r="W589" s="4"/>
      <c r="X589" s="4"/>
      <c r="Y589" s="4"/>
      <c r="Z589" s="4"/>
    </row>
    <row r="590" spans="1:26">
      <c r="A590" s="10"/>
      <c r="B590" s="10"/>
      <c r="C590" s="10"/>
      <c r="D590" s="4"/>
      <c r="E590" s="10"/>
      <c r="F590" s="4"/>
      <c r="G590" s="4"/>
      <c r="H590" s="4"/>
      <c r="I590" s="4"/>
      <c r="J590" s="4"/>
      <c r="K590" s="4"/>
      <c r="L590" s="4"/>
      <c r="M590" s="4"/>
      <c r="N590" s="4"/>
      <c r="O590" s="4"/>
      <c r="P590" s="4"/>
      <c r="Q590" s="4"/>
      <c r="R590" s="4"/>
      <c r="S590" s="4"/>
      <c r="T590" s="4"/>
      <c r="U590" s="4"/>
      <c r="V590" s="4"/>
      <c r="W590" s="4"/>
      <c r="X590" s="4"/>
      <c r="Y590" s="4"/>
      <c r="Z590" s="4"/>
    </row>
    <row r="591" spans="1:26">
      <c r="A591" s="10"/>
      <c r="B591" s="10"/>
      <c r="C591" s="10"/>
      <c r="D591" s="4"/>
      <c r="E591" s="10"/>
      <c r="F591" s="4"/>
      <c r="G591" s="4"/>
      <c r="H591" s="4"/>
      <c r="I591" s="4"/>
      <c r="J591" s="4"/>
      <c r="K591" s="4"/>
      <c r="L591" s="4"/>
      <c r="M591" s="4"/>
      <c r="N591" s="4"/>
      <c r="O591" s="4"/>
      <c r="P591" s="4"/>
      <c r="Q591" s="4"/>
      <c r="R591" s="4"/>
      <c r="S591" s="4"/>
      <c r="T591" s="4"/>
      <c r="U591" s="4"/>
      <c r="V591" s="4"/>
      <c r="W591" s="4"/>
      <c r="X591" s="4"/>
      <c r="Y591" s="4"/>
      <c r="Z591" s="4"/>
    </row>
    <row r="592" spans="1:26">
      <c r="A592" s="10"/>
      <c r="B592" s="10"/>
      <c r="C592" s="10"/>
      <c r="D592" s="4"/>
      <c r="E592" s="10"/>
      <c r="F592" s="4"/>
      <c r="G592" s="4"/>
      <c r="H592" s="4"/>
      <c r="I592" s="4"/>
      <c r="J592" s="4"/>
      <c r="K592" s="4"/>
      <c r="L592" s="4"/>
      <c r="M592" s="4"/>
      <c r="N592" s="4"/>
      <c r="O592" s="4"/>
      <c r="P592" s="4"/>
      <c r="Q592" s="4"/>
      <c r="R592" s="4"/>
      <c r="S592" s="4"/>
      <c r="T592" s="4"/>
      <c r="U592" s="4"/>
      <c r="V592" s="4"/>
      <c r="W592" s="4"/>
      <c r="X592" s="4"/>
      <c r="Y592" s="4"/>
      <c r="Z592" s="4"/>
    </row>
    <row r="593" spans="1:26">
      <c r="A593" s="10"/>
      <c r="B593" s="10"/>
      <c r="C593" s="10"/>
      <c r="D593" s="4"/>
      <c r="E593" s="10"/>
      <c r="F593" s="4"/>
      <c r="G593" s="4"/>
      <c r="H593" s="4"/>
      <c r="I593" s="4"/>
      <c r="J593" s="4"/>
      <c r="K593" s="4"/>
      <c r="L593" s="4"/>
      <c r="M593" s="4"/>
      <c r="N593" s="4"/>
      <c r="O593" s="4"/>
      <c r="P593" s="4"/>
      <c r="Q593" s="4"/>
      <c r="R593" s="4"/>
      <c r="S593" s="4"/>
      <c r="T593" s="4"/>
      <c r="U593" s="4"/>
      <c r="V593" s="4"/>
      <c r="W593" s="4"/>
      <c r="X593" s="4"/>
      <c r="Y593" s="4"/>
      <c r="Z593" s="4"/>
    </row>
    <row r="594" spans="1:26">
      <c r="A594" s="10"/>
      <c r="B594" s="10"/>
      <c r="C594" s="10"/>
      <c r="D594" s="4"/>
      <c r="E594" s="10"/>
      <c r="F594" s="4"/>
      <c r="G594" s="4"/>
      <c r="H594" s="4"/>
      <c r="I594" s="4"/>
      <c r="J594" s="4"/>
      <c r="K594" s="4"/>
      <c r="L594" s="4"/>
      <c r="M594" s="4"/>
      <c r="N594" s="4"/>
      <c r="O594" s="4"/>
      <c r="P594" s="4"/>
      <c r="Q594" s="4"/>
      <c r="R594" s="4"/>
      <c r="S594" s="4"/>
      <c r="T594" s="4"/>
      <c r="U594" s="4"/>
      <c r="V594" s="4"/>
      <c r="W594" s="4"/>
      <c r="X594" s="4"/>
      <c r="Y594" s="4"/>
      <c r="Z594" s="4"/>
    </row>
    <row r="595" spans="1:26">
      <c r="A595" s="10"/>
      <c r="B595" s="10"/>
      <c r="C595" s="10"/>
      <c r="D595" s="4"/>
      <c r="E595" s="10"/>
      <c r="F595" s="4"/>
      <c r="G595" s="4"/>
      <c r="H595" s="4"/>
      <c r="I595" s="4"/>
      <c r="J595" s="4"/>
      <c r="K595" s="4"/>
      <c r="L595" s="4"/>
      <c r="M595" s="4"/>
      <c r="N595" s="4"/>
      <c r="O595" s="4"/>
      <c r="P595" s="4"/>
      <c r="Q595" s="4"/>
      <c r="R595" s="4"/>
      <c r="S595" s="4"/>
      <c r="T595" s="4"/>
      <c r="U595" s="4"/>
      <c r="V595" s="4"/>
      <c r="W595" s="4"/>
      <c r="X595" s="4"/>
      <c r="Y595" s="4"/>
      <c r="Z595" s="4"/>
    </row>
    <row r="596" spans="1:26">
      <c r="A596" s="10"/>
      <c r="B596" s="10"/>
      <c r="C596" s="10"/>
      <c r="D596" s="4"/>
      <c r="E596" s="10"/>
      <c r="F596" s="4"/>
      <c r="G596" s="4"/>
      <c r="H596" s="4"/>
      <c r="I596" s="4"/>
      <c r="J596" s="4"/>
      <c r="K596" s="4"/>
      <c r="L596" s="4"/>
      <c r="M596" s="4"/>
      <c r="N596" s="4"/>
      <c r="O596" s="4"/>
      <c r="P596" s="4"/>
      <c r="Q596" s="4"/>
      <c r="R596" s="4"/>
      <c r="S596" s="4"/>
      <c r="T596" s="4"/>
      <c r="U596" s="4"/>
      <c r="V596" s="4"/>
      <c r="W596" s="4"/>
      <c r="X596" s="4"/>
      <c r="Y596" s="4"/>
      <c r="Z596" s="4"/>
    </row>
    <row r="597" spans="1:26">
      <c r="A597" s="10"/>
      <c r="B597" s="10"/>
      <c r="C597" s="10"/>
      <c r="D597" s="4"/>
      <c r="E597" s="10"/>
      <c r="F597" s="4"/>
      <c r="G597" s="4"/>
      <c r="H597" s="4"/>
      <c r="I597" s="4"/>
      <c r="J597" s="4"/>
      <c r="K597" s="4"/>
      <c r="L597" s="4"/>
      <c r="M597" s="4"/>
      <c r="N597" s="4"/>
      <c r="O597" s="4"/>
      <c r="P597" s="4"/>
      <c r="Q597" s="4"/>
      <c r="R597" s="4"/>
      <c r="S597" s="4"/>
      <c r="T597" s="4"/>
      <c r="U597" s="4"/>
      <c r="V597" s="4"/>
      <c r="W597" s="4"/>
      <c r="X597" s="4"/>
      <c r="Y597" s="4"/>
      <c r="Z597" s="4"/>
    </row>
    <row r="598" spans="1:26">
      <c r="A598" s="10"/>
      <c r="B598" s="10"/>
      <c r="C598" s="10"/>
      <c r="D598" s="4"/>
      <c r="E598" s="10"/>
      <c r="F598" s="4"/>
      <c r="G598" s="4"/>
      <c r="H598" s="4"/>
      <c r="I598" s="4"/>
      <c r="J598" s="4"/>
      <c r="K598" s="4"/>
      <c r="L598" s="4"/>
      <c r="M598" s="4"/>
      <c r="N598" s="4"/>
      <c r="O598" s="4"/>
      <c r="P598" s="4"/>
      <c r="Q598" s="4"/>
      <c r="R598" s="4"/>
      <c r="S598" s="4"/>
      <c r="T598" s="4"/>
      <c r="U598" s="4"/>
      <c r="V598" s="4"/>
      <c r="W598" s="4"/>
      <c r="X598" s="4"/>
      <c r="Y598" s="4"/>
      <c r="Z598" s="4"/>
    </row>
    <row r="599" spans="1:26">
      <c r="A599" s="10"/>
      <c r="B599" s="10"/>
      <c r="C599" s="10"/>
      <c r="D599" s="4"/>
      <c r="E599" s="10"/>
      <c r="F599" s="4"/>
      <c r="G599" s="4"/>
      <c r="H599" s="4"/>
      <c r="I599" s="4"/>
      <c r="J599" s="4"/>
      <c r="K599" s="4"/>
      <c r="L599" s="4"/>
      <c r="M599" s="4"/>
      <c r="N599" s="4"/>
      <c r="O599" s="4"/>
      <c r="P599" s="4"/>
      <c r="Q599" s="4"/>
      <c r="R599" s="4"/>
      <c r="S599" s="4"/>
      <c r="T599" s="4"/>
      <c r="U599" s="4"/>
      <c r="V599" s="4"/>
      <c r="W599" s="4"/>
      <c r="X599" s="4"/>
      <c r="Y599" s="4"/>
      <c r="Z599" s="4"/>
    </row>
    <row r="600" spans="1:26">
      <c r="A600" s="10"/>
      <c r="B600" s="10"/>
      <c r="C600" s="10"/>
      <c r="D600" s="4"/>
      <c r="E600" s="10"/>
      <c r="F600" s="4"/>
      <c r="G600" s="4"/>
      <c r="H600" s="4"/>
      <c r="I600" s="4"/>
      <c r="J600" s="4"/>
      <c r="K600" s="4"/>
      <c r="L600" s="4"/>
      <c r="M600" s="4"/>
      <c r="N600" s="4"/>
      <c r="O600" s="4"/>
      <c r="P600" s="4"/>
      <c r="Q600" s="4"/>
      <c r="R600" s="4"/>
      <c r="S600" s="4"/>
      <c r="T600" s="4"/>
      <c r="U600" s="4"/>
      <c r="V600" s="4"/>
      <c r="W600" s="4"/>
      <c r="X600" s="4"/>
      <c r="Y600" s="4"/>
      <c r="Z600" s="4"/>
    </row>
    <row r="601" spans="1:26">
      <c r="A601" s="10"/>
      <c r="B601" s="10"/>
      <c r="C601" s="10"/>
      <c r="D601" s="4"/>
      <c r="E601" s="10"/>
      <c r="F601" s="4"/>
      <c r="G601" s="4"/>
      <c r="H601" s="4"/>
      <c r="I601" s="4"/>
      <c r="J601" s="4"/>
      <c r="K601" s="4"/>
      <c r="L601" s="4"/>
      <c r="M601" s="4"/>
      <c r="N601" s="4"/>
      <c r="O601" s="4"/>
      <c r="P601" s="4"/>
      <c r="Q601" s="4"/>
      <c r="R601" s="4"/>
      <c r="S601" s="4"/>
      <c r="T601" s="4"/>
      <c r="U601" s="4"/>
      <c r="V601" s="4"/>
      <c r="W601" s="4"/>
      <c r="X601" s="4"/>
      <c r="Y601" s="4"/>
      <c r="Z601" s="4"/>
    </row>
    <row r="602" spans="1:26">
      <c r="A602" s="10"/>
      <c r="B602" s="10"/>
      <c r="C602" s="10"/>
      <c r="D602" s="4"/>
      <c r="E602" s="10"/>
      <c r="F602" s="4"/>
      <c r="G602" s="4"/>
      <c r="H602" s="4"/>
      <c r="I602" s="4"/>
      <c r="J602" s="4"/>
      <c r="K602" s="4"/>
      <c r="L602" s="4"/>
      <c r="M602" s="4"/>
      <c r="N602" s="4"/>
      <c r="O602" s="4"/>
      <c r="P602" s="4"/>
      <c r="Q602" s="4"/>
      <c r="R602" s="4"/>
      <c r="S602" s="4"/>
      <c r="T602" s="4"/>
      <c r="U602" s="4"/>
      <c r="V602" s="4"/>
      <c r="W602" s="4"/>
      <c r="X602" s="4"/>
      <c r="Y602" s="4"/>
      <c r="Z602" s="4"/>
    </row>
    <row r="603" spans="1:26">
      <c r="A603" s="10"/>
      <c r="B603" s="10"/>
      <c r="C603" s="10"/>
      <c r="D603" s="4"/>
      <c r="E603" s="10"/>
      <c r="F603" s="4"/>
      <c r="G603" s="4"/>
      <c r="H603" s="4"/>
      <c r="I603" s="4"/>
      <c r="J603" s="4"/>
      <c r="K603" s="4"/>
      <c r="L603" s="4"/>
      <c r="M603" s="4"/>
      <c r="N603" s="4"/>
      <c r="O603" s="4"/>
      <c r="P603" s="4"/>
      <c r="Q603" s="4"/>
      <c r="R603" s="4"/>
      <c r="S603" s="4"/>
      <c r="T603" s="4"/>
      <c r="U603" s="4"/>
      <c r="V603" s="4"/>
      <c r="W603" s="4"/>
      <c r="X603" s="4"/>
      <c r="Y603" s="4"/>
      <c r="Z603" s="4"/>
    </row>
    <row r="604" spans="1:26">
      <c r="A604" s="10"/>
      <c r="B604" s="10"/>
      <c r="C604" s="10"/>
      <c r="D604" s="4"/>
      <c r="E604" s="10"/>
      <c r="F604" s="4"/>
      <c r="G604" s="4"/>
      <c r="H604" s="4"/>
      <c r="I604" s="4"/>
      <c r="J604" s="4"/>
      <c r="K604" s="4"/>
      <c r="L604" s="4"/>
      <c r="M604" s="4"/>
      <c r="N604" s="4"/>
      <c r="O604" s="4"/>
      <c r="P604" s="4"/>
      <c r="Q604" s="4"/>
      <c r="R604" s="4"/>
      <c r="S604" s="4"/>
      <c r="T604" s="4"/>
      <c r="U604" s="4"/>
      <c r="V604" s="4"/>
      <c r="W604" s="4"/>
      <c r="X604" s="4"/>
      <c r="Y604" s="4"/>
      <c r="Z604" s="4"/>
    </row>
    <row r="605" spans="1:26">
      <c r="A605" s="10"/>
      <c r="B605" s="10"/>
      <c r="C605" s="10"/>
      <c r="D605" s="4"/>
      <c r="E605" s="10"/>
      <c r="F605" s="4"/>
      <c r="G605" s="4"/>
      <c r="H605" s="4"/>
      <c r="I605" s="4"/>
      <c r="J605" s="4"/>
      <c r="K605" s="4"/>
      <c r="L605" s="4"/>
      <c r="M605" s="4"/>
      <c r="N605" s="4"/>
      <c r="O605" s="4"/>
      <c r="P605" s="4"/>
      <c r="Q605" s="4"/>
      <c r="R605" s="4"/>
      <c r="S605" s="4"/>
      <c r="T605" s="4"/>
      <c r="U605" s="4"/>
      <c r="V605" s="4"/>
      <c r="W605" s="4"/>
      <c r="X605" s="4"/>
      <c r="Y605" s="4"/>
      <c r="Z605" s="4"/>
    </row>
    <row r="606" spans="1:26">
      <c r="A606" s="10"/>
      <c r="B606" s="10"/>
      <c r="C606" s="10"/>
      <c r="D606" s="4"/>
      <c r="E606" s="10"/>
      <c r="F606" s="4"/>
      <c r="G606" s="4"/>
      <c r="H606" s="4"/>
      <c r="I606" s="4"/>
      <c r="J606" s="4"/>
      <c r="K606" s="4"/>
      <c r="L606" s="4"/>
      <c r="M606" s="4"/>
      <c r="N606" s="4"/>
      <c r="O606" s="4"/>
      <c r="P606" s="4"/>
      <c r="Q606" s="4"/>
      <c r="R606" s="4"/>
      <c r="S606" s="4"/>
      <c r="T606" s="4"/>
      <c r="U606" s="4"/>
      <c r="V606" s="4"/>
      <c r="W606" s="4"/>
      <c r="X606" s="4"/>
      <c r="Y606" s="4"/>
      <c r="Z606" s="4"/>
    </row>
    <row r="607" spans="1:26">
      <c r="A607" s="10"/>
      <c r="B607" s="10"/>
      <c r="C607" s="10"/>
      <c r="D607" s="4"/>
      <c r="E607" s="10"/>
      <c r="F607" s="4"/>
      <c r="G607" s="4"/>
      <c r="H607" s="4"/>
      <c r="I607" s="4"/>
      <c r="J607" s="4"/>
      <c r="K607" s="4"/>
      <c r="L607" s="4"/>
      <c r="M607" s="4"/>
      <c r="N607" s="4"/>
      <c r="O607" s="4"/>
      <c r="P607" s="4"/>
      <c r="Q607" s="4"/>
      <c r="R607" s="4"/>
      <c r="S607" s="4"/>
      <c r="T607" s="4"/>
      <c r="U607" s="4"/>
      <c r="V607" s="4"/>
      <c r="W607" s="4"/>
      <c r="X607" s="4"/>
      <c r="Y607" s="4"/>
      <c r="Z607" s="4"/>
    </row>
    <row r="608" spans="1:26">
      <c r="A608" s="10"/>
      <c r="B608" s="10"/>
      <c r="C608" s="10"/>
      <c r="D608" s="4"/>
      <c r="E608" s="10"/>
      <c r="F608" s="4"/>
      <c r="G608" s="4"/>
      <c r="H608" s="4"/>
      <c r="I608" s="4"/>
      <c r="J608" s="4"/>
      <c r="K608" s="4"/>
      <c r="L608" s="4"/>
      <c r="M608" s="4"/>
      <c r="N608" s="4"/>
      <c r="O608" s="4"/>
      <c r="P608" s="4"/>
      <c r="Q608" s="4"/>
      <c r="R608" s="4"/>
      <c r="S608" s="4"/>
      <c r="T608" s="4"/>
      <c r="U608" s="4"/>
      <c r="V608" s="4"/>
      <c r="W608" s="4"/>
      <c r="X608" s="4"/>
      <c r="Y608" s="4"/>
      <c r="Z608" s="4"/>
    </row>
    <row r="609" spans="1:26">
      <c r="A609" s="10"/>
      <c r="B609" s="10"/>
      <c r="C609" s="10"/>
      <c r="D609" s="4"/>
      <c r="E609" s="10"/>
      <c r="F609" s="4"/>
      <c r="G609" s="4"/>
      <c r="H609" s="4"/>
      <c r="I609" s="4"/>
      <c r="J609" s="4"/>
      <c r="K609" s="4"/>
      <c r="L609" s="4"/>
      <c r="M609" s="4"/>
      <c r="N609" s="4"/>
      <c r="O609" s="4"/>
      <c r="P609" s="4"/>
      <c r="Q609" s="4"/>
      <c r="R609" s="4"/>
      <c r="S609" s="4"/>
      <c r="T609" s="4"/>
      <c r="U609" s="4"/>
      <c r="V609" s="4"/>
      <c r="W609" s="4"/>
      <c r="X609" s="4"/>
      <c r="Y609" s="4"/>
      <c r="Z609" s="4"/>
    </row>
    <row r="610" spans="1:26">
      <c r="A610" s="10"/>
      <c r="B610" s="10"/>
      <c r="C610" s="10"/>
      <c r="D610" s="4"/>
      <c r="E610" s="10"/>
      <c r="F610" s="4"/>
      <c r="G610" s="4"/>
      <c r="H610" s="4"/>
      <c r="I610" s="4"/>
      <c r="J610" s="4"/>
      <c r="K610" s="4"/>
      <c r="L610" s="4"/>
      <c r="M610" s="4"/>
      <c r="N610" s="4"/>
      <c r="O610" s="4"/>
      <c r="P610" s="4"/>
      <c r="Q610" s="4"/>
      <c r="R610" s="4"/>
      <c r="S610" s="4"/>
      <c r="T610" s="4"/>
      <c r="U610" s="4"/>
      <c r="V610" s="4"/>
      <c r="W610" s="4"/>
      <c r="X610" s="4"/>
      <c r="Y610" s="4"/>
      <c r="Z610" s="4"/>
    </row>
    <row r="611" spans="1:26">
      <c r="A611" s="10"/>
      <c r="B611" s="10"/>
      <c r="C611" s="10"/>
      <c r="D611" s="4"/>
      <c r="E611" s="10"/>
      <c r="F611" s="4"/>
      <c r="G611" s="4"/>
      <c r="H611" s="4"/>
      <c r="I611" s="4"/>
      <c r="J611" s="4"/>
      <c r="K611" s="4"/>
      <c r="L611" s="4"/>
      <c r="M611" s="4"/>
      <c r="N611" s="4"/>
      <c r="O611" s="4"/>
      <c r="P611" s="4"/>
      <c r="Q611" s="4"/>
      <c r="R611" s="4"/>
      <c r="S611" s="4"/>
      <c r="T611" s="4"/>
      <c r="U611" s="4"/>
      <c r="V611" s="4"/>
      <c r="W611" s="4"/>
      <c r="X611" s="4"/>
      <c r="Y611" s="4"/>
      <c r="Z611" s="4"/>
    </row>
    <row r="612" spans="1:26">
      <c r="A612" s="10"/>
      <c r="B612" s="10"/>
      <c r="C612" s="10"/>
      <c r="D612" s="4"/>
      <c r="E612" s="10"/>
      <c r="F612" s="4"/>
      <c r="G612" s="4"/>
      <c r="H612" s="4"/>
      <c r="I612" s="4"/>
      <c r="J612" s="4"/>
      <c r="K612" s="4"/>
      <c r="L612" s="4"/>
      <c r="M612" s="4"/>
      <c r="N612" s="4"/>
      <c r="O612" s="4"/>
      <c r="P612" s="4"/>
      <c r="Q612" s="4"/>
      <c r="R612" s="4"/>
      <c r="S612" s="4"/>
      <c r="T612" s="4"/>
      <c r="U612" s="4"/>
      <c r="V612" s="4"/>
      <c r="W612" s="4"/>
      <c r="X612" s="4"/>
      <c r="Y612" s="4"/>
      <c r="Z612" s="4"/>
    </row>
    <row r="613" spans="1:26">
      <c r="A613" s="10"/>
      <c r="B613" s="10"/>
      <c r="C613" s="10"/>
      <c r="D613" s="4"/>
      <c r="E613" s="10"/>
      <c r="F613" s="4"/>
      <c r="G613" s="4"/>
      <c r="H613" s="4"/>
      <c r="I613" s="4"/>
      <c r="J613" s="4"/>
      <c r="K613" s="4"/>
      <c r="L613" s="4"/>
      <c r="M613" s="4"/>
      <c r="N613" s="4"/>
      <c r="O613" s="4"/>
      <c r="P613" s="4"/>
      <c r="Q613" s="4"/>
      <c r="R613" s="4"/>
      <c r="S613" s="4"/>
      <c r="T613" s="4"/>
      <c r="U613" s="4"/>
      <c r="V613" s="4"/>
      <c r="W613" s="4"/>
      <c r="X613" s="4"/>
      <c r="Y613" s="4"/>
      <c r="Z613" s="4"/>
    </row>
    <row r="614" spans="1:26">
      <c r="A614" s="10"/>
      <c r="B614" s="10"/>
      <c r="C614" s="10"/>
      <c r="D614" s="4"/>
      <c r="E614" s="10"/>
      <c r="F614" s="4"/>
      <c r="G614" s="4"/>
      <c r="H614" s="4"/>
      <c r="I614" s="4"/>
      <c r="J614" s="4"/>
      <c r="K614" s="4"/>
      <c r="L614" s="4"/>
      <c r="M614" s="4"/>
      <c r="N614" s="4"/>
      <c r="O614" s="4"/>
      <c r="P614" s="4"/>
      <c r="Q614" s="4"/>
      <c r="R614" s="4"/>
      <c r="S614" s="4"/>
      <c r="T614" s="4"/>
      <c r="U614" s="4"/>
      <c r="V614" s="4"/>
      <c r="W614" s="4"/>
      <c r="X614" s="4"/>
      <c r="Y614" s="4"/>
      <c r="Z614" s="4"/>
    </row>
    <row r="615" spans="1:26">
      <c r="A615" s="10"/>
      <c r="B615" s="10"/>
      <c r="C615" s="10"/>
      <c r="D615" s="4"/>
      <c r="E615" s="10"/>
      <c r="F615" s="4"/>
      <c r="G615" s="4"/>
      <c r="H615" s="4"/>
      <c r="I615" s="4"/>
      <c r="J615" s="4"/>
      <c r="K615" s="4"/>
      <c r="L615" s="4"/>
      <c r="M615" s="4"/>
      <c r="N615" s="4"/>
      <c r="O615" s="4"/>
      <c r="P615" s="4"/>
      <c r="Q615" s="4"/>
      <c r="R615" s="4"/>
      <c r="S615" s="4"/>
      <c r="T615" s="4"/>
      <c r="U615" s="4"/>
      <c r="V615" s="4"/>
      <c r="W615" s="4"/>
      <c r="X615" s="4"/>
      <c r="Y615" s="4"/>
      <c r="Z615" s="4"/>
    </row>
    <row r="616" spans="1:26">
      <c r="A616" s="10"/>
      <c r="B616" s="10"/>
      <c r="C616" s="10"/>
      <c r="D616" s="4"/>
      <c r="E616" s="10"/>
      <c r="F616" s="4"/>
      <c r="G616" s="4"/>
      <c r="H616" s="4"/>
      <c r="I616" s="4"/>
      <c r="J616" s="4"/>
      <c r="K616" s="4"/>
      <c r="L616" s="4"/>
      <c r="M616" s="4"/>
      <c r="N616" s="4"/>
      <c r="O616" s="4"/>
      <c r="P616" s="4"/>
      <c r="Q616" s="4"/>
      <c r="R616" s="4"/>
      <c r="S616" s="4"/>
      <c r="T616" s="4"/>
      <c r="U616" s="4"/>
      <c r="V616" s="4"/>
      <c r="W616" s="4"/>
      <c r="X616" s="4"/>
      <c r="Y616" s="4"/>
      <c r="Z616" s="4"/>
    </row>
    <row r="617" spans="1:26">
      <c r="A617" s="10"/>
      <c r="B617" s="10"/>
      <c r="C617" s="10"/>
      <c r="D617" s="4"/>
      <c r="E617" s="10"/>
      <c r="F617" s="4"/>
      <c r="G617" s="4"/>
      <c r="H617" s="4"/>
      <c r="I617" s="4"/>
      <c r="J617" s="4"/>
      <c r="K617" s="4"/>
      <c r="L617" s="4"/>
      <c r="M617" s="4"/>
      <c r="N617" s="4"/>
      <c r="O617" s="4"/>
      <c r="P617" s="4"/>
      <c r="Q617" s="4"/>
      <c r="R617" s="4"/>
      <c r="S617" s="4"/>
      <c r="T617" s="4"/>
      <c r="U617" s="4"/>
      <c r="V617" s="4"/>
      <c r="W617" s="4"/>
      <c r="X617" s="4"/>
      <c r="Y617" s="4"/>
      <c r="Z617" s="4"/>
    </row>
    <row r="618" spans="1:26">
      <c r="A618" s="10"/>
      <c r="B618" s="10"/>
      <c r="C618" s="10"/>
      <c r="D618" s="4"/>
      <c r="E618" s="10"/>
      <c r="F618" s="4"/>
      <c r="G618" s="4"/>
      <c r="H618" s="4"/>
      <c r="I618" s="4"/>
      <c r="J618" s="4"/>
      <c r="K618" s="4"/>
      <c r="L618" s="4"/>
      <c r="M618" s="4"/>
      <c r="N618" s="4"/>
      <c r="O618" s="4"/>
      <c r="P618" s="4"/>
      <c r="Q618" s="4"/>
      <c r="R618" s="4"/>
      <c r="S618" s="4"/>
      <c r="T618" s="4"/>
      <c r="U618" s="4"/>
      <c r="V618" s="4"/>
      <c r="W618" s="4"/>
      <c r="X618" s="4"/>
      <c r="Y618" s="4"/>
      <c r="Z618" s="4"/>
    </row>
    <row r="619" spans="1:26">
      <c r="A619" s="10"/>
      <c r="B619" s="10"/>
      <c r="C619" s="10"/>
      <c r="D619" s="4"/>
      <c r="E619" s="10"/>
      <c r="F619" s="4"/>
      <c r="G619" s="4"/>
      <c r="H619" s="4"/>
      <c r="I619" s="4"/>
      <c r="J619" s="4"/>
      <c r="K619" s="4"/>
      <c r="L619" s="4"/>
      <c r="M619" s="4"/>
      <c r="N619" s="4"/>
      <c r="O619" s="4"/>
      <c r="P619" s="4"/>
      <c r="Q619" s="4"/>
      <c r="R619" s="4"/>
      <c r="S619" s="4"/>
      <c r="T619" s="4"/>
      <c r="U619" s="4"/>
      <c r="V619" s="4"/>
      <c r="W619" s="4"/>
      <c r="X619" s="4"/>
      <c r="Y619" s="4"/>
      <c r="Z619" s="4"/>
    </row>
    <row r="620" spans="1:26">
      <c r="A620" s="10"/>
      <c r="B620" s="10"/>
      <c r="C620" s="10"/>
      <c r="D620" s="4"/>
      <c r="E620" s="10"/>
      <c r="F620" s="4"/>
      <c r="G620" s="4"/>
      <c r="H620" s="4"/>
      <c r="I620" s="4"/>
      <c r="J620" s="4"/>
      <c r="K620" s="4"/>
      <c r="L620" s="4"/>
      <c r="M620" s="4"/>
      <c r="N620" s="4"/>
      <c r="O620" s="4"/>
      <c r="P620" s="4"/>
      <c r="Q620" s="4"/>
      <c r="R620" s="4"/>
      <c r="S620" s="4"/>
      <c r="T620" s="4"/>
      <c r="U620" s="4"/>
      <c r="V620" s="4"/>
      <c r="W620" s="4"/>
      <c r="X620" s="4"/>
      <c r="Y620" s="4"/>
      <c r="Z620" s="4"/>
    </row>
    <row r="621" spans="1:26">
      <c r="A621" s="10"/>
      <c r="B621" s="10"/>
      <c r="C621" s="10"/>
      <c r="D621" s="4"/>
      <c r="E621" s="10"/>
      <c r="F621" s="4"/>
      <c r="G621" s="4"/>
      <c r="H621" s="4"/>
      <c r="I621" s="4"/>
      <c r="J621" s="4"/>
      <c r="K621" s="4"/>
      <c r="L621" s="4"/>
      <c r="M621" s="4"/>
      <c r="N621" s="4"/>
      <c r="O621" s="4"/>
      <c r="P621" s="4"/>
      <c r="Q621" s="4"/>
      <c r="R621" s="4"/>
      <c r="S621" s="4"/>
      <c r="T621" s="4"/>
      <c r="U621" s="4"/>
      <c r="V621" s="4"/>
      <c r="W621" s="4"/>
      <c r="X621" s="4"/>
      <c r="Y621" s="4"/>
      <c r="Z621" s="4"/>
    </row>
    <row r="622" spans="1:26">
      <c r="A622" s="10"/>
      <c r="B622" s="10"/>
      <c r="C622" s="10"/>
      <c r="D622" s="4"/>
      <c r="E622" s="10"/>
      <c r="F622" s="4"/>
      <c r="G622" s="4"/>
      <c r="H622" s="4"/>
      <c r="I622" s="4"/>
      <c r="J622" s="4"/>
      <c r="K622" s="4"/>
      <c r="L622" s="4"/>
      <c r="M622" s="4"/>
      <c r="N622" s="4"/>
      <c r="O622" s="4"/>
      <c r="P622" s="4"/>
      <c r="Q622" s="4"/>
      <c r="R622" s="4"/>
      <c r="S622" s="4"/>
      <c r="T622" s="4"/>
      <c r="U622" s="4"/>
      <c r="V622" s="4"/>
      <c r="W622" s="4"/>
      <c r="X622" s="4"/>
      <c r="Y622" s="4"/>
      <c r="Z622" s="4"/>
    </row>
    <row r="623" spans="1:26">
      <c r="A623" s="10"/>
      <c r="B623" s="10"/>
      <c r="C623" s="10"/>
      <c r="D623" s="4"/>
      <c r="E623" s="10"/>
      <c r="F623" s="4"/>
      <c r="G623" s="4"/>
      <c r="H623" s="4"/>
      <c r="I623" s="4"/>
      <c r="J623" s="4"/>
      <c r="K623" s="4"/>
      <c r="L623" s="4"/>
      <c r="M623" s="4"/>
      <c r="N623" s="4"/>
      <c r="O623" s="4"/>
      <c r="P623" s="4"/>
      <c r="Q623" s="4"/>
      <c r="R623" s="4"/>
      <c r="S623" s="4"/>
      <c r="T623" s="4"/>
      <c r="U623" s="4"/>
      <c r="V623" s="4"/>
      <c r="W623" s="4"/>
      <c r="X623" s="4"/>
      <c r="Y623" s="4"/>
      <c r="Z623" s="4"/>
    </row>
    <row r="624" spans="1:26">
      <c r="A624" s="10"/>
      <c r="B624" s="10"/>
      <c r="C624" s="10"/>
      <c r="D624" s="4"/>
      <c r="E624" s="10"/>
      <c r="F624" s="4"/>
      <c r="G624" s="4"/>
      <c r="H624" s="4"/>
      <c r="I624" s="4"/>
      <c r="J624" s="4"/>
      <c r="K624" s="4"/>
      <c r="L624" s="4"/>
      <c r="M624" s="4"/>
      <c r="N624" s="4"/>
      <c r="O624" s="4"/>
      <c r="P624" s="4"/>
      <c r="Q624" s="4"/>
      <c r="R624" s="4"/>
      <c r="S624" s="4"/>
      <c r="T624" s="4"/>
      <c r="U624" s="4"/>
      <c r="V624" s="4"/>
      <c r="W624" s="4"/>
      <c r="X624" s="4"/>
      <c r="Y624" s="4"/>
      <c r="Z624" s="4"/>
    </row>
    <row r="625" spans="1:26">
      <c r="A625" s="10"/>
      <c r="B625" s="10"/>
      <c r="C625" s="10"/>
      <c r="D625" s="4"/>
      <c r="E625" s="10"/>
      <c r="F625" s="4"/>
      <c r="G625" s="4"/>
      <c r="H625" s="4"/>
      <c r="I625" s="4"/>
      <c r="J625" s="4"/>
      <c r="K625" s="4"/>
      <c r="L625" s="4"/>
      <c r="M625" s="4"/>
      <c r="N625" s="4"/>
      <c r="O625" s="4"/>
      <c r="P625" s="4"/>
      <c r="Q625" s="4"/>
      <c r="R625" s="4"/>
      <c r="S625" s="4"/>
      <c r="T625" s="4"/>
      <c r="U625" s="4"/>
      <c r="V625" s="4"/>
      <c r="W625" s="4"/>
      <c r="X625" s="4"/>
      <c r="Y625" s="4"/>
      <c r="Z625" s="4"/>
    </row>
    <row r="626" spans="1:26">
      <c r="A626" s="10"/>
      <c r="B626" s="10"/>
      <c r="C626" s="10"/>
      <c r="D626" s="4"/>
      <c r="E626" s="10"/>
      <c r="F626" s="4"/>
      <c r="G626" s="4"/>
      <c r="H626" s="4"/>
      <c r="I626" s="4"/>
      <c r="J626" s="4"/>
      <c r="K626" s="4"/>
      <c r="L626" s="4"/>
      <c r="M626" s="4"/>
      <c r="N626" s="4"/>
      <c r="O626" s="4"/>
      <c r="P626" s="4"/>
      <c r="Q626" s="4"/>
      <c r="R626" s="4"/>
      <c r="S626" s="4"/>
      <c r="T626" s="4"/>
      <c r="U626" s="4"/>
      <c r="V626" s="4"/>
      <c r="W626" s="4"/>
      <c r="X626" s="4"/>
      <c r="Y626" s="4"/>
      <c r="Z626" s="4"/>
    </row>
    <row r="627" spans="1:26">
      <c r="A627" s="10"/>
      <c r="B627" s="10"/>
      <c r="C627" s="10"/>
      <c r="D627" s="4"/>
      <c r="E627" s="10"/>
      <c r="F627" s="4"/>
      <c r="G627" s="4"/>
      <c r="H627" s="4"/>
      <c r="I627" s="4"/>
      <c r="J627" s="4"/>
      <c r="K627" s="4"/>
      <c r="L627" s="4"/>
      <c r="M627" s="4"/>
      <c r="N627" s="4"/>
      <c r="O627" s="4"/>
      <c r="P627" s="4"/>
      <c r="Q627" s="4"/>
      <c r="R627" s="4"/>
      <c r="S627" s="4"/>
      <c r="T627" s="4"/>
      <c r="U627" s="4"/>
      <c r="V627" s="4"/>
      <c r="W627" s="4"/>
      <c r="X627" s="4"/>
      <c r="Y627" s="4"/>
      <c r="Z627" s="4"/>
    </row>
    <row r="628" spans="1:26">
      <c r="A628" s="10"/>
      <c r="B628" s="10"/>
      <c r="C628" s="10"/>
      <c r="D628" s="4"/>
      <c r="E628" s="10"/>
      <c r="F628" s="4"/>
      <c r="G628" s="4"/>
      <c r="H628" s="4"/>
      <c r="I628" s="4"/>
      <c r="J628" s="4"/>
      <c r="K628" s="4"/>
      <c r="L628" s="4"/>
      <c r="M628" s="4"/>
      <c r="N628" s="4"/>
      <c r="O628" s="4"/>
      <c r="P628" s="4"/>
      <c r="Q628" s="4"/>
      <c r="R628" s="4"/>
      <c r="S628" s="4"/>
      <c r="T628" s="4"/>
      <c r="U628" s="4"/>
      <c r="V628" s="4"/>
      <c r="W628" s="4"/>
      <c r="X628" s="4"/>
      <c r="Y628" s="4"/>
      <c r="Z628" s="4"/>
    </row>
    <row r="629" spans="1:26">
      <c r="A629" s="10"/>
      <c r="B629" s="10"/>
      <c r="C629" s="10"/>
      <c r="D629" s="4"/>
      <c r="E629" s="10"/>
      <c r="F629" s="4"/>
      <c r="G629" s="4"/>
      <c r="H629" s="4"/>
      <c r="I629" s="4"/>
      <c r="J629" s="4"/>
      <c r="K629" s="4"/>
      <c r="L629" s="4"/>
      <c r="M629" s="4"/>
      <c r="N629" s="4"/>
      <c r="O629" s="4"/>
      <c r="P629" s="4"/>
      <c r="Q629" s="4"/>
      <c r="R629" s="4"/>
      <c r="S629" s="4"/>
      <c r="T629" s="4"/>
      <c r="U629" s="4"/>
      <c r="V629" s="4"/>
      <c r="W629" s="4"/>
      <c r="X629" s="4"/>
      <c r="Y629" s="4"/>
      <c r="Z629" s="4"/>
    </row>
    <row r="630" spans="1:26">
      <c r="A630" s="10"/>
      <c r="B630" s="10"/>
      <c r="C630" s="10"/>
      <c r="D630" s="4"/>
      <c r="E630" s="10"/>
      <c r="F630" s="4"/>
      <c r="G630" s="4"/>
      <c r="H630" s="4"/>
      <c r="I630" s="4"/>
      <c r="J630" s="4"/>
      <c r="K630" s="4"/>
      <c r="L630" s="4"/>
      <c r="M630" s="4"/>
      <c r="N630" s="4"/>
      <c r="O630" s="4"/>
      <c r="P630" s="4"/>
      <c r="Q630" s="4"/>
      <c r="R630" s="4"/>
      <c r="S630" s="4"/>
      <c r="T630" s="4"/>
      <c r="U630" s="4"/>
      <c r="V630" s="4"/>
      <c r="W630" s="4"/>
      <c r="X630" s="4"/>
      <c r="Y630" s="4"/>
      <c r="Z630" s="4"/>
    </row>
    <row r="631" spans="1:26">
      <c r="A631" s="10"/>
      <c r="B631" s="10"/>
      <c r="C631" s="10"/>
      <c r="D631" s="4"/>
      <c r="E631" s="10"/>
      <c r="F631" s="4"/>
      <c r="G631" s="4"/>
      <c r="H631" s="4"/>
      <c r="I631" s="4"/>
      <c r="J631" s="4"/>
      <c r="K631" s="4"/>
      <c r="L631" s="4"/>
      <c r="M631" s="4"/>
      <c r="N631" s="4"/>
      <c r="O631" s="4"/>
      <c r="P631" s="4"/>
      <c r="Q631" s="4"/>
      <c r="R631" s="4"/>
      <c r="S631" s="4"/>
      <c r="T631" s="4"/>
      <c r="U631" s="4"/>
      <c r="V631" s="4"/>
      <c r="W631" s="4"/>
      <c r="X631" s="4"/>
      <c r="Y631" s="4"/>
      <c r="Z631" s="4"/>
    </row>
    <row r="632" spans="1:26">
      <c r="A632" s="10"/>
      <c r="B632" s="10"/>
      <c r="C632" s="10"/>
      <c r="D632" s="4"/>
      <c r="E632" s="10"/>
      <c r="F632" s="4"/>
      <c r="G632" s="4"/>
      <c r="H632" s="4"/>
      <c r="I632" s="4"/>
      <c r="J632" s="4"/>
      <c r="K632" s="4"/>
      <c r="L632" s="4"/>
      <c r="M632" s="4"/>
      <c r="N632" s="4"/>
      <c r="O632" s="4"/>
      <c r="P632" s="4"/>
      <c r="Q632" s="4"/>
      <c r="R632" s="4"/>
      <c r="S632" s="4"/>
      <c r="T632" s="4"/>
      <c r="U632" s="4"/>
      <c r="V632" s="4"/>
      <c r="W632" s="4"/>
      <c r="X632" s="4"/>
      <c r="Y632" s="4"/>
      <c r="Z632" s="4"/>
    </row>
    <row r="633" spans="1:26">
      <c r="A633" s="10"/>
      <c r="B633" s="10"/>
      <c r="C633" s="10"/>
      <c r="D633" s="4"/>
      <c r="E633" s="10"/>
      <c r="F633" s="4"/>
      <c r="G633" s="4"/>
      <c r="H633" s="4"/>
      <c r="I633" s="4"/>
      <c r="J633" s="4"/>
      <c r="K633" s="4"/>
      <c r="L633" s="4"/>
      <c r="M633" s="4"/>
      <c r="N633" s="4"/>
      <c r="O633" s="4"/>
      <c r="P633" s="4"/>
      <c r="Q633" s="4"/>
      <c r="R633" s="4"/>
      <c r="S633" s="4"/>
      <c r="T633" s="4"/>
      <c r="U633" s="4"/>
      <c r="V633" s="4"/>
      <c r="W633" s="4"/>
      <c r="X633" s="4"/>
      <c r="Y633" s="4"/>
      <c r="Z633" s="4"/>
    </row>
    <row r="634" spans="1:26">
      <c r="A634" s="10"/>
      <c r="B634" s="10"/>
      <c r="C634" s="10"/>
      <c r="D634" s="4"/>
      <c r="E634" s="10"/>
      <c r="F634" s="4"/>
      <c r="G634" s="4"/>
      <c r="H634" s="4"/>
      <c r="I634" s="4"/>
      <c r="J634" s="4"/>
      <c r="K634" s="4"/>
      <c r="L634" s="4"/>
      <c r="M634" s="4"/>
      <c r="N634" s="4"/>
      <c r="O634" s="4"/>
      <c r="P634" s="4"/>
      <c r="Q634" s="4"/>
      <c r="R634" s="4"/>
      <c r="S634" s="4"/>
      <c r="T634" s="4"/>
      <c r="U634" s="4"/>
      <c r="V634" s="4"/>
      <c r="W634" s="4"/>
      <c r="X634" s="4"/>
      <c r="Y634" s="4"/>
      <c r="Z634" s="4"/>
    </row>
    <row r="635" spans="1:26">
      <c r="A635" s="10"/>
      <c r="B635" s="10"/>
      <c r="C635" s="10"/>
      <c r="D635" s="4"/>
      <c r="E635" s="10"/>
      <c r="F635" s="4"/>
      <c r="G635" s="4"/>
      <c r="H635" s="4"/>
      <c r="I635" s="4"/>
      <c r="J635" s="4"/>
      <c r="K635" s="4"/>
      <c r="L635" s="4"/>
      <c r="M635" s="4"/>
      <c r="N635" s="4"/>
      <c r="O635" s="4"/>
      <c r="P635" s="4"/>
      <c r="Q635" s="4"/>
      <c r="R635" s="4"/>
      <c r="S635" s="4"/>
      <c r="T635" s="4"/>
      <c r="U635" s="4"/>
      <c r="V635" s="4"/>
      <c r="W635" s="4"/>
      <c r="X635" s="4"/>
      <c r="Y635" s="4"/>
      <c r="Z635" s="4"/>
    </row>
    <row r="636" spans="1:26">
      <c r="A636" s="10"/>
      <c r="B636" s="10"/>
      <c r="C636" s="10"/>
      <c r="D636" s="4"/>
      <c r="E636" s="10"/>
      <c r="F636" s="4"/>
      <c r="G636" s="4"/>
      <c r="H636" s="4"/>
      <c r="I636" s="4"/>
      <c r="J636" s="4"/>
      <c r="K636" s="4"/>
      <c r="L636" s="4"/>
      <c r="M636" s="4"/>
      <c r="N636" s="4"/>
      <c r="O636" s="4"/>
      <c r="P636" s="4"/>
      <c r="Q636" s="4"/>
      <c r="R636" s="4"/>
      <c r="S636" s="4"/>
      <c r="T636" s="4"/>
      <c r="U636" s="4"/>
      <c r="V636" s="4"/>
      <c r="W636" s="4"/>
      <c r="X636" s="4"/>
      <c r="Y636" s="4"/>
      <c r="Z636" s="4"/>
    </row>
    <row r="637" spans="1:26">
      <c r="A637" s="10"/>
      <c r="B637" s="10"/>
      <c r="C637" s="10"/>
      <c r="D637" s="4"/>
      <c r="E637" s="10"/>
      <c r="F637" s="4"/>
      <c r="G637" s="4"/>
      <c r="H637" s="4"/>
      <c r="I637" s="4"/>
      <c r="J637" s="4"/>
      <c r="K637" s="4"/>
      <c r="L637" s="4"/>
      <c r="M637" s="4"/>
      <c r="N637" s="4"/>
      <c r="O637" s="4"/>
      <c r="P637" s="4"/>
      <c r="Q637" s="4"/>
      <c r="R637" s="4"/>
      <c r="S637" s="4"/>
      <c r="T637" s="4"/>
      <c r="U637" s="4"/>
      <c r="V637" s="4"/>
      <c r="W637" s="4"/>
      <c r="X637" s="4"/>
      <c r="Y637" s="4"/>
      <c r="Z637" s="4"/>
    </row>
    <row r="638" spans="1:26">
      <c r="A638" s="10"/>
      <c r="B638" s="10"/>
      <c r="C638" s="10"/>
      <c r="D638" s="4"/>
      <c r="E638" s="10"/>
      <c r="F638" s="4"/>
      <c r="G638" s="4"/>
      <c r="H638" s="4"/>
      <c r="I638" s="4"/>
      <c r="J638" s="4"/>
      <c r="K638" s="4"/>
      <c r="L638" s="4"/>
      <c r="M638" s="4"/>
      <c r="N638" s="4"/>
      <c r="O638" s="4"/>
      <c r="P638" s="4"/>
      <c r="Q638" s="4"/>
      <c r="R638" s="4"/>
      <c r="S638" s="4"/>
      <c r="T638" s="4"/>
      <c r="U638" s="4"/>
      <c r="V638" s="4"/>
      <c r="W638" s="4"/>
      <c r="X638" s="4"/>
      <c r="Y638" s="4"/>
      <c r="Z638" s="4"/>
    </row>
    <row r="639" spans="1:26">
      <c r="A639" s="10"/>
      <c r="B639" s="10"/>
      <c r="C639" s="10"/>
      <c r="D639" s="4"/>
      <c r="E639" s="10"/>
      <c r="F639" s="4"/>
      <c r="G639" s="4"/>
      <c r="H639" s="4"/>
      <c r="I639" s="4"/>
      <c r="J639" s="4"/>
      <c r="K639" s="4"/>
      <c r="L639" s="4"/>
      <c r="M639" s="4"/>
      <c r="N639" s="4"/>
      <c r="O639" s="4"/>
      <c r="P639" s="4"/>
      <c r="Q639" s="4"/>
      <c r="R639" s="4"/>
      <c r="S639" s="4"/>
      <c r="T639" s="4"/>
      <c r="U639" s="4"/>
      <c r="V639" s="4"/>
      <c r="W639" s="4"/>
      <c r="X639" s="4"/>
      <c r="Y639" s="4"/>
      <c r="Z639" s="4"/>
    </row>
    <row r="640" spans="1:26">
      <c r="A640" s="10"/>
      <c r="B640" s="10"/>
      <c r="C640" s="10"/>
      <c r="D640" s="4"/>
      <c r="E640" s="10"/>
      <c r="F640" s="4"/>
      <c r="G640" s="4"/>
      <c r="H640" s="4"/>
      <c r="I640" s="4"/>
      <c r="J640" s="4"/>
      <c r="K640" s="4"/>
      <c r="L640" s="4"/>
      <c r="M640" s="4"/>
      <c r="N640" s="4"/>
      <c r="O640" s="4"/>
      <c r="P640" s="4"/>
      <c r="Q640" s="4"/>
      <c r="R640" s="4"/>
      <c r="S640" s="4"/>
      <c r="T640" s="4"/>
      <c r="U640" s="4"/>
      <c r="V640" s="4"/>
      <c r="W640" s="4"/>
      <c r="X640" s="4"/>
      <c r="Y640" s="4"/>
      <c r="Z640" s="4"/>
    </row>
    <row r="641" spans="1:26">
      <c r="A641" s="10"/>
      <c r="B641" s="10"/>
      <c r="C641" s="10"/>
      <c r="D641" s="4"/>
      <c r="E641" s="10"/>
      <c r="F641" s="4"/>
      <c r="G641" s="4"/>
      <c r="H641" s="4"/>
      <c r="I641" s="4"/>
      <c r="J641" s="4"/>
      <c r="K641" s="4"/>
      <c r="L641" s="4"/>
      <c r="M641" s="4"/>
      <c r="N641" s="4"/>
      <c r="O641" s="4"/>
      <c r="P641" s="4"/>
      <c r="Q641" s="4"/>
      <c r="R641" s="4"/>
      <c r="S641" s="4"/>
      <c r="T641" s="4"/>
      <c r="U641" s="4"/>
      <c r="V641" s="4"/>
      <c r="W641" s="4"/>
      <c r="X641" s="4"/>
      <c r="Y641" s="4"/>
      <c r="Z641" s="4"/>
    </row>
    <row r="642" spans="1:26">
      <c r="A642" s="10"/>
      <c r="B642" s="10"/>
      <c r="C642" s="10"/>
      <c r="D642" s="4"/>
      <c r="E642" s="10"/>
      <c r="F642" s="4"/>
      <c r="G642" s="4"/>
      <c r="H642" s="4"/>
      <c r="I642" s="4"/>
      <c r="J642" s="4"/>
      <c r="K642" s="4"/>
      <c r="L642" s="4"/>
      <c r="M642" s="4"/>
      <c r="N642" s="4"/>
      <c r="O642" s="4"/>
      <c r="P642" s="4"/>
      <c r="Q642" s="4"/>
      <c r="R642" s="4"/>
      <c r="S642" s="4"/>
      <c r="T642" s="4"/>
      <c r="U642" s="4"/>
      <c r="V642" s="4"/>
      <c r="W642" s="4"/>
      <c r="X642" s="4"/>
      <c r="Y642" s="4"/>
      <c r="Z642" s="4"/>
    </row>
    <row r="643" spans="1:26">
      <c r="A643" s="10"/>
      <c r="B643" s="10"/>
      <c r="C643" s="10"/>
      <c r="D643" s="4"/>
      <c r="E643" s="10"/>
      <c r="F643" s="4"/>
      <c r="G643" s="4"/>
      <c r="H643" s="4"/>
      <c r="I643" s="4"/>
      <c r="J643" s="4"/>
      <c r="K643" s="4"/>
      <c r="L643" s="4"/>
      <c r="M643" s="4"/>
      <c r="N643" s="4"/>
      <c r="O643" s="4"/>
      <c r="P643" s="4"/>
      <c r="Q643" s="4"/>
      <c r="R643" s="4"/>
      <c r="S643" s="4"/>
      <c r="T643" s="4"/>
      <c r="U643" s="4"/>
      <c r="V643" s="4"/>
      <c r="W643" s="4"/>
      <c r="X643" s="4"/>
      <c r="Y643" s="4"/>
      <c r="Z643" s="4"/>
    </row>
    <row r="644" spans="1:26">
      <c r="A644" s="10"/>
      <c r="B644" s="10"/>
      <c r="C644" s="10"/>
      <c r="D644" s="4"/>
      <c r="E644" s="10"/>
      <c r="F644" s="4"/>
      <c r="G644" s="4"/>
      <c r="H644" s="4"/>
      <c r="I644" s="4"/>
      <c r="J644" s="4"/>
      <c r="K644" s="4"/>
      <c r="L644" s="4"/>
      <c r="M644" s="4"/>
      <c r="N644" s="4"/>
      <c r="O644" s="4"/>
      <c r="P644" s="4"/>
      <c r="Q644" s="4"/>
      <c r="R644" s="4"/>
      <c r="S644" s="4"/>
      <c r="T644" s="4"/>
      <c r="U644" s="4"/>
      <c r="V644" s="4"/>
      <c r="W644" s="4"/>
      <c r="X644" s="4"/>
      <c r="Y644" s="4"/>
      <c r="Z644" s="4"/>
    </row>
    <row r="645" spans="1:26">
      <c r="A645" s="10"/>
      <c r="B645" s="10"/>
      <c r="C645" s="10"/>
      <c r="D645" s="4"/>
      <c r="E645" s="10"/>
      <c r="F645" s="4"/>
      <c r="G645" s="4"/>
      <c r="H645" s="4"/>
      <c r="I645" s="4"/>
      <c r="J645" s="4"/>
      <c r="K645" s="4"/>
      <c r="L645" s="4"/>
      <c r="M645" s="4"/>
      <c r="N645" s="4"/>
      <c r="O645" s="4"/>
      <c r="P645" s="4"/>
      <c r="Q645" s="4"/>
      <c r="R645" s="4"/>
      <c r="S645" s="4"/>
      <c r="T645" s="4"/>
      <c r="U645" s="4"/>
      <c r="V645" s="4"/>
      <c r="W645" s="4"/>
      <c r="X645" s="4"/>
      <c r="Y645" s="4"/>
      <c r="Z645" s="4"/>
    </row>
    <row r="646" spans="1:26">
      <c r="A646" s="10"/>
      <c r="B646" s="10"/>
      <c r="C646" s="10"/>
      <c r="D646" s="4"/>
      <c r="E646" s="10"/>
      <c r="F646" s="4"/>
      <c r="G646" s="4"/>
      <c r="H646" s="4"/>
      <c r="I646" s="4"/>
      <c r="J646" s="4"/>
      <c r="K646" s="4"/>
      <c r="L646" s="4"/>
      <c r="M646" s="4"/>
      <c r="N646" s="4"/>
      <c r="O646" s="4"/>
      <c r="P646" s="4"/>
      <c r="Q646" s="4"/>
      <c r="R646" s="4"/>
      <c r="S646" s="4"/>
      <c r="T646" s="4"/>
      <c r="U646" s="4"/>
      <c r="V646" s="4"/>
      <c r="W646" s="4"/>
      <c r="X646" s="4"/>
      <c r="Y646" s="4"/>
      <c r="Z646" s="4"/>
    </row>
    <row r="647" spans="1:26">
      <c r="A647" s="10"/>
      <c r="B647" s="10"/>
      <c r="C647" s="10"/>
      <c r="D647" s="4"/>
      <c r="E647" s="10"/>
      <c r="F647" s="4"/>
      <c r="G647" s="4"/>
      <c r="H647" s="4"/>
      <c r="I647" s="4"/>
      <c r="J647" s="4"/>
      <c r="K647" s="4"/>
      <c r="L647" s="4"/>
      <c r="M647" s="4"/>
      <c r="N647" s="4"/>
      <c r="O647" s="4"/>
      <c r="P647" s="4"/>
      <c r="Q647" s="4"/>
      <c r="R647" s="4"/>
      <c r="S647" s="4"/>
      <c r="T647" s="4"/>
      <c r="U647" s="4"/>
      <c r="V647" s="4"/>
      <c r="W647" s="4"/>
      <c r="X647" s="4"/>
      <c r="Y647" s="4"/>
      <c r="Z647" s="4"/>
    </row>
    <row r="648" spans="1:26">
      <c r="A648" s="10"/>
      <c r="B648" s="10"/>
      <c r="C648" s="10"/>
      <c r="D648" s="4"/>
      <c r="E648" s="10"/>
      <c r="F648" s="4"/>
      <c r="G648" s="4"/>
      <c r="H648" s="4"/>
      <c r="I648" s="4"/>
      <c r="J648" s="4"/>
      <c r="K648" s="4"/>
      <c r="L648" s="4"/>
      <c r="M648" s="4"/>
      <c r="N648" s="4"/>
      <c r="O648" s="4"/>
      <c r="P648" s="4"/>
      <c r="Q648" s="4"/>
      <c r="R648" s="4"/>
      <c r="S648" s="4"/>
      <c r="T648" s="4"/>
      <c r="U648" s="4"/>
      <c r="V648" s="4"/>
      <c r="W648" s="4"/>
      <c r="X648" s="4"/>
      <c r="Y648" s="4"/>
      <c r="Z648" s="4"/>
    </row>
    <row r="649" spans="1:26">
      <c r="A649" s="10"/>
      <c r="B649" s="10"/>
      <c r="C649" s="10"/>
      <c r="D649" s="4"/>
      <c r="E649" s="10"/>
      <c r="F649" s="4"/>
      <c r="G649" s="4"/>
      <c r="H649" s="4"/>
      <c r="I649" s="4"/>
      <c r="J649" s="4"/>
      <c r="K649" s="4"/>
      <c r="L649" s="4"/>
      <c r="M649" s="4"/>
      <c r="N649" s="4"/>
      <c r="O649" s="4"/>
      <c r="P649" s="4"/>
      <c r="Q649" s="4"/>
      <c r="R649" s="4"/>
      <c r="S649" s="4"/>
      <c r="T649" s="4"/>
      <c r="U649" s="4"/>
      <c r="V649" s="4"/>
      <c r="W649" s="4"/>
      <c r="X649" s="4"/>
      <c r="Y649" s="4"/>
      <c r="Z649" s="4"/>
    </row>
    <row r="650" spans="1:26">
      <c r="A650" s="10"/>
      <c r="B650" s="10"/>
      <c r="C650" s="10"/>
      <c r="D650" s="4"/>
      <c r="E650" s="10"/>
      <c r="F650" s="4"/>
      <c r="G650" s="4"/>
      <c r="H650" s="4"/>
      <c r="I650" s="4"/>
      <c r="J650" s="4"/>
      <c r="K650" s="4"/>
      <c r="L650" s="4"/>
      <c r="M650" s="4"/>
      <c r="N650" s="4"/>
      <c r="O650" s="4"/>
      <c r="P650" s="4"/>
      <c r="Q650" s="4"/>
      <c r="R650" s="4"/>
      <c r="S650" s="4"/>
      <c r="T650" s="4"/>
      <c r="U650" s="4"/>
      <c r="V650" s="4"/>
      <c r="W650" s="4"/>
      <c r="X650" s="4"/>
      <c r="Y650" s="4"/>
      <c r="Z650" s="4"/>
    </row>
    <row r="651" spans="1:26">
      <c r="A651" s="10"/>
      <c r="B651" s="10"/>
      <c r="C651" s="10"/>
      <c r="D651" s="4"/>
      <c r="E651" s="10"/>
      <c r="F651" s="4"/>
      <c r="G651" s="4"/>
      <c r="H651" s="4"/>
      <c r="I651" s="4"/>
      <c r="J651" s="4"/>
      <c r="K651" s="4"/>
      <c r="L651" s="4"/>
      <c r="M651" s="4"/>
      <c r="N651" s="4"/>
      <c r="O651" s="4"/>
      <c r="P651" s="4"/>
      <c r="Q651" s="4"/>
      <c r="R651" s="4"/>
      <c r="S651" s="4"/>
      <c r="T651" s="4"/>
      <c r="U651" s="4"/>
      <c r="V651" s="4"/>
      <c r="W651" s="4"/>
      <c r="X651" s="4"/>
      <c r="Y651" s="4"/>
      <c r="Z651" s="4"/>
    </row>
    <row r="652" spans="1:26">
      <c r="A652" s="10"/>
      <c r="B652" s="10"/>
      <c r="C652" s="10"/>
      <c r="D652" s="4"/>
      <c r="E652" s="10"/>
      <c r="F652" s="4"/>
      <c r="G652" s="4"/>
      <c r="H652" s="4"/>
      <c r="I652" s="4"/>
      <c r="J652" s="4"/>
      <c r="K652" s="4"/>
      <c r="L652" s="4"/>
      <c r="M652" s="4"/>
      <c r="N652" s="4"/>
      <c r="O652" s="4"/>
      <c r="P652" s="4"/>
      <c r="Q652" s="4"/>
      <c r="R652" s="4"/>
      <c r="S652" s="4"/>
      <c r="T652" s="4"/>
      <c r="U652" s="4"/>
      <c r="V652" s="4"/>
      <c r="W652" s="4"/>
      <c r="X652" s="4"/>
      <c r="Y652" s="4"/>
      <c r="Z652" s="4"/>
    </row>
    <row r="653" spans="1:26">
      <c r="A653" s="10"/>
      <c r="B653" s="10"/>
      <c r="C653" s="10"/>
      <c r="D653" s="4"/>
      <c r="E653" s="10"/>
      <c r="F653" s="4"/>
      <c r="G653" s="4"/>
      <c r="H653" s="4"/>
      <c r="I653" s="4"/>
      <c r="J653" s="4"/>
      <c r="K653" s="4"/>
      <c r="L653" s="4"/>
      <c r="M653" s="4"/>
      <c r="N653" s="4"/>
      <c r="O653" s="4"/>
      <c r="P653" s="4"/>
      <c r="Q653" s="4"/>
      <c r="R653" s="4"/>
      <c r="S653" s="4"/>
      <c r="T653" s="4"/>
      <c r="U653" s="4"/>
      <c r="V653" s="4"/>
      <c r="W653" s="4"/>
      <c r="X653" s="4"/>
      <c r="Y653" s="4"/>
      <c r="Z653" s="4"/>
    </row>
    <row r="654" spans="1:26">
      <c r="A654" s="10"/>
      <c r="B654" s="10"/>
      <c r="C654" s="10"/>
      <c r="D654" s="4"/>
      <c r="E654" s="10"/>
      <c r="F654" s="4"/>
      <c r="G654" s="4"/>
      <c r="H654" s="4"/>
      <c r="I654" s="4"/>
      <c r="J654" s="4"/>
      <c r="K654" s="4"/>
      <c r="L654" s="4"/>
      <c r="M654" s="4"/>
      <c r="N654" s="4"/>
      <c r="O654" s="4"/>
      <c r="P654" s="4"/>
      <c r="Q654" s="4"/>
      <c r="R654" s="4"/>
      <c r="S654" s="4"/>
      <c r="T654" s="4"/>
      <c r="U654" s="4"/>
      <c r="V654" s="4"/>
      <c r="W654" s="4"/>
      <c r="X654" s="4"/>
      <c r="Y654" s="4"/>
      <c r="Z654" s="4"/>
    </row>
    <row r="655" spans="1:26">
      <c r="A655" s="10"/>
      <c r="B655" s="10"/>
      <c r="C655" s="10"/>
      <c r="D655" s="4"/>
      <c r="E655" s="10"/>
      <c r="F655" s="4"/>
      <c r="G655" s="4"/>
      <c r="H655" s="4"/>
      <c r="I655" s="4"/>
      <c r="J655" s="4"/>
      <c r="K655" s="4"/>
      <c r="L655" s="4"/>
      <c r="M655" s="4"/>
      <c r="N655" s="4"/>
      <c r="O655" s="4"/>
      <c r="P655" s="4"/>
      <c r="Q655" s="4"/>
      <c r="R655" s="4"/>
      <c r="S655" s="4"/>
      <c r="T655" s="4"/>
      <c r="U655" s="4"/>
      <c r="V655" s="4"/>
      <c r="W655" s="4"/>
      <c r="X655" s="4"/>
      <c r="Y655" s="4"/>
      <c r="Z655" s="4"/>
    </row>
    <row r="656" spans="1:26">
      <c r="A656" s="10"/>
      <c r="B656" s="10"/>
      <c r="C656" s="10"/>
      <c r="D656" s="4"/>
      <c r="E656" s="10"/>
      <c r="F656" s="4"/>
      <c r="G656" s="4"/>
      <c r="H656" s="4"/>
      <c r="I656" s="4"/>
      <c r="J656" s="4"/>
      <c r="K656" s="4"/>
      <c r="L656" s="4"/>
      <c r="M656" s="4"/>
      <c r="N656" s="4"/>
      <c r="O656" s="4"/>
      <c r="P656" s="4"/>
      <c r="Q656" s="4"/>
      <c r="R656" s="4"/>
      <c r="S656" s="4"/>
      <c r="T656" s="4"/>
      <c r="U656" s="4"/>
      <c r="V656" s="4"/>
      <c r="W656" s="4"/>
      <c r="X656" s="4"/>
      <c r="Y656" s="4"/>
      <c r="Z656" s="4"/>
    </row>
    <row r="657" spans="1:26">
      <c r="A657" s="10"/>
      <c r="B657" s="10"/>
      <c r="C657" s="10"/>
      <c r="D657" s="4"/>
      <c r="E657" s="10"/>
      <c r="F657" s="4"/>
      <c r="G657" s="4"/>
      <c r="H657" s="4"/>
      <c r="I657" s="4"/>
      <c r="J657" s="4"/>
      <c r="K657" s="4"/>
      <c r="L657" s="4"/>
      <c r="M657" s="4"/>
      <c r="N657" s="4"/>
      <c r="O657" s="4"/>
      <c r="P657" s="4"/>
      <c r="Q657" s="4"/>
      <c r="R657" s="4"/>
      <c r="S657" s="4"/>
      <c r="T657" s="4"/>
      <c r="U657" s="4"/>
      <c r="V657" s="4"/>
      <c r="W657" s="4"/>
      <c r="X657" s="4"/>
      <c r="Y657" s="4"/>
      <c r="Z657" s="4"/>
    </row>
    <row r="658" spans="1:26">
      <c r="A658" s="10"/>
      <c r="B658" s="10"/>
      <c r="C658" s="10"/>
      <c r="D658" s="4"/>
      <c r="E658" s="10"/>
      <c r="F658" s="4"/>
      <c r="G658" s="4"/>
      <c r="H658" s="4"/>
      <c r="I658" s="4"/>
      <c r="J658" s="4"/>
      <c r="K658" s="4"/>
      <c r="L658" s="4"/>
      <c r="M658" s="4"/>
      <c r="N658" s="4"/>
      <c r="O658" s="4"/>
      <c r="P658" s="4"/>
      <c r="Q658" s="4"/>
      <c r="R658" s="4"/>
      <c r="S658" s="4"/>
      <c r="T658" s="4"/>
      <c r="U658" s="4"/>
      <c r="V658" s="4"/>
      <c r="W658" s="4"/>
      <c r="X658" s="4"/>
      <c r="Y658" s="4"/>
      <c r="Z658" s="4"/>
    </row>
    <row r="659" spans="1:26">
      <c r="A659" s="10"/>
      <c r="B659" s="10"/>
      <c r="C659" s="10"/>
      <c r="D659" s="4"/>
      <c r="E659" s="10"/>
      <c r="F659" s="4"/>
      <c r="G659" s="4"/>
      <c r="H659" s="4"/>
      <c r="I659" s="4"/>
      <c r="J659" s="4"/>
      <c r="K659" s="4"/>
      <c r="L659" s="4"/>
      <c r="M659" s="4"/>
      <c r="N659" s="4"/>
      <c r="O659" s="4"/>
      <c r="P659" s="4"/>
      <c r="Q659" s="4"/>
      <c r="R659" s="4"/>
      <c r="S659" s="4"/>
      <c r="T659" s="4"/>
      <c r="U659" s="4"/>
      <c r="V659" s="4"/>
      <c r="W659" s="4"/>
      <c r="X659" s="4"/>
      <c r="Y659" s="4"/>
      <c r="Z659" s="4"/>
    </row>
    <row r="660" spans="1:26">
      <c r="A660" s="10"/>
      <c r="B660" s="10"/>
      <c r="C660" s="10"/>
      <c r="D660" s="4"/>
      <c r="E660" s="10"/>
      <c r="F660" s="4"/>
      <c r="G660" s="4"/>
      <c r="H660" s="4"/>
      <c r="I660" s="4"/>
      <c r="J660" s="4"/>
      <c r="K660" s="4"/>
      <c r="L660" s="4"/>
      <c r="M660" s="4"/>
      <c r="N660" s="4"/>
      <c r="O660" s="4"/>
      <c r="P660" s="4"/>
      <c r="Q660" s="4"/>
      <c r="R660" s="4"/>
      <c r="S660" s="4"/>
      <c r="T660" s="4"/>
      <c r="U660" s="4"/>
      <c r="V660" s="4"/>
      <c r="W660" s="4"/>
      <c r="X660" s="4"/>
      <c r="Y660" s="4"/>
      <c r="Z660" s="4"/>
    </row>
    <row r="661" spans="1:26">
      <c r="A661" s="10"/>
      <c r="B661" s="10"/>
      <c r="C661" s="10"/>
      <c r="D661" s="4"/>
      <c r="E661" s="10"/>
      <c r="F661" s="4"/>
      <c r="G661" s="4"/>
      <c r="H661" s="4"/>
      <c r="I661" s="4"/>
      <c r="J661" s="4"/>
      <c r="K661" s="4"/>
      <c r="L661" s="4"/>
      <c r="M661" s="4"/>
      <c r="N661" s="4"/>
      <c r="O661" s="4"/>
      <c r="P661" s="4"/>
      <c r="Q661" s="4"/>
      <c r="R661" s="4"/>
      <c r="S661" s="4"/>
      <c r="T661" s="4"/>
      <c r="U661" s="4"/>
      <c r="V661" s="4"/>
      <c r="W661" s="4"/>
      <c r="X661" s="4"/>
      <c r="Y661" s="4"/>
      <c r="Z661" s="4"/>
    </row>
    <row r="662" spans="1:26">
      <c r="A662" s="10"/>
      <c r="B662" s="10"/>
      <c r="C662" s="10"/>
      <c r="D662" s="4"/>
      <c r="E662" s="10"/>
      <c r="F662" s="4"/>
      <c r="G662" s="4"/>
      <c r="H662" s="4"/>
      <c r="I662" s="4"/>
      <c r="J662" s="4"/>
      <c r="K662" s="4"/>
      <c r="L662" s="4"/>
      <c r="M662" s="4"/>
      <c r="N662" s="4"/>
      <c r="O662" s="4"/>
      <c r="P662" s="4"/>
      <c r="Q662" s="4"/>
      <c r="R662" s="4"/>
      <c r="S662" s="4"/>
      <c r="T662" s="4"/>
      <c r="U662" s="4"/>
      <c r="V662" s="4"/>
      <c r="W662" s="4"/>
      <c r="X662" s="4"/>
      <c r="Y662" s="4"/>
      <c r="Z662" s="4"/>
    </row>
    <row r="663" spans="1:26">
      <c r="A663" s="10"/>
      <c r="B663" s="10"/>
      <c r="C663" s="10"/>
      <c r="D663" s="4"/>
      <c r="E663" s="10"/>
      <c r="F663" s="4"/>
      <c r="G663" s="4"/>
      <c r="H663" s="4"/>
      <c r="I663" s="4"/>
      <c r="J663" s="4"/>
      <c r="K663" s="4"/>
      <c r="L663" s="4"/>
      <c r="M663" s="4"/>
      <c r="N663" s="4"/>
      <c r="O663" s="4"/>
      <c r="P663" s="4"/>
      <c r="Q663" s="4"/>
      <c r="R663" s="4"/>
      <c r="S663" s="4"/>
      <c r="T663" s="4"/>
      <c r="U663" s="4"/>
      <c r="V663" s="4"/>
      <c r="W663" s="4"/>
      <c r="X663" s="4"/>
      <c r="Y663" s="4"/>
      <c r="Z663" s="4"/>
    </row>
    <row r="664" spans="1:26">
      <c r="A664" s="10"/>
      <c r="B664" s="10"/>
      <c r="C664" s="10"/>
      <c r="D664" s="4"/>
      <c r="E664" s="10"/>
      <c r="F664" s="4"/>
      <c r="G664" s="4"/>
      <c r="H664" s="4"/>
      <c r="I664" s="4"/>
      <c r="J664" s="4"/>
      <c r="K664" s="4"/>
      <c r="L664" s="4"/>
      <c r="M664" s="4"/>
      <c r="N664" s="4"/>
      <c r="O664" s="4"/>
      <c r="P664" s="4"/>
      <c r="Q664" s="4"/>
      <c r="R664" s="4"/>
      <c r="S664" s="4"/>
      <c r="T664" s="4"/>
      <c r="U664" s="4"/>
      <c r="V664" s="4"/>
      <c r="W664" s="4"/>
      <c r="X664" s="4"/>
      <c r="Y664" s="4"/>
      <c r="Z664" s="4"/>
    </row>
    <row r="665" spans="1:26">
      <c r="A665" s="10"/>
      <c r="B665" s="10"/>
      <c r="C665" s="10"/>
      <c r="D665" s="4"/>
      <c r="E665" s="10"/>
      <c r="F665" s="4"/>
      <c r="G665" s="4"/>
      <c r="H665" s="4"/>
      <c r="I665" s="4"/>
      <c r="J665" s="4"/>
      <c r="K665" s="4"/>
      <c r="L665" s="4"/>
      <c r="M665" s="4"/>
      <c r="N665" s="4"/>
      <c r="O665" s="4"/>
      <c r="P665" s="4"/>
      <c r="Q665" s="4"/>
      <c r="R665" s="4"/>
      <c r="S665" s="4"/>
      <c r="T665" s="4"/>
      <c r="U665" s="4"/>
      <c r="V665" s="4"/>
      <c r="W665" s="4"/>
      <c r="X665" s="4"/>
      <c r="Y665" s="4"/>
      <c r="Z665" s="4"/>
    </row>
    <row r="666" spans="1:26">
      <c r="A666" s="10"/>
      <c r="B666" s="10"/>
      <c r="C666" s="10"/>
      <c r="D666" s="4"/>
      <c r="E666" s="10"/>
      <c r="F666" s="4"/>
      <c r="G666" s="4"/>
      <c r="H666" s="4"/>
      <c r="I666" s="4"/>
      <c r="J666" s="4"/>
      <c r="K666" s="4"/>
      <c r="L666" s="4"/>
      <c r="M666" s="4"/>
      <c r="N666" s="4"/>
      <c r="O666" s="4"/>
      <c r="P666" s="4"/>
      <c r="Q666" s="4"/>
      <c r="R666" s="4"/>
      <c r="S666" s="4"/>
      <c r="T666" s="4"/>
      <c r="U666" s="4"/>
      <c r="V666" s="4"/>
      <c r="W666" s="4"/>
      <c r="X666" s="4"/>
      <c r="Y666" s="4"/>
      <c r="Z666" s="4"/>
    </row>
    <row r="667" spans="1:26">
      <c r="A667" s="10"/>
      <c r="B667" s="10"/>
      <c r="C667" s="10"/>
      <c r="D667" s="4"/>
      <c r="E667" s="10"/>
      <c r="F667" s="4"/>
      <c r="G667" s="4"/>
      <c r="H667" s="4"/>
      <c r="I667" s="4"/>
      <c r="J667" s="4"/>
      <c r="K667" s="4"/>
      <c r="L667" s="4"/>
      <c r="M667" s="4"/>
      <c r="N667" s="4"/>
      <c r="O667" s="4"/>
      <c r="P667" s="4"/>
      <c r="Q667" s="4"/>
      <c r="R667" s="4"/>
      <c r="S667" s="4"/>
      <c r="T667" s="4"/>
      <c r="U667" s="4"/>
      <c r="V667" s="4"/>
      <c r="W667" s="4"/>
      <c r="X667" s="4"/>
      <c r="Y667" s="4"/>
      <c r="Z667" s="4"/>
    </row>
    <row r="668" spans="1:26">
      <c r="A668" s="10"/>
      <c r="B668" s="10"/>
      <c r="C668" s="10"/>
      <c r="D668" s="4"/>
      <c r="E668" s="10"/>
      <c r="F668" s="4"/>
      <c r="G668" s="4"/>
      <c r="H668" s="4"/>
      <c r="I668" s="4"/>
      <c r="J668" s="4"/>
      <c r="K668" s="4"/>
      <c r="L668" s="4"/>
      <c r="M668" s="4"/>
      <c r="N668" s="4"/>
      <c r="O668" s="4"/>
      <c r="P668" s="4"/>
      <c r="Q668" s="4"/>
      <c r="R668" s="4"/>
      <c r="S668" s="4"/>
      <c r="T668" s="4"/>
      <c r="U668" s="4"/>
      <c r="V668" s="4"/>
      <c r="W668" s="4"/>
      <c r="X668" s="4"/>
      <c r="Y668" s="4"/>
      <c r="Z668" s="4"/>
    </row>
    <row r="669" spans="1:26">
      <c r="A669" s="10"/>
      <c r="B669" s="10"/>
      <c r="C669" s="10"/>
      <c r="D669" s="4"/>
      <c r="E669" s="10"/>
      <c r="F669" s="4"/>
      <c r="G669" s="4"/>
      <c r="H669" s="4"/>
      <c r="I669" s="4"/>
      <c r="J669" s="4"/>
      <c r="K669" s="4"/>
      <c r="L669" s="4"/>
      <c r="M669" s="4"/>
      <c r="N669" s="4"/>
      <c r="O669" s="4"/>
      <c r="P669" s="4"/>
      <c r="Q669" s="4"/>
      <c r="R669" s="4"/>
      <c r="S669" s="4"/>
      <c r="T669" s="4"/>
      <c r="U669" s="4"/>
      <c r="V669" s="4"/>
      <c r="W669" s="4"/>
      <c r="X669" s="4"/>
      <c r="Y669" s="4"/>
      <c r="Z669" s="4"/>
    </row>
    <row r="670" spans="1:26">
      <c r="A670" s="10"/>
      <c r="B670" s="10"/>
      <c r="C670" s="10"/>
      <c r="D670" s="4"/>
      <c r="E670" s="10"/>
      <c r="F670" s="4"/>
      <c r="G670" s="4"/>
      <c r="H670" s="4"/>
      <c r="I670" s="4"/>
      <c r="J670" s="4"/>
      <c r="K670" s="4"/>
      <c r="L670" s="4"/>
      <c r="M670" s="4"/>
      <c r="N670" s="4"/>
      <c r="O670" s="4"/>
      <c r="P670" s="4"/>
      <c r="Q670" s="4"/>
      <c r="R670" s="4"/>
      <c r="S670" s="4"/>
      <c r="T670" s="4"/>
      <c r="U670" s="4"/>
      <c r="V670" s="4"/>
      <c r="W670" s="4"/>
      <c r="X670" s="4"/>
      <c r="Y670" s="4"/>
      <c r="Z670" s="4"/>
    </row>
    <row r="671" spans="1:26">
      <c r="A671" s="10"/>
      <c r="B671" s="10"/>
      <c r="C671" s="10"/>
      <c r="D671" s="4"/>
      <c r="E671" s="10"/>
      <c r="F671" s="4"/>
      <c r="G671" s="4"/>
      <c r="H671" s="4"/>
      <c r="I671" s="4"/>
      <c r="J671" s="4"/>
      <c r="K671" s="4"/>
      <c r="L671" s="4"/>
      <c r="M671" s="4"/>
      <c r="N671" s="4"/>
      <c r="O671" s="4"/>
      <c r="P671" s="4"/>
      <c r="Q671" s="4"/>
      <c r="R671" s="4"/>
      <c r="S671" s="4"/>
      <c r="T671" s="4"/>
      <c r="U671" s="4"/>
      <c r="V671" s="4"/>
      <c r="W671" s="4"/>
      <c r="X671" s="4"/>
      <c r="Y671" s="4"/>
      <c r="Z671" s="4"/>
    </row>
    <row r="672" spans="1:26">
      <c r="A672" s="10"/>
      <c r="B672" s="10"/>
      <c r="C672" s="10"/>
      <c r="D672" s="4"/>
      <c r="E672" s="10"/>
      <c r="F672" s="4"/>
      <c r="G672" s="4"/>
      <c r="H672" s="4"/>
      <c r="I672" s="4"/>
      <c r="J672" s="4"/>
      <c r="K672" s="4"/>
      <c r="L672" s="4"/>
      <c r="M672" s="4"/>
      <c r="N672" s="4"/>
      <c r="O672" s="4"/>
      <c r="P672" s="4"/>
      <c r="Q672" s="4"/>
      <c r="R672" s="4"/>
      <c r="S672" s="4"/>
      <c r="T672" s="4"/>
      <c r="U672" s="4"/>
      <c r="V672" s="4"/>
      <c r="W672" s="4"/>
      <c r="X672" s="4"/>
      <c r="Y672" s="4"/>
      <c r="Z672" s="4"/>
    </row>
    <row r="673" spans="1:26">
      <c r="A673" s="10"/>
      <c r="B673" s="10"/>
      <c r="C673" s="10"/>
      <c r="D673" s="4"/>
      <c r="E673" s="10"/>
      <c r="F673" s="4"/>
      <c r="G673" s="4"/>
      <c r="H673" s="4"/>
      <c r="I673" s="4"/>
      <c r="J673" s="4"/>
      <c r="K673" s="4"/>
      <c r="L673" s="4"/>
      <c r="M673" s="4"/>
      <c r="N673" s="4"/>
      <c r="O673" s="4"/>
      <c r="P673" s="4"/>
      <c r="Q673" s="4"/>
      <c r="R673" s="4"/>
      <c r="S673" s="4"/>
      <c r="T673" s="4"/>
      <c r="U673" s="4"/>
      <c r="V673" s="4"/>
      <c r="W673" s="4"/>
      <c r="X673" s="4"/>
      <c r="Y673" s="4"/>
      <c r="Z673" s="4"/>
    </row>
    <row r="674" spans="1:26">
      <c r="A674" s="10"/>
      <c r="B674" s="10"/>
      <c r="C674" s="10"/>
      <c r="D674" s="4"/>
      <c r="E674" s="10"/>
      <c r="F674" s="4"/>
      <c r="G674" s="4"/>
      <c r="H674" s="4"/>
      <c r="I674" s="4"/>
      <c r="J674" s="4"/>
      <c r="K674" s="4"/>
      <c r="L674" s="4"/>
      <c r="M674" s="4"/>
      <c r="N674" s="4"/>
      <c r="O674" s="4"/>
      <c r="P674" s="4"/>
      <c r="Q674" s="4"/>
      <c r="R674" s="4"/>
      <c r="S674" s="4"/>
      <c r="T674" s="4"/>
      <c r="U674" s="4"/>
      <c r="V674" s="4"/>
      <c r="W674" s="4"/>
      <c r="X674" s="4"/>
      <c r="Y674" s="4"/>
      <c r="Z674" s="4"/>
    </row>
    <row r="675" spans="1:26">
      <c r="A675" s="10"/>
      <c r="B675" s="10"/>
      <c r="C675" s="10"/>
      <c r="D675" s="4"/>
      <c r="E675" s="10"/>
      <c r="F675" s="4"/>
      <c r="G675" s="4"/>
      <c r="H675" s="4"/>
      <c r="I675" s="4"/>
      <c r="J675" s="4"/>
      <c r="K675" s="4"/>
      <c r="L675" s="4"/>
      <c r="M675" s="4"/>
      <c r="N675" s="4"/>
      <c r="O675" s="4"/>
      <c r="P675" s="4"/>
      <c r="Q675" s="4"/>
      <c r="R675" s="4"/>
      <c r="S675" s="4"/>
      <c r="T675" s="4"/>
      <c r="U675" s="4"/>
      <c r="V675" s="4"/>
      <c r="W675" s="4"/>
      <c r="X675" s="4"/>
      <c r="Y675" s="4"/>
      <c r="Z675" s="4"/>
    </row>
    <row r="676" spans="1:26">
      <c r="A676" s="10"/>
      <c r="B676" s="10"/>
      <c r="C676" s="10"/>
      <c r="D676" s="4"/>
      <c r="E676" s="10"/>
      <c r="F676" s="4"/>
      <c r="G676" s="4"/>
      <c r="H676" s="4"/>
      <c r="I676" s="4"/>
      <c r="J676" s="4"/>
      <c r="K676" s="4"/>
      <c r="L676" s="4"/>
      <c r="M676" s="4"/>
      <c r="N676" s="4"/>
      <c r="O676" s="4"/>
      <c r="P676" s="4"/>
      <c r="Q676" s="4"/>
      <c r="R676" s="4"/>
      <c r="S676" s="4"/>
      <c r="T676" s="4"/>
      <c r="U676" s="4"/>
      <c r="V676" s="4"/>
      <c r="W676" s="4"/>
      <c r="X676" s="4"/>
      <c r="Y676" s="4"/>
      <c r="Z676" s="4"/>
    </row>
    <row r="677" spans="1:26">
      <c r="A677" s="10"/>
      <c r="B677" s="10"/>
      <c r="C677" s="10"/>
      <c r="D677" s="4"/>
      <c r="E677" s="10"/>
      <c r="F677" s="4"/>
      <c r="G677" s="4"/>
      <c r="H677" s="4"/>
      <c r="I677" s="4"/>
      <c r="J677" s="4"/>
      <c r="K677" s="4"/>
      <c r="L677" s="4"/>
      <c r="M677" s="4"/>
      <c r="N677" s="4"/>
      <c r="O677" s="4"/>
      <c r="P677" s="4"/>
      <c r="Q677" s="4"/>
      <c r="R677" s="4"/>
      <c r="S677" s="4"/>
      <c r="T677" s="4"/>
      <c r="U677" s="4"/>
      <c r="V677" s="4"/>
      <c r="W677" s="4"/>
      <c r="X677" s="4"/>
      <c r="Y677" s="4"/>
      <c r="Z677" s="4"/>
    </row>
    <row r="678" spans="1:26">
      <c r="A678" s="10"/>
      <c r="B678" s="10"/>
      <c r="C678" s="10"/>
      <c r="D678" s="4"/>
      <c r="E678" s="10"/>
      <c r="F678" s="4"/>
      <c r="G678" s="4"/>
      <c r="H678" s="4"/>
      <c r="I678" s="4"/>
      <c r="J678" s="4"/>
      <c r="K678" s="4"/>
      <c r="L678" s="4"/>
      <c r="M678" s="4"/>
      <c r="N678" s="4"/>
      <c r="O678" s="4"/>
      <c r="P678" s="4"/>
      <c r="Q678" s="4"/>
      <c r="R678" s="4"/>
      <c r="S678" s="4"/>
      <c r="T678" s="4"/>
      <c r="U678" s="4"/>
      <c r="V678" s="4"/>
      <c r="W678" s="4"/>
      <c r="X678" s="4"/>
      <c r="Y678" s="4"/>
      <c r="Z678" s="4"/>
    </row>
    <row r="679" spans="1:26">
      <c r="A679" s="10"/>
      <c r="B679" s="10"/>
      <c r="C679" s="10"/>
      <c r="D679" s="4"/>
      <c r="E679" s="10"/>
      <c r="F679" s="4"/>
      <c r="G679" s="4"/>
      <c r="H679" s="4"/>
      <c r="I679" s="4"/>
      <c r="J679" s="4"/>
      <c r="K679" s="4"/>
      <c r="L679" s="4"/>
      <c r="M679" s="4"/>
      <c r="N679" s="4"/>
      <c r="O679" s="4"/>
      <c r="P679" s="4"/>
      <c r="Q679" s="4"/>
      <c r="R679" s="4"/>
      <c r="S679" s="4"/>
      <c r="T679" s="4"/>
      <c r="U679" s="4"/>
      <c r="V679" s="4"/>
      <c r="W679" s="4"/>
      <c r="X679" s="4"/>
      <c r="Y679" s="4"/>
      <c r="Z679" s="4"/>
    </row>
    <row r="680" spans="1:26">
      <c r="A680" s="10"/>
      <c r="B680" s="10"/>
      <c r="C680" s="10"/>
      <c r="D680" s="4"/>
      <c r="E680" s="10"/>
      <c r="F680" s="4"/>
      <c r="G680" s="4"/>
      <c r="H680" s="4"/>
      <c r="I680" s="4"/>
      <c r="J680" s="4"/>
      <c r="K680" s="4"/>
      <c r="L680" s="4"/>
      <c r="M680" s="4"/>
      <c r="N680" s="4"/>
      <c r="O680" s="4"/>
      <c r="P680" s="4"/>
      <c r="Q680" s="4"/>
      <c r="R680" s="4"/>
      <c r="S680" s="4"/>
      <c r="T680" s="4"/>
      <c r="U680" s="4"/>
      <c r="V680" s="4"/>
      <c r="W680" s="4"/>
      <c r="X680" s="4"/>
      <c r="Y680" s="4"/>
      <c r="Z680" s="4"/>
    </row>
    <row r="681" spans="1:26">
      <c r="A681" s="10"/>
      <c r="B681" s="10"/>
      <c r="C681" s="10"/>
      <c r="D681" s="4"/>
      <c r="E681" s="10"/>
      <c r="F681" s="4"/>
      <c r="G681" s="4"/>
      <c r="H681" s="4"/>
      <c r="I681" s="4"/>
      <c r="J681" s="4"/>
      <c r="K681" s="4"/>
      <c r="L681" s="4"/>
      <c r="M681" s="4"/>
      <c r="N681" s="4"/>
      <c r="O681" s="4"/>
      <c r="P681" s="4"/>
      <c r="Q681" s="4"/>
      <c r="R681" s="4"/>
      <c r="S681" s="4"/>
      <c r="T681" s="4"/>
      <c r="U681" s="4"/>
      <c r="V681" s="4"/>
      <c r="W681" s="4"/>
      <c r="X681" s="4"/>
      <c r="Y681" s="4"/>
      <c r="Z681" s="4"/>
    </row>
    <row r="682" spans="1:26">
      <c r="A682" s="10"/>
      <c r="B682" s="10"/>
      <c r="C682" s="10"/>
      <c r="D682" s="4"/>
      <c r="E682" s="10"/>
      <c r="F682" s="4"/>
      <c r="G682" s="4"/>
      <c r="H682" s="4"/>
      <c r="I682" s="4"/>
      <c r="J682" s="4"/>
      <c r="K682" s="4"/>
      <c r="L682" s="4"/>
      <c r="M682" s="4"/>
      <c r="N682" s="4"/>
      <c r="O682" s="4"/>
      <c r="P682" s="4"/>
      <c r="Q682" s="4"/>
      <c r="R682" s="4"/>
      <c r="S682" s="4"/>
      <c r="T682" s="4"/>
      <c r="U682" s="4"/>
      <c r="V682" s="4"/>
      <c r="W682" s="4"/>
      <c r="X682" s="4"/>
      <c r="Y682" s="4"/>
      <c r="Z682" s="4"/>
    </row>
    <row r="683" spans="1:26">
      <c r="A683" s="10"/>
      <c r="B683" s="10"/>
      <c r="C683" s="10"/>
      <c r="D683" s="4"/>
      <c r="E683" s="10"/>
      <c r="F683" s="4"/>
      <c r="G683" s="4"/>
      <c r="H683" s="4"/>
      <c r="I683" s="4"/>
      <c r="J683" s="4"/>
      <c r="K683" s="4"/>
      <c r="L683" s="4"/>
      <c r="M683" s="4"/>
      <c r="N683" s="4"/>
      <c r="O683" s="4"/>
      <c r="P683" s="4"/>
      <c r="Q683" s="4"/>
      <c r="R683" s="4"/>
      <c r="S683" s="4"/>
      <c r="T683" s="4"/>
      <c r="U683" s="4"/>
      <c r="V683" s="4"/>
      <c r="W683" s="4"/>
      <c r="X683" s="4"/>
      <c r="Y683" s="4"/>
      <c r="Z683" s="4"/>
    </row>
    <row r="684" spans="1:26">
      <c r="A684" s="10"/>
      <c r="B684" s="10"/>
      <c r="C684" s="10"/>
      <c r="D684" s="4"/>
      <c r="E684" s="10"/>
      <c r="F684" s="4"/>
      <c r="G684" s="4"/>
      <c r="H684" s="4"/>
      <c r="I684" s="4"/>
      <c r="J684" s="4"/>
      <c r="K684" s="4"/>
      <c r="L684" s="4"/>
      <c r="M684" s="4"/>
      <c r="N684" s="4"/>
      <c r="O684" s="4"/>
      <c r="P684" s="4"/>
      <c r="Q684" s="4"/>
      <c r="R684" s="4"/>
      <c r="S684" s="4"/>
      <c r="T684" s="4"/>
      <c r="U684" s="4"/>
      <c r="V684" s="4"/>
      <c r="W684" s="4"/>
      <c r="X684" s="4"/>
      <c r="Y684" s="4"/>
      <c r="Z684" s="4"/>
    </row>
    <row r="685" spans="1:26">
      <c r="A685" s="10"/>
      <c r="B685" s="10"/>
      <c r="C685" s="10"/>
      <c r="D685" s="4"/>
      <c r="E685" s="10"/>
      <c r="F685" s="4"/>
      <c r="G685" s="4"/>
      <c r="H685" s="4"/>
      <c r="I685" s="4"/>
      <c r="J685" s="4"/>
      <c r="K685" s="4"/>
      <c r="L685" s="4"/>
      <c r="M685" s="4"/>
      <c r="N685" s="4"/>
      <c r="O685" s="4"/>
      <c r="P685" s="4"/>
      <c r="Q685" s="4"/>
      <c r="R685" s="4"/>
      <c r="S685" s="4"/>
      <c r="T685" s="4"/>
      <c r="U685" s="4"/>
      <c r="V685" s="4"/>
      <c r="W685" s="4"/>
      <c r="X685" s="4"/>
      <c r="Y685" s="4"/>
      <c r="Z685" s="4"/>
    </row>
    <row r="686" spans="1:26">
      <c r="A686" s="10"/>
      <c r="B686" s="10"/>
      <c r="C686" s="10"/>
      <c r="D686" s="4"/>
      <c r="E686" s="10"/>
      <c r="F686" s="4"/>
      <c r="G686" s="4"/>
      <c r="H686" s="4"/>
      <c r="I686" s="4"/>
      <c r="J686" s="4"/>
      <c r="K686" s="4"/>
      <c r="L686" s="4"/>
      <c r="M686" s="4"/>
      <c r="N686" s="4"/>
      <c r="O686" s="4"/>
      <c r="P686" s="4"/>
      <c r="Q686" s="4"/>
      <c r="R686" s="4"/>
      <c r="S686" s="4"/>
      <c r="T686" s="4"/>
      <c r="U686" s="4"/>
      <c r="V686" s="4"/>
      <c r="W686" s="4"/>
      <c r="X686" s="4"/>
      <c r="Y686" s="4"/>
      <c r="Z686" s="4"/>
    </row>
    <row r="687" spans="1:26">
      <c r="A687" s="10"/>
      <c r="B687" s="10"/>
      <c r="C687" s="10"/>
      <c r="D687" s="4"/>
      <c r="E687" s="10"/>
      <c r="F687" s="4"/>
      <c r="G687" s="4"/>
      <c r="H687" s="4"/>
      <c r="I687" s="4"/>
      <c r="J687" s="4"/>
      <c r="K687" s="4"/>
      <c r="L687" s="4"/>
      <c r="M687" s="4"/>
      <c r="N687" s="4"/>
      <c r="O687" s="4"/>
      <c r="P687" s="4"/>
      <c r="Q687" s="4"/>
      <c r="R687" s="4"/>
      <c r="S687" s="4"/>
      <c r="T687" s="4"/>
      <c r="U687" s="4"/>
      <c r="V687" s="4"/>
      <c r="W687" s="4"/>
      <c r="X687" s="4"/>
      <c r="Y687" s="4"/>
      <c r="Z687" s="4"/>
    </row>
    <row r="688" spans="1:26">
      <c r="A688" s="10"/>
      <c r="B688" s="10"/>
      <c r="C688" s="10"/>
      <c r="D688" s="4"/>
      <c r="E688" s="10"/>
      <c r="F688" s="4"/>
      <c r="G688" s="4"/>
      <c r="H688" s="4"/>
      <c r="I688" s="4"/>
      <c r="J688" s="4"/>
      <c r="K688" s="4"/>
      <c r="L688" s="4"/>
      <c r="M688" s="4"/>
      <c r="N688" s="4"/>
      <c r="O688" s="4"/>
      <c r="P688" s="4"/>
      <c r="Q688" s="4"/>
      <c r="R688" s="4"/>
      <c r="S688" s="4"/>
      <c r="T688" s="4"/>
      <c r="U688" s="4"/>
      <c r="V688" s="4"/>
      <c r="W688" s="4"/>
      <c r="X688" s="4"/>
      <c r="Y688" s="4"/>
      <c r="Z688" s="4"/>
    </row>
    <row r="689" spans="1:26">
      <c r="A689" s="10"/>
      <c r="B689" s="10"/>
      <c r="C689" s="10"/>
      <c r="D689" s="4"/>
      <c r="E689" s="10"/>
      <c r="F689" s="4"/>
      <c r="G689" s="4"/>
      <c r="H689" s="4"/>
      <c r="I689" s="4"/>
      <c r="J689" s="4"/>
      <c r="K689" s="4"/>
      <c r="L689" s="4"/>
      <c r="M689" s="4"/>
      <c r="N689" s="4"/>
      <c r="O689" s="4"/>
      <c r="P689" s="4"/>
      <c r="Q689" s="4"/>
      <c r="R689" s="4"/>
      <c r="S689" s="4"/>
      <c r="T689" s="4"/>
      <c r="U689" s="4"/>
      <c r="V689" s="4"/>
      <c r="W689" s="4"/>
      <c r="X689" s="4"/>
      <c r="Y689" s="4"/>
      <c r="Z689" s="4"/>
    </row>
    <row r="690" spans="1:26">
      <c r="A690" s="10"/>
      <c r="B690" s="10"/>
      <c r="C690" s="10"/>
      <c r="D690" s="4"/>
      <c r="E690" s="10"/>
      <c r="F690" s="4"/>
      <c r="G690" s="4"/>
      <c r="H690" s="4"/>
      <c r="I690" s="4"/>
      <c r="J690" s="4"/>
      <c r="K690" s="4"/>
      <c r="L690" s="4"/>
      <c r="M690" s="4"/>
      <c r="N690" s="4"/>
      <c r="O690" s="4"/>
      <c r="P690" s="4"/>
      <c r="Q690" s="4"/>
      <c r="R690" s="4"/>
      <c r="S690" s="4"/>
      <c r="T690" s="4"/>
      <c r="U690" s="4"/>
      <c r="V690" s="4"/>
      <c r="W690" s="4"/>
      <c r="X690" s="4"/>
      <c r="Y690" s="4"/>
      <c r="Z690" s="4"/>
    </row>
    <row r="691" spans="1:26">
      <c r="A691" s="10"/>
      <c r="B691" s="10"/>
      <c r="C691" s="10"/>
      <c r="D691" s="4"/>
      <c r="E691" s="10"/>
      <c r="F691" s="4"/>
      <c r="G691" s="4"/>
      <c r="H691" s="4"/>
      <c r="I691" s="4"/>
      <c r="J691" s="4"/>
      <c r="K691" s="4"/>
      <c r="L691" s="4"/>
      <c r="M691" s="4"/>
      <c r="N691" s="4"/>
      <c r="O691" s="4"/>
      <c r="P691" s="4"/>
      <c r="Q691" s="4"/>
      <c r="R691" s="4"/>
      <c r="S691" s="4"/>
      <c r="T691" s="4"/>
      <c r="U691" s="4"/>
      <c r="V691" s="4"/>
      <c r="W691" s="4"/>
      <c r="X691" s="4"/>
      <c r="Y691" s="4"/>
      <c r="Z691" s="4"/>
    </row>
    <row r="692" spans="1:26">
      <c r="A692" s="10"/>
      <c r="B692" s="10"/>
      <c r="C692" s="10"/>
      <c r="D692" s="4"/>
      <c r="E692" s="10"/>
      <c r="F692" s="4"/>
      <c r="G692" s="4"/>
      <c r="H692" s="4"/>
      <c r="I692" s="4"/>
      <c r="J692" s="4"/>
      <c r="K692" s="4"/>
      <c r="L692" s="4"/>
      <c r="M692" s="4"/>
      <c r="N692" s="4"/>
      <c r="O692" s="4"/>
      <c r="P692" s="4"/>
      <c r="Q692" s="4"/>
      <c r="R692" s="4"/>
      <c r="S692" s="4"/>
      <c r="T692" s="4"/>
      <c r="U692" s="4"/>
      <c r="V692" s="4"/>
      <c r="W692" s="4"/>
      <c r="X692" s="4"/>
      <c r="Y692" s="4"/>
      <c r="Z692" s="4"/>
    </row>
    <row r="693" spans="1:26">
      <c r="A693" s="10"/>
      <c r="B693" s="10"/>
      <c r="C693" s="10"/>
      <c r="D693" s="4"/>
      <c r="E693" s="10"/>
      <c r="F693" s="4"/>
      <c r="G693" s="4"/>
      <c r="H693" s="4"/>
      <c r="I693" s="4"/>
      <c r="J693" s="4"/>
      <c r="K693" s="4"/>
      <c r="L693" s="4"/>
      <c r="M693" s="4"/>
      <c r="N693" s="4"/>
      <c r="O693" s="4"/>
      <c r="P693" s="4"/>
      <c r="Q693" s="4"/>
      <c r="R693" s="4"/>
      <c r="S693" s="4"/>
      <c r="T693" s="4"/>
      <c r="U693" s="4"/>
      <c r="V693" s="4"/>
      <c r="W693" s="4"/>
      <c r="X693" s="4"/>
      <c r="Y693" s="4"/>
      <c r="Z693" s="4"/>
    </row>
    <row r="694" spans="1:26">
      <c r="A694" s="10"/>
      <c r="B694" s="10"/>
      <c r="C694" s="10"/>
      <c r="D694" s="4"/>
      <c r="E694" s="10"/>
      <c r="F694" s="4"/>
      <c r="G694" s="4"/>
      <c r="H694" s="4"/>
      <c r="I694" s="4"/>
      <c r="J694" s="4"/>
      <c r="K694" s="4"/>
      <c r="L694" s="4"/>
      <c r="M694" s="4"/>
      <c r="N694" s="4"/>
      <c r="O694" s="4"/>
      <c r="P694" s="4"/>
      <c r="Q694" s="4"/>
      <c r="R694" s="4"/>
      <c r="S694" s="4"/>
      <c r="T694" s="4"/>
      <c r="U694" s="4"/>
      <c r="V694" s="4"/>
      <c r="W694" s="4"/>
      <c r="X694" s="4"/>
      <c r="Y694" s="4"/>
      <c r="Z694" s="4"/>
    </row>
    <row r="695" spans="1:26">
      <c r="A695" s="10"/>
      <c r="B695" s="10"/>
      <c r="C695" s="10"/>
      <c r="D695" s="4"/>
      <c r="E695" s="10"/>
      <c r="F695" s="4"/>
      <c r="G695" s="4"/>
      <c r="H695" s="4"/>
      <c r="I695" s="4"/>
      <c r="J695" s="4"/>
      <c r="K695" s="4"/>
      <c r="L695" s="4"/>
      <c r="M695" s="4"/>
      <c r="N695" s="4"/>
      <c r="O695" s="4"/>
      <c r="P695" s="4"/>
      <c r="Q695" s="4"/>
      <c r="R695" s="4"/>
      <c r="S695" s="4"/>
      <c r="T695" s="4"/>
      <c r="U695" s="4"/>
      <c r="V695" s="4"/>
      <c r="W695" s="4"/>
      <c r="X695" s="4"/>
      <c r="Y695" s="4"/>
      <c r="Z695" s="4"/>
    </row>
    <row r="696" spans="1:26">
      <c r="A696" s="10"/>
      <c r="B696" s="10"/>
      <c r="C696" s="10"/>
      <c r="D696" s="4"/>
      <c r="E696" s="10"/>
      <c r="F696" s="4"/>
      <c r="G696" s="4"/>
      <c r="H696" s="4"/>
      <c r="I696" s="4"/>
      <c r="J696" s="4"/>
      <c r="K696" s="4"/>
      <c r="L696" s="4"/>
      <c r="M696" s="4"/>
      <c r="N696" s="4"/>
      <c r="O696" s="4"/>
      <c r="P696" s="4"/>
      <c r="Q696" s="4"/>
      <c r="R696" s="4"/>
      <c r="S696" s="4"/>
      <c r="T696" s="4"/>
      <c r="U696" s="4"/>
      <c r="V696" s="4"/>
      <c r="W696" s="4"/>
      <c r="X696" s="4"/>
      <c r="Y696" s="4"/>
      <c r="Z696" s="4"/>
    </row>
    <row r="697" spans="1:26">
      <c r="A697" s="10"/>
      <c r="B697" s="10"/>
      <c r="C697" s="10"/>
      <c r="D697" s="4"/>
      <c r="E697" s="10"/>
      <c r="F697" s="4"/>
      <c r="G697" s="4"/>
      <c r="H697" s="4"/>
      <c r="I697" s="4"/>
      <c r="J697" s="4"/>
      <c r="K697" s="4"/>
      <c r="L697" s="4"/>
      <c r="M697" s="4"/>
      <c r="N697" s="4"/>
      <c r="O697" s="4"/>
      <c r="P697" s="4"/>
      <c r="Q697" s="4"/>
      <c r="R697" s="4"/>
      <c r="S697" s="4"/>
      <c r="T697" s="4"/>
      <c r="U697" s="4"/>
      <c r="V697" s="4"/>
      <c r="W697" s="4"/>
      <c r="X697" s="4"/>
      <c r="Y697" s="4"/>
      <c r="Z697" s="4"/>
    </row>
    <row r="698" spans="1:26">
      <c r="A698" s="10"/>
      <c r="B698" s="10"/>
      <c r="C698" s="10"/>
      <c r="D698" s="4"/>
      <c r="E698" s="10"/>
      <c r="F698" s="4"/>
      <c r="G698" s="4"/>
      <c r="H698" s="4"/>
      <c r="I698" s="4"/>
      <c r="J698" s="4"/>
      <c r="K698" s="4"/>
      <c r="L698" s="4"/>
      <c r="M698" s="4"/>
      <c r="N698" s="4"/>
      <c r="O698" s="4"/>
      <c r="P698" s="4"/>
      <c r="Q698" s="4"/>
      <c r="R698" s="4"/>
      <c r="S698" s="4"/>
      <c r="T698" s="4"/>
      <c r="U698" s="4"/>
      <c r="V698" s="4"/>
      <c r="W698" s="4"/>
      <c r="X698" s="4"/>
      <c r="Y698" s="4"/>
      <c r="Z698" s="4"/>
    </row>
    <row r="699" spans="1:26">
      <c r="A699" s="10"/>
      <c r="B699" s="10"/>
      <c r="C699" s="10"/>
      <c r="D699" s="4"/>
      <c r="E699" s="10"/>
      <c r="F699" s="4"/>
      <c r="G699" s="4"/>
      <c r="H699" s="4"/>
      <c r="I699" s="4"/>
      <c r="J699" s="4"/>
      <c r="K699" s="4"/>
      <c r="L699" s="4"/>
      <c r="M699" s="4"/>
      <c r="N699" s="4"/>
      <c r="O699" s="4"/>
      <c r="P699" s="4"/>
      <c r="Q699" s="4"/>
      <c r="R699" s="4"/>
      <c r="S699" s="4"/>
      <c r="T699" s="4"/>
      <c r="U699" s="4"/>
      <c r="V699" s="4"/>
      <c r="W699" s="4"/>
      <c r="X699" s="4"/>
      <c r="Y699" s="4"/>
      <c r="Z699" s="4"/>
    </row>
    <row r="700" spans="1:26">
      <c r="A700" s="10"/>
      <c r="B700" s="10"/>
      <c r="C700" s="10"/>
      <c r="D700" s="4"/>
      <c r="E700" s="10"/>
      <c r="F700" s="4"/>
      <c r="G700" s="4"/>
      <c r="H700" s="4"/>
      <c r="I700" s="4"/>
      <c r="J700" s="4"/>
      <c r="K700" s="4"/>
      <c r="L700" s="4"/>
      <c r="M700" s="4"/>
      <c r="N700" s="4"/>
      <c r="O700" s="4"/>
      <c r="P700" s="4"/>
      <c r="Q700" s="4"/>
      <c r="R700" s="4"/>
      <c r="S700" s="4"/>
      <c r="T700" s="4"/>
      <c r="U700" s="4"/>
      <c r="V700" s="4"/>
      <c r="W700" s="4"/>
      <c r="X700" s="4"/>
      <c r="Y700" s="4"/>
      <c r="Z700" s="4"/>
    </row>
    <row r="701" spans="1:26">
      <c r="A701" s="10"/>
      <c r="B701" s="10"/>
      <c r="C701" s="10"/>
      <c r="D701" s="4"/>
      <c r="E701" s="10"/>
      <c r="F701" s="4"/>
      <c r="G701" s="4"/>
      <c r="H701" s="4"/>
      <c r="I701" s="4"/>
      <c r="J701" s="4"/>
      <c r="K701" s="4"/>
      <c r="L701" s="4"/>
      <c r="M701" s="4"/>
      <c r="N701" s="4"/>
      <c r="O701" s="4"/>
      <c r="P701" s="4"/>
      <c r="Q701" s="4"/>
      <c r="R701" s="4"/>
      <c r="S701" s="4"/>
      <c r="T701" s="4"/>
      <c r="U701" s="4"/>
      <c r="V701" s="4"/>
      <c r="W701" s="4"/>
      <c r="X701" s="4"/>
      <c r="Y701" s="4"/>
      <c r="Z701" s="4"/>
    </row>
    <row r="702" spans="1:26">
      <c r="A702" s="10"/>
      <c r="B702" s="10"/>
      <c r="C702" s="10"/>
      <c r="D702" s="4"/>
      <c r="E702" s="10"/>
      <c r="F702" s="4"/>
      <c r="G702" s="4"/>
      <c r="H702" s="4"/>
      <c r="I702" s="4"/>
      <c r="J702" s="4"/>
      <c r="K702" s="4"/>
      <c r="L702" s="4"/>
      <c r="M702" s="4"/>
      <c r="N702" s="4"/>
      <c r="O702" s="4"/>
      <c r="P702" s="4"/>
      <c r="Q702" s="4"/>
      <c r="R702" s="4"/>
      <c r="S702" s="4"/>
      <c r="T702" s="4"/>
      <c r="U702" s="4"/>
      <c r="V702" s="4"/>
      <c r="W702" s="4"/>
      <c r="X702" s="4"/>
      <c r="Y702" s="4"/>
      <c r="Z702" s="4"/>
    </row>
    <row r="703" spans="1:26">
      <c r="A703" s="10"/>
      <c r="B703" s="10"/>
      <c r="C703" s="10"/>
      <c r="D703" s="4"/>
      <c r="E703" s="10"/>
      <c r="F703" s="4"/>
      <c r="G703" s="4"/>
      <c r="H703" s="4"/>
      <c r="I703" s="4"/>
      <c r="J703" s="4"/>
      <c r="K703" s="4"/>
      <c r="L703" s="4"/>
      <c r="M703" s="4"/>
      <c r="N703" s="4"/>
      <c r="O703" s="4"/>
      <c r="P703" s="4"/>
      <c r="Q703" s="4"/>
      <c r="R703" s="4"/>
      <c r="S703" s="4"/>
      <c r="T703" s="4"/>
      <c r="U703" s="4"/>
      <c r="V703" s="4"/>
      <c r="W703" s="4"/>
      <c r="X703" s="4"/>
      <c r="Y703" s="4"/>
      <c r="Z703" s="4"/>
    </row>
    <row r="704" spans="1:26">
      <c r="A704" s="10"/>
      <c r="B704" s="10"/>
      <c r="C704" s="10"/>
      <c r="D704" s="4"/>
      <c r="E704" s="10"/>
      <c r="F704" s="4"/>
      <c r="G704" s="4"/>
      <c r="H704" s="4"/>
      <c r="I704" s="4"/>
      <c r="J704" s="4"/>
      <c r="K704" s="4"/>
      <c r="L704" s="4"/>
      <c r="M704" s="4"/>
      <c r="N704" s="4"/>
      <c r="O704" s="4"/>
      <c r="P704" s="4"/>
      <c r="Q704" s="4"/>
      <c r="R704" s="4"/>
      <c r="S704" s="4"/>
      <c r="T704" s="4"/>
      <c r="U704" s="4"/>
      <c r="V704" s="4"/>
      <c r="W704" s="4"/>
      <c r="X704" s="4"/>
      <c r="Y704" s="4"/>
      <c r="Z704" s="4"/>
    </row>
    <row r="705" spans="1:26">
      <c r="A705" s="10"/>
      <c r="B705" s="10"/>
      <c r="C705" s="10"/>
      <c r="D705" s="4"/>
      <c r="E705" s="10"/>
      <c r="F705" s="4"/>
      <c r="G705" s="4"/>
      <c r="H705" s="4"/>
      <c r="I705" s="4"/>
      <c r="J705" s="4"/>
      <c r="K705" s="4"/>
      <c r="L705" s="4"/>
      <c r="M705" s="4"/>
      <c r="N705" s="4"/>
      <c r="O705" s="4"/>
      <c r="P705" s="4"/>
      <c r="Q705" s="4"/>
      <c r="R705" s="4"/>
      <c r="S705" s="4"/>
      <c r="T705" s="4"/>
      <c r="U705" s="4"/>
      <c r="V705" s="4"/>
      <c r="W705" s="4"/>
      <c r="X705" s="4"/>
      <c r="Y705" s="4"/>
      <c r="Z705" s="4"/>
    </row>
    <row r="706" spans="1:26">
      <c r="A706" s="10"/>
      <c r="B706" s="10"/>
      <c r="C706" s="10"/>
      <c r="D706" s="4"/>
      <c r="E706" s="10"/>
      <c r="F706" s="4"/>
      <c r="G706" s="4"/>
      <c r="H706" s="4"/>
      <c r="I706" s="4"/>
      <c r="J706" s="4"/>
      <c r="K706" s="4"/>
      <c r="L706" s="4"/>
      <c r="M706" s="4"/>
      <c r="N706" s="4"/>
      <c r="O706" s="4"/>
      <c r="P706" s="4"/>
      <c r="Q706" s="4"/>
      <c r="R706" s="4"/>
      <c r="S706" s="4"/>
      <c r="T706" s="4"/>
      <c r="U706" s="4"/>
      <c r="V706" s="4"/>
      <c r="W706" s="4"/>
      <c r="X706" s="4"/>
      <c r="Y706" s="4"/>
      <c r="Z706" s="4"/>
    </row>
    <row r="707" spans="1:26">
      <c r="A707" s="10"/>
      <c r="B707" s="10"/>
      <c r="C707" s="10"/>
      <c r="D707" s="4"/>
      <c r="E707" s="10"/>
      <c r="F707" s="4"/>
      <c r="G707" s="4"/>
      <c r="H707" s="4"/>
      <c r="I707" s="4"/>
      <c r="J707" s="4"/>
      <c r="K707" s="4"/>
      <c r="L707" s="4"/>
      <c r="M707" s="4"/>
      <c r="N707" s="4"/>
      <c r="O707" s="4"/>
      <c r="P707" s="4"/>
      <c r="Q707" s="4"/>
      <c r="R707" s="4"/>
      <c r="S707" s="4"/>
      <c r="T707" s="4"/>
      <c r="U707" s="4"/>
      <c r="V707" s="4"/>
      <c r="W707" s="4"/>
      <c r="X707" s="4"/>
      <c r="Y707" s="4"/>
      <c r="Z707" s="4"/>
    </row>
    <row r="708" spans="1:26">
      <c r="A708" s="10"/>
      <c r="B708" s="10"/>
      <c r="C708" s="10"/>
      <c r="D708" s="4"/>
      <c r="E708" s="10"/>
      <c r="F708" s="4"/>
      <c r="G708" s="4"/>
      <c r="H708" s="4"/>
      <c r="I708" s="4"/>
      <c r="J708" s="4"/>
      <c r="K708" s="4"/>
      <c r="L708" s="4"/>
      <c r="M708" s="4"/>
      <c r="N708" s="4"/>
      <c r="O708" s="4"/>
      <c r="P708" s="4"/>
      <c r="Q708" s="4"/>
      <c r="R708" s="4"/>
      <c r="S708" s="4"/>
      <c r="T708" s="4"/>
      <c r="U708" s="4"/>
      <c r="V708" s="4"/>
      <c r="W708" s="4"/>
      <c r="X708" s="4"/>
      <c r="Y708" s="4"/>
      <c r="Z708" s="4"/>
    </row>
    <row r="709" spans="1:26">
      <c r="A709" s="10"/>
      <c r="B709" s="10"/>
      <c r="C709" s="10"/>
      <c r="D709" s="4"/>
      <c r="E709" s="10"/>
      <c r="F709" s="4"/>
      <c r="G709" s="4"/>
      <c r="H709" s="4"/>
      <c r="I709" s="4"/>
      <c r="J709" s="4"/>
      <c r="K709" s="4"/>
      <c r="L709" s="4"/>
      <c r="M709" s="4"/>
      <c r="N709" s="4"/>
      <c r="O709" s="4"/>
      <c r="P709" s="4"/>
      <c r="Q709" s="4"/>
      <c r="R709" s="4"/>
      <c r="S709" s="4"/>
      <c r="T709" s="4"/>
      <c r="U709" s="4"/>
      <c r="V709" s="4"/>
      <c r="W709" s="4"/>
      <c r="X709" s="4"/>
      <c r="Y709" s="4"/>
      <c r="Z709" s="4"/>
    </row>
    <row r="710" spans="1:26">
      <c r="A710" s="10"/>
      <c r="B710" s="10"/>
      <c r="C710" s="10"/>
      <c r="D710" s="4"/>
      <c r="E710" s="10"/>
      <c r="F710" s="4"/>
      <c r="G710" s="4"/>
      <c r="H710" s="4"/>
      <c r="I710" s="4"/>
      <c r="J710" s="4"/>
      <c r="K710" s="4"/>
      <c r="L710" s="4"/>
      <c r="M710" s="4"/>
      <c r="N710" s="4"/>
      <c r="O710" s="4"/>
      <c r="P710" s="4"/>
      <c r="Q710" s="4"/>
      <c r="R710" s="4"/>
      <c r="S710" s="4"/>
      <c r="T710" s="4"/>
      <c r="U710" s="4"/>
      <c r="V710" s="4"/>
      <c r="W710" s="4"/>
      <c r="X710" s="4"/>
      <c r="Y710" s="4"/>
      <c r="Z710" s="4"/>
    </row>
    <row r="711" spans="1:26">
      <c r="A711" s="10"/>
      <c r="B711" s="10"/>
      <c r="C711" s="10"/>
      <c r="D711" s="4"/>
      <c r="E711" s="10"/>
      <c r="F711" s="4"/>
      <c r="G711" s="4"/>
      <c r="H711" s="4"/>
      <c r="I711" s="4"/>
      <c r="J711" s="4"/>
      <c r="K711" s="4"/>
      <c r="L711" s="4"/>
      <c r="M711" s="4"/>
      <c r="N711" s="4"/>
      <c r="O711" s="4"/>
      <c r="P711" s="4"/>
      <c r="Q711" s="4"/>
      <c r="R711" s="4"/>
      <c r="S711" s="4"/>
      <c r="T711" s="4"/>
      <c r="U711" s="4"/>
      <c r="V711" s="4"/>
      <c r="W711" s="4"/>
      <c r="X711" s="4"/>
      <c r="Y711" s="4"/>
      <c r="Z711" s="4"/>
    </row>
    <row r="712" spans="1:26">
      <c r="A712" s="10"/>
      <c r="B712" s="10"/>
      <c r="C712" s="10"/>
      <c r="D712" s="4"/>
      <c r="E712" s="10"/>
      <c r="F712" s="4"/>
      <c r="G712" s="4"/>
      <c r="H712" s="4"/>
      <c r="I712" s="4"/>
      <c r="J712" s="4"/>
      <c r="K712" s="4"/>
      <c r="L712" s="4"/>
      <c r="M712" s="4"/>
      <c r="N712" s="4"/>
      <c r="O712" s="4"/>
      <c r="P712" s="4"/>
      <c r="Q712" s="4"/>
      <c r="R712" s="4"/>
      <c r="S712" s="4"/>
      <c r="T712" s="4"/>
      <c r="U712" s="4"/>
      <c r="V712" s="4"/>
      <c r="W712" s="4"/>
      <c r="X712" s="4"/>
      <c r="Y712" s="4"/>
      <c r="Z712" s="4"/>
    </row>
    <row r="713" spans="1:26">
      <c r="A713" s="10"/>
      <c r="B713" s="10"/>
      <c r="C713" s="10"/>
      <c r="D713" s="4"/>
      <c r="E713" s="10"/>
      <c r="F713" s="4"/>
      <c r="G713" s="4"/>
      <c r="H713" s="4"/>
      <c r="I713" s="4"/>
      <c r="J713" s="4"/>
      <c r="K713" s="4"/>
      <c r="L713" s="4"/>
      <c r="M713" s="4"/>
      <c r="N713" s="4"/>
      <c r="O713" s="4"/>
      <c r="P713" s="4"/>
      <c r="Q713" s="4"/>
      <c r="R713" s="4"/>
      <c r="S713" s="4"/>
      <c r="T713" s="4"/>
      <c r="U713" s="4"/>
      <c r="V713" s="4"/>
      <c r="W713" s="4"/>
      <c r="X713" s="4"/>
      <c r="Y713" s="4"/>
      <c r="Z713" s="4"/>
    </row>
    <row r="714" spans="1:26">
      <c r="A714" s="10"/>
      <c r="B714" s="10"/>
      <c r="C714" s="10"/>
      <c r="D714" s="4"/>
      <c r="E714" s="10"/>
      <c r="F714" s="4"/>
      <c r="G714" s="4"/>
      <c r="H714" s="4"/>
      <c r="I714" s="4"/>
      <c r="J714" s="4"/>
      <c r="K714" s="4"/>
      <c r="L714" s="4"/>
      <c r="M714" s="4"/>
      <c r="N714" s="4"/>
      <c r="O714" s="4"/>
      <c r="P714" s="4"/>
      <c r="Q714" s="4"/>
      <c r="R714" s="4"/>
      <c r="S714" s="4"/>
      <c r="T714" s="4"/>
      <c r="U714" s="4"/>
      <c r="V714" s="4"/>
      <c r="W714" s="4"/>
      <c r="X714" s="4"/>
      <c r="Y714" s="4"/>
      <c r="Z714" s="4"/>
    </row>
    <row r="715" spans="1:26">
      <c r="A715" s="10"/>
      <c r="B715" s="10"/>
      <c r="C715" s="10"/>
      <c r="D715" s="4"/>
      <c r="E715" s="10"/>
      <c r="F715" s="4"/>
      <c r="G715" s="4"/>
      <c r="H715" s="4"/>
      <c r="I715" s="4"/>
      <c r="J715" s="4"/>
      <c r="K715" s="4"/>
      <c r="L715" s="4"/>
      <c r="M715" s="4"/>
      <c r="N715" s="4"/>
      <c r="O715" s="4"/>
      <c r="P715" s="4"/>
      <c r="Q715" s="4"/>
      <c r="R715" s="4"/>
      <c r="S715" s="4"/>
      <c r="T715" s="4"/>
      <c r="U715" s="4"/>
      <c r="V715" s="4"/>
      <c r="W715" s="4"/>
      <c r="X715" s="4"/>
      <c r="Y715" s="4"/>
      <c r="Z715" s="4"/>
    </row>
    <row r="716" spans="1:26">
      <c r="A716" s="10"/>
      <c r="B716" s="10"/>
      <c r="C716" s="10"/>
      <c r="D716" s="4"/>
      <c r="E716" s="10"/>
      <c r="F716" s="4"/>
      <c r="G716" s="4"/>
      <c r="H716" s="4"/>
      <c r="I716" s="4"/>
      <c r="J716" s="4"/>
      <c r="K716" s="4"/>
      <c r="L716" s="4"/>
      <c r="M716" s="4"/>
      <c r="N716" s="4"/>
      <c r="O716" s="4"/>
      <c r="P716" s="4"/>
      <c r="Q716" s="4"/>
      <c r="R716" s="4"/>
      <c r="S716" s="4"/>
      <c r="T716" s="4"/>
      <c r="U716" s="4"/>
      <c r="V716" s="4"/>
      <c r="W716" s="4"/>
      <c r="X716" s="4"/>
      <c r="Y716" s="4"/>
      <c r="Z716" s="4"/>
    </row>
    <row r="717" spans="1:26">
      <c r="A717" s="10"/>
      <c r="B717" s="10"/>
      <c r="C717" s="10"/>
      <c r="D717" s="4"/>
      <c r="E717" s="10"/>
      <c r="F717" s="4"/>
      <c r="G717" s="4"/>
      <c r="H717" s="4"/>
      <c r="I717" s="4"/>
      <c r="J717" s="4"/>
      <c r="K717" s="4"/>
      <c r="L717" s="4"/>
      <c r="M717" s="4"/>
      <c r="N717" s="4"/>
      <c r="O717" s="4"/>
      <c r="P717" s="4"/>
      <c r="Q717" s="4"/>
      <c r="R717" s="4"/>
      <c r="S717" s="4"/>
      <c r="T717" s="4"/>
      <c r="U717" s="4"/>
      <c r="V717" s="4"/>
      <c r="W717" s="4"/>
      <c r="X717" s="4"/>
      <c r="Y717" s="4"/>
      <c r="Z717" s="4"/>
    </row>
    <row r="718" spans="1:26">
      <c r="A718" s="10"/>
      <c r="B718" s="10"/>
      <c r="C718" s="10"/>
      <c r="D718" s="4"/>
      <c r="E718" s="10"/>
      <c r="F718" s="4"/>
      <c r="G718" s="4"/>
      <c r="H718" s="4"/>
      <c r="I718" s="4"/>
      <c r="J718" s="4"/>
      <c r="K718" s="4"/>
      <c r="L718" s="4"/>
      <c r="M718" s="4"/>
      <c r="N718" s="4"/>
      <c r="O718" s="4"/>
      <c r="P718" s="4"/>
      <c r="Q718" s="4"/>
      <c r="R718" s="4"/>
      <c r="S718" s="4"/>
      <c r="T718" s="4"/>
      <c r="U718" s="4"/>
      <c r="V718" s="4"/>
      <c r="W718" s="4"/>
      <c r="X718" s="4"/>
      <c r="Y718" s="4"/>
      <c r="Z718" s="4"/>
    </row>
    <row r="719" spans="1:26">
      <c r="A719" s="10"/>
      <c r="B719" s="10"/>
      <c r="C719" s="10"/>
      <c r="D719" s="4"/>
      <c r="E719" s="10"/>
      <c r="F719" s="4"/>
      <c r="G719" s="4"/>
      <c r="H719" s="4"/>
      <c r="I719" s="4"/>
      <c r="J719" s="4"/>
      <c r="K719" s="4"/>
      <c r="L719" s="4"/>
      <c r="M719" s="4"/>
      <c r="N719" s="4"/>
      <c r="O719" s="4"/>
      <c r="P719" s="4"/>
      <c r="Q719" s="4"/>
      <c r="R719" s="4"/>
      <c r="S719" s="4"/>
      <c r="T719" s="4"/>
      <c r="U719" s="4"/>
      <c r="V719" s="4"/>
      <c r="W719" s="4"/>
      <c r="X719" s="4"/>
      <c r="Y719" s="4"/>
      <c r="Z719" s="4"/>
    </row>
    <row r="720" spans="1:26">
      <c r="A720" s="10"/>
      <c r="B720" s="10"/>
      <c r="C720" s="10"/>
      <c r="D720" s="4"/>
      <c r="E720" s="10"/>
      <c r="F720" s="4"/>
      <c r="G720" s="4"/>
      <c r="H720" s="4"/>
      <c r="I720" s="4"/>
      <c r="J720" s="4"/>
      <c r="K720" s="4"/>
      <c r="L720" s="4"/>
      <c r="M720" s="4"/>
      <c r="N720" s="4"/>
      <c r="O720" s="4"/>
      <c r="P720" s="4"/>
      <c r="Q720" s="4"/>
      <c r="R720" s="4"/>
      <c r="S720" s="4"/>
      <c r="T720" s="4"/>
      <c r="U720" s="4"/>
      <c r="V720" s="4"/>
      <c r="W720" s="4"/>
      <c r="X720" s="4"/>
      <c r="Y720" s="4"/>
      <c r="Z720" s="4"/>
    </row>
    <row r="721" spans="1:26">
      <c r="A721" s="10"/>
      <c r="B721" s="10"/>
      <c r="C721" s="10"/>
      <c r="D721" s="4"/>
      <c r="E721" s="10"/>
      <c r="F721" s="4"/>
      <c r="G721" s="4"/>
      <c r="H721" s="4"/>
      <c r="I721" s="4"/>
      <c r="J721" s="4"/>
      <c r="K721" s="4"/>
      <c r="L721" s="4"/>
      <c r="M721" s="4"/>
      <c r="N721" s="4"/>
      <c r="O721" s="4"/>
      <c r="P721" s="4"/>
      <c r="Q721" s="4"/>
      <c r="R721" s="4"/>
      <c r="S721" s="4"/>
      <c r="T721" s="4"/>
      <c r="U721" s="4"/>
      <c r="V721" s="4"/>
      <c r="W721" s="4"/>
      <c r="X721" s="4"/>
      <c r="Y721" s="4"/>
      <c r="Z721" s="4"/>
    </row>
    <row r="722" spans="1:26">
      <c r="A722" s="10"/>
      <c r="B722" s="10"/>
      <c r="C722" s="10"/>
      <c r="D722" s="4"/>
      <c r="E722" s="10"/>
      <c r="F722" s="4"/>
      <c r="G722" s="4"/>
      <c r="H722" s="4"/>
      <c r="I722" s="4"/>
      <c r="J722" s="4"/>
      <c r="K722" s="4"/>
      <c r="L722" s="4"/>
      <c r="M722" s="4"/>
      <c r="N722" s="4"/>
      <c r="O722" s="4"/>
      <c r="P722" s="4"/>
      <c r="Q722" s="4"/>
      <c r="R722" s="4"/>
      <c r="S722" s="4"/>
      <c r="T722" s="4"/>
      <c r="U722" s="4"/>
      <c r="V722" s="4"/>
      <c r="W722" s="4"/>
      <c r="X722" s="4"/>
      <c r="Y722" s="4"/>
      <c r="Z722" s="4"/>
    </row>
    <row r="723" spans="1:26">
      <c r="A723" s="10"/>
      <c r="B723" s="10"/>
      <c r="C723" s="10"/>
      <c r="D723" s="4"/>
      <c r="E723" s="10"/>
      <c r="F723" s="4"/>
      <c r="G723" s="4"/>
      <c r="H723" s="4"/>
      <c r="I723" s="4"/>
      <c r="J723" s="4"/>
      <c r="K723" s="4"/>
      <c r="L723" s="4"/>
      <c r="M723" s="4"/>
      <c r="N723" s="4"/>
      <c r="O723" s="4"/>
      <c r="P723" s="4"/>
      <c r="Q723" s="4"/>
      <c r="R723" s="4"/>
      <c r="S723" s="4"/>
      <c r="T723" s="4"/>
      <c r="U723" s="4"/>
      <c r="V723" s="4"/>
      <c r="W723" s="4"/>
      <c r="X723" s="4"/>
      <c r="Y723" s="4"/>
      <c r="Z723" s="4"/>
    </row>
    <row r="724" spans="1:26">
      <c r="A724" s="10"/>
      <c r="B724" s="10"/>
      <c r="C724" s="10"/>
      <c r="D724" s="4"/>
      <c r="E724" s="10"/>
      <c r="F724" s="4"/>
      <c r="G724" s="4"/>
      <c r="H724" s="4"/>
      <c r="I724" s="4"/>
      <c r="J724" s="4"/>
      <c r="K724" s="4"/>
      <c r="L724" s="4"/>
      <c r="M724" s="4"/>
      <c r="N724" s="4"/>
      <c r="O724" s="4"/>
      <c r="P724" s="4"/>
      <c r="Q724" s="4"/>
      <c r="R724" s="4"/>
      <c r="S724" s="4"/>
      <c r="T724" s="4"/>
      <c r="U724" s="4"/>
      <c r="V724" s="4"/>
      <c r="W724" s="4"/>
      <c r="X724" s="4"/>
      <c r="Y724" s="4"/>
      <c r="Z724" s="4"/>
    </row>
    <row r="725" spans="1:26">
      <c r="A725" s="10"/>
      <c r="B725" s="10"/>
      <c r="C725" s="10"/>
      <c r="D725" s="4"/>
      <c r="E725" s="10"/>
      <c r="F725" s="4"/>
      <c r="G725" s="4"/>
      <c r="H725" s="4"/>
      <c r="I725" s="4"/>
      <c r="J725" s="4"/>
      <c r="K725" s="4"/>
      <c r="L725" s="4"/>
      <c r="M725" s="4"/>
      <c r="N725" s="4"/>
      <c r="O725" s="4"/>
      <c r="P725" s="4"/>
      <c r="Q725" s="4"/>
      <c r="R725" s="4"/>
      <c r="S725" s="4"/>
      <c r="T725" s="4"/>
      <c r="U725" s="4"/>
      <c r="V725" s="4"/>
      <c r="W725" s="4"/>
      <c r="X725" s="4"/>
      <c r="Y725" s="4"/>
      <c r="Z725" s="4"/>
    </row>
    <row r="726" spans="1:26">
      <c r="A726" s="10"/>
      <c r="B726" s="10"/>
      <c r="C726" s="10"/>
      <c r="D726" s="4"/>
      <c r="E726" s="10"/>
      <c r="F726" s="4"/>
      <c r="G726" s="4"/>
      <c r="H726" s="4"/>
      <c r="I726" s="4"/>
      <c r="J726" s="4"/>
      <c r="K726" s="4"/>
      <c r="L726" s="4"/>
      <c r="M726" s="4"/>
      <c r="N726" s="4"/>
      <c r="O726" s="4"/>
      <c r="P726" s="4"/>
      <c r="Q726" s="4"/>
      <c r="R726" s="4"/>
      <c r="S726" s="4"/>
      <c r="T726" s="4"/>
      <c r="U726" s="4"/>
      <c r="V726" s="4"/>
      <c r="W726" s="4"/>
      <c r="X726" s="4"/>
      <c r="Y726" s="4"/>
      <c r="Z726" s="4"/>
    </row>
    <row r="727" spans="1:26">
      <c r="A727" s="10"/>
      <c r="B727" s="10"/>
      <c r="C727" s="10"/>
      <c r="D727" s="4"/>
      <c r="E727" s="10"/>
      <c r="F727" s="4"/>
      <c r="G727" s="4"/>
      <c r="H727" s="4"/>
      <c r="I727" s="4"/>
      <c r="J727" s="4"/>
      <c r="K727" s="4"/>
      <c r="L727" s="4"/>
      <c r="M727" s="4"/>
      <c r="N727" s="4"/>
      <c r="O727" s="4"/>
      <c r="P727" s="4"/>
      <c r="Q727" s="4"/>
      <c r="R727" s="4"/>
      <c r="S727" s="4"/>
      <c r="T727" s="4"/>
      <c r="U727" s="4"/>
      <c r="V727" s="4"/>
      <c r="W727" s="4"/>
      <c r="X727" s="4"/>
      <c r="Y727" s="4"/>
      <c r="Z727" s="4"/>
    </row>
    <row r="728" spans="1:26">
      <c r="A728" s="10"/>
      <c r="B728" s="10"/>
      <c r="C728" s="10"/>
      <c r="D728" s="4"/>
      <c r="E728" s="10"/>
      <c r="F728" s="4"/>
      <c r="G728" s="4"/>
      <c r="H728" s="4"/>
      <c r="I728" s="4"/>
      <c r="J728" s="4"/>
      <c r="K728" s="4"/>
      <c r="L728" s="4"/>
      <c r="M728" s="4"/>
      <c r="N728" s="4"/>
      <c r="O728" s="4"/>
      <c r="P728" s="4"/>
      <c r="Q728" s="4"/>
      <c r="R728" s="4"/>
      <c r="S728" s="4"/>
      <c r="T728" s="4"/>
      <c r="U728" s="4"/>
      <c r="V728" s="4"/>
      <c r="W728" s="4"/>
      <c r="X728" s="4"/>
      <c r="Y728" s="4"/>
      <c r="Z728" s="4"/>
    </row>
    <row r="729" spans="1:26">
      <c r="A729" s="10"/>
      <c r="B729" s="10"/>
      <c r="C729" s="10"/>
      <c r="D729" s="4"/>
      <c r="E729" s="10"/>
      <c r="F729" s="4"/>
      <c r="G729" s="4"/>
      <c r="H729" s="4"/>
      <c r="I729" s="4"/>
      <c r="J729" s="4"/>
      <c r="K729" s="4"/>
      <c r="L729" s="4"/>
      <c r="M729" s="4"/>
      <c r="N729" s="4"/>
      <c r="O729" s="4"/>
      <c r="P729" s="4"/>
      <c r="Q729" s="4"/>
      <c r="R729" s="4"/>
      <c r="S729" s="4"/>
      <c r="T729" s="4"/>
      <c r="U729" s="4"/>
      <c r="V729" s="4"/>
      <c r="W729" s="4"/>
      <c r="X729" s="4"/>
      <c r="Y729" s="4"/>
      <c r="Z729" s="4"/>
    </row>
    <row r="730" spans="1:26">
      <c r="A730" s="10"/>
      <c r="B730" s="10"/>
      <c r="C730" s="10"/>
      <c r="D730" s="4"/>
      <c r="E730" s="10"/>
      <c r="F730" s="4"/>
      <c r="G730" s="4"/>
      <c r="H730" s="4"/>
      <c r="I730" s="4"/>
      <c r="J730" s="4"/>
      <c r="K730" s="4"/>
      <c r="L730" s="4"/>
      <c r="M730" s="4"/>
      <c r="N730" s="4"/>
      <c r="O730" s="4"/>
      <c r="P730" s="4"/>
      <c r="Q730" s="4"/>
      <c r="R730" s="4"/>
      <c r="S730" s="4"/>
      <c r="T730" s="4"/>
      <c r="U730" s="4"/>
      <c r="V730" s="4"/>
      <c r="W730" s="4"/>
      <c r="X730" s="4"/>
      <c r="Y730" s="4"/>
      <c r="Z730" s="4"/>
    </row>
    <row r="731" spans="1:26">
      <c r="A731" s="10"/>
      <c r="B731" s="10"/>
      <c r="C731" s="10"/>
      <c r="D731" s="4"/>
      <c r="E731" s="10"/>
      <c r="F731" s="4"/>
      <c r="G731" s="4"/>
      <c r="H731" s="4"/>
      <c r="I731" s="4"/>
      <c r="J731" s="4"/>
      <c r="K731" s="4"/>
      <c r="L731" s="4"/>
      <c r="M731" s="4"/>
      <c r="N731" s="4"/>
      <c r="O731" s="4"/>
      <c r="P731" s="4"/>
      <c r="Q731" s="4"/>
      <c r="R731" s="4"/>
      <c r="S731" s="4"/>
      <c r="T731" s="4"/>
      <c r="U731" s="4"/>
      <c r="V731" s="4"/>
      <c r="W731" s="4"/>
      <c r="X731" s="4"/>
      <c r="Y731" s="4"/>
      <c r="Z731" s="4"/>
    </row>
    <row r="732" spans="1:26">
      <c r="A732" s="10"/>
      <c r="B732" s="10"/>
      <c r="C732" s="10"/>
      <c r="D732" s="4"/>
      <c r="E732" s="10"/>
      <c r="F732" s="4"/>
      <c r="G732" s="4"/>
      <c r="H732" s="4"/>
      <c r="I732" s="4"/>
      <c r="J732" s="4"/>
      <c r="K732" s="4"/>
      <c r="L732" s="4"/>
      <c r="M732" s="4"/>
      <c r="N732" s="4"/>
      <c r="O732" s="4"/>
      <c r="P732" s="4"/>
      <c r="Q732" s="4"/>
      <c r="R732" s="4"/>
      <c r="S732" s="4"/>
      <c r="T732" s="4"/>
      <c r="U732" s="4"/>
      <c r="V732" s="4"/>
      <c r="W732" s="4"/>
      <c r="X732" s="4"/>
      <c r="Y732" s="4"/>
      <c r="Z732" s="4"/>
    </row>
    <row r="733" spans="1:26">
      <c r="A733" s="10"/>
      <c r="B733" s="10"/>
      <c r="C733" s="10"/>
      <c r="D733" s="4"/>
      <c r="E733" s="10"/>
      <c r="F733" s="4"/>
      <c r="G733" s="4"/>
      <c r="H733" s="4"/>
      <c r="I733" s="4"/>
      <c r="J733" s="4"/>
      <c r="K733" s="4"/>
      <c r="L733" s="4"/>
      <c r="M733" s="4"/>
      <c r="N733" s="4"/>
      <c r="O733" s="4"/>
      <c r="P733" s="4"/>
      <c r="Q733" s="4"/>
      <c r="R733" s="4"/>
      <c r="S733" s="4"/>
      <c r="T733" s="4"/>
      <c r="U733" s="4"/>
      <c r="V733" s="4"/>
      <c r="W733" s="4"/>
      <c r="X733" s="4"/>
      <c r="Y733" s="4"/>
      <c r="Z733" s="4"/>
    </row>
    <row r="734" spans="1:26">
      <c r="A734" s="10"/>
      <c r="B734" s="10"/>
      <c r="C734" s="10"/>
      <c r="D734" s="4"/>
      <c r="E734" s="10"/>
      <c r="F734" s="4"/>
      <c r="G734" s="4"/>
      <c r="H734" s="4"/>
      <c r="I734" s="4"/>
      <c r="J734" s="4"/>
      <c r="K734" s="4"/>
      <c r="L734" s="4"/>
      <c r="M734" s="4"/>
      <c r="N734" s="4"/>
      <c r="O734" s="4"/>
      <c r="P734" s="4"/>
      <c r="Q734" s="4"/>
      <c r="R734" s="4"/>
      <c r="S734" s="4"/>
      <c r="T734" s="4"/>
      <c r="U734" s="4"/>
      <c r="V734" s="4"/>
      <c r="W734" s="4"/>
      <c r="X734" s="4"/>
      <c r="Y734" s="4"/>
      <c r="Z734" s="4"/>
    </row>
    <row r="735" spans="1:26">
      <c r="A735" s="10"/>
      <c r="B735" s="10"/>
      <c r="C735" s="10"/>
      <c r="D735" s="4"/>
      <c r="E735" s="10"/>
      <c r="F735" s="4"/>
      <c r="G735" s="4"/>
      <c r="H735" s="4"/>
      <c r="I735" s="4"/>
      <c r="J735" s="4"/>
      <c r="K735" s="4"/>
      <c r="L735" s="4"/>
      <c r="M735" s="4"/>
      <c r="N735" s="4"/>
      <c r="O735" s="4"/>
      <c r="P735" s="4"/>
      <c r="Q735" s="4"/>
      <c r="R735" s="4"/>
      <c r="S735" s="4"/>
      <c r="T735" s="4"/>
      <c r="U735" s="4"/>
      <c r="V735" s="4"/>
      <c r="W735" s="4"/>
      <c r="X735" s="4"/>
      <c r="Y735" s="4"/>
      <c r="Z735" s="4"/>
    </row>
    <row r="736" spans="1:26">
      <c r="A736" s="10"/>
      <c r="B736" s="10"/>
      <c r="C736" s="10"/>
      <c r="D736" s="4"/>
      <c r="E736" s="10"/>
      <c r="F736" s="4"/>
      <c r="G736" s="4"/>
      <c r="H736" s="4"/>
      <c r="I736" s="4"/>
      <c r="J736" s="4"/>
      <c r="K736" s="4"/>
      <c r="L736" s="4"/>
      <c r="M736" s="4"/>
      <c r="N736" s="4"/>
      <c r="O736" s="4"/>
      <c r="P736" s="4"/>
      <c r="Q736" s="4"/>
      <c r="R736" s="4"/>
      <c r="S736" s="4"/>
      <c r="T736" s="4"/>
      <c r="U736" s="4"/>
      <c r="V736" s="4"/>
      <c r="W736" s="4"/>
      <c r="X736" s="4"/>
      <c r="Y736" s="4"/>
      <c r="Z736" s="4"/>
    </row>
    <row r="737" spans="1:26">
      <c r="A737" s="10"/>
      <c r="B737" s="10"/>
      <c r="C737" s="10"/>
      <c r="D737" s="4"/>
      <c r="E737" s="10"/>
      <c r="F737" s="4"/>
      <c r="G737" s="4"/>
      <c r="H737" s="4"/>
      <c r="I737" s="4"/>
      <c r="J737" s="4"/>
      <c r="K737" s="4"/>
      <c r="L737" s="4"/>
      <c r="M737" s="4"/>
      <c r="N737" s="4"/>
      <c r="O737" s="4"/>
      <c r="P737" s="4"/>
      <c r="Q737" s="4"/>
      <c r="R737" s="4"/>
      <c r="S737" s="4"/>
      <c r="T737" s="4"/>
      <c r="U737" s="4"/>
      <c r="V737" s="4"/>
      <c r="W737" s="4"/>
      <c r="X737" s="4"/>
      <c r="Y737" s="4"/>
      <c r="Z737" s="4"/>
    </row>
    <row r="738" spans="1:26">
      <c r="A738" s="10"/>
      <c r="B738" s="10"/>
      <c r="C738" s="10"/>
      <c r="D738" s="4"/>
      <c r="E738" s="10"/>
      <c r="F738" s="4"/>
      <c r="G738" s="4"/>
      <c r="H738" s="4"/>
      <c r="I738" s="4"/>
      <c r="J738" s="4"/>
      <c r="K738" s="4"/>
      <c r="L738" s="4"/>
      <c r="M738" s="4"/>
      <c r="N738" s="4"/>
      <c r="O738" s="4"/>
      <c r="P738" s="4"/>
      <c r="Q738" s="4"/>
      <c r="R738" s="4"/>
      <c r="S738" s="4"/>
      <c r="T738" s="4"/>
      <c r="U738" s="4"/>
      <c r="V738" s="4"/>
      <c r="W738" s="4"/>
      <c r="X738" s="4"/>
      <c r="Y738" s="4"/>
      <c r="Z738" s="4"/>
    </row>
    <row r="739" spans="1:26">
      <c r="A739" s="10"/>
      <c r="B739" s="10"/>
      <c r="C739" s="10"/>
      <c r="D739" s="4"/>
      <c r="E739" s="10"/>
      <c r="F739" s="4"/>
      <c r="G739" s="4"/>
      <c r="H739" s="4"/>
      <c r="I739" s="4"/>
      <c r="J739" s="4"/>
      <c r="K739" s="4"/>
      <c r="L739" s="4"/>
      <c r="M739" s="4"/>
      <c r="N739" s="4"/>
      <c r="O739" s="4"/>
      <c r="P739" s="4"/>
      <c r="Q739" s="4"/>
      <c r="R739" s="4"/>
      <c r="S739" s="4"/>
      <c r="T739" s="4"/>
      <c r="U739" s="4"/>
      <c r="V739" s="4"/>
      <c r="W739" s="4"/>
      <c r="X739" s="4"/>
      <c r="Y739" s="4"/>
      <c r="Z739" s="4"/>
    </row>
    <row r="740" spans="1:26">
      <c r="A740" s="10"/>
      <c r="B740" s="10"/>
      <c r="C740" s="10"/>
      <c r="D740" s="4"/>
      <c r="E740" s="10"/>
      <c r="F740" s="4"/>
      <c r="G740" s="4"/>
      <c r="H740" s="4"/>
      <c r="I740" s="4"/>
      <c r="J740" s="4"/>
      <c r="K740" s="4"/>
      <c r="L740" s="4"/>
      <c r="M740" s="4"/>
      <c r="N740" s="4"/>
      <c r="O740" s="4"/>
      <c r="P740" s="4"/>
      <c r="Q740" s="4"/>
      <c r="R740" s="4"/>
      <c r="S740" s="4"/>
      <c r="T740" s="4"/>
      <c r="U740" s="4"/>
      <c r="V740" s="4"/>
      <c r="W740" s="4"/>
      <c r="X740" s="4"/>
      <c r="Y740" s="4"/>
      <c r="Z740" s="4"/>
    </row>
    <row r="741" spans="1:26">
      <c r="A741" s="10"/>
      <c r="B741" s="10"/>
      <c r="C741" s="10"/>
      <c r="D741" s="4"/>
      <c r="E741" s="10"/>
      <c r="F741" s="4"/>
      <c r="G741" s="4"/>
      <c r="H741" s="4"/>
      <c r="I741" s="4"/>
      <c r="J741" s="4"/>
      <c r="K741" s="4"/>
      <c r="L741" s="4"/>
      <c r="M741" s="4"/>
      <c r="N741" s="4"/>
      <c r="O741" s="4"/>
      <c r="P741" s="4"/>
      <c r="Q741" s="4"/>
      <c r="R741" s="4"/>
      <c r="S741" s="4"/>
      <c r="T741" s="4"/>
      <c r="U741" s="4"/>
      <c r="V741" s="4"/>
      <c r="W741" s="4"/>
      <c r="X741" s="4"/>
      <c r="Y741" s="4"/>
      <c r="Z741" s="4"/>
    </row>
    <row r="742" spans="1:26">
      <c r="A742" s="10"/>
      <c r="B742" s="10"/>
      <c r="C742" s="10"/>
      <c r="D742" s="4"/>
      <c r="E742" s="10"/>
      <c r="F742" s="4"/>
      <c r="G742" s="4"/>
      <c r="H742" s="4"/>
      <c r="I742" s="4"/>
      <c r="J742" s="4"/>
      <c r="K742" s="4"/>
      <c r="L742" s="4"/>
      <c r="M742" s="4"/>
      <c r="N742" s="4"/>
      <c r="O742" s="4"/>
      <c r="P742" s="4"/>
      <c r="Q742" s="4"/>
      <c r="R742" s="4"/>
      <c r="S742" s="4"/>
      <c r="T742" s="4"/>
      <c r="U742" s="4"/>
      <c r="V742" s="4"/>
      <c r="W742" s="4"/>
      <c r="X742" s="4"/>
      <c r="Y742" s="4"/>
      <c r="Z742" s="4"/>
    </row>
    <row r="743" spans="1:26">
      <c r="A743" s="10"/>
      <c r="B743" s="10"/>
      <c r="C743" s="10"/>
      <c r="D743" s="4"/>
      <c r="E743" s="10"/>
      <c r="F743" s="4"/>
      <c r="G743" s="4"/>
      <c r="H743" s="4"/>
      <c r="I743" s="4"/>
      <c r="J743" s="4"/>
      <c r="K743" s="4"/>
      <c r="L743" s="4"/>
      <c r="M743" s="4"/>
      <c r="N743" s="4"/>
      <c r="O743" s="4"/>
      <c r="P743" s="4"/>
      <c r="Q743" s="4"/>
      <c r="R743" s="4"/>
      <c r="S743" s="4"/>
      <c r="T743" s="4"/>
      <c r="U743" s="4"/>
      <c r="V743" s="4"/>
      <c r="W743" s="4"/>
      <c r="X743" s="4"/>
      <c r="Y743" s="4"/>
      <c r="Z743" s="4"/>
    </row>
    <row r="744" spans="1:26">
      <c r="A744" s="10"/>
      <c r="B744" s="10"/>
      <c r="C744" s="10"/>
      <c r="D744" s="4"/>
      <c r="E744" s="10"/>
      <c r="F744" s="4"/>
      <c r="G744" s="4"/>
      <c r="H744" s="4"/>
      <c r="I744" s="4"/>
      <c r="J744" s="4"/>
      <c r="K744" s="4"/>
      <c r="L744" s="4"/>
      <c r="M744" s="4"/>
      <c r="N744" s="4"/>
      <c r="O744" s="4"/>
      <c r="P744" s="4"/>
      <c r="Q744" s="4"/>
      <c r="R744" s="4"/>
      <c r="S744" s="4"/>
      <c r="T744" s="4"/>
      <c r="U744" s="4"/>
      <c r="V744" s="4"/>
      <c r="W744" s="4"/>
      <c r="X744" s="4"/>
      <c r="Y744" s="4"/>
      <c r="Z744" s="4"/>
    </row>
    <row r="745" spans="1:26">
      <c r="A745" s="10"/>
      <c r="B745" s="10"/>
      <c r="C745" s="10"/>
      <c r="D745" s="4"/>
      <c r="E745" s="10"/>
      <c r="F745" s="4"/>
      <c r="G745" s="4"/>
      <c r="H745" s="4"/>
      <c r="I745" s="4"/>
      <c r="J745" s="4"/>
      <c r="K745" s="4"/>
      <c r="L745" s="4"/>
      <c r="M745" s="4"/>
      <c r="N745" s="4"/>
      <c r="O745" s="4"/>
      <c r="P745" s="4"/>
      <c r="Q745" s="4"/>
      <c r="R745" s="4"/>
      <c r="S745" s="4"/>
      <c r="T745" s="4"/>
      <c r="U745" s="4"/>
      <c r="V745" s="4"/>
      <c r="W745" s="4"/>
      <c r="X745" s="4"/>
      <c r="Y745" s="4"/>
      <c r="Z745" s="4"/>
    </row>
    <row r="746" spans="1:26">
      <c r="A746" s="10"/>
      <c r="B746" s="10"/>
      <c r="C746" s="10"/>
      <c r="D746" s="4"/>
      <c r="E746" s="10"/>
      <c r="F746" s="4"/>
      <c r="G746" s="4"/>
      <c r="H746" s="4"/>
      <c r="I746" s="4"/>
      <c r="J746" s="4"/>
      <c r="K746" s="4"/>
      <c r="L746" s="4"/>
      <c r="M746" s="4"/>
      <c r="N746" s="4"/>
      <c r="O746" s="4"/>
      <c r="P746" s="4"/>
      <c r="Q746" s="4"/>
      <c r="R746" s="4"/>
      <c r="S746" s="4"/>
      <c r="T746" s="4"/>
      <c r="U746" s="4"/>
      <c r="V746" s="4"/>
      <c r="W746" s="4"/>
      <c r="X746" s="4"/>
      <c r="Y746" s="4"/>
      <c r="Z746" s="4"/>
    </row>
    <row r="747" spans="1:26">
      <c r="A747" s="10"/>
      <c r="B747" s="10"/>
      <c r="C747" s="10"/>
      <c r="D747" s="4"/>
      <c r="E747" s="10"/>
      <c r="F747" s="4"/>
      <c r="G747" s="4"/>
      <c r="H747" s="4"/>
      <c r="I747" s="4"/>
      <c r="J747" s="4"/>
      <c r="K747" s="4"/>
      <c r="L747" s="4"/>
      <c r="M747" s="4"/>
      <c r="N747" s="4"/>
      <c r="O747" s="4"/>
      <c r="P747" s="4"/>
      <c r="Q747" s="4"/>
      <c r="R747" s="4"/>
      <c r="S747" s="4"/>
      <c r="T747" s="4"/>
      <c r="U747" s="4"/>
      <c r="V747" s="4"/>
      <c r="W747" s="4"/>
      <c r="X747" s="4"/>
      <c r="Y747" s="4"/>
      <c r="Z747" s="4"/>
    </row>
    <row r="748" spans="1:26">
      <c r="A748" s="10"/>
      <c r="B748" s="10"/>
      <c r="C748" s="10"/>
      <c r="D748" s="4"/>
      <c r="E748" s="10"/>
      <c r="F748" s="4"/>
      <c r="G748" s="4"/>
      <c r="H748" s="4"/>
      <c r="I748" s="4"/>
      <c r="J748" s="4"/>
      <c r="K748" s="4"/>
      <c r="L748" s="4"/>
      <c r="M748" s="4"/>
      <c r="N748" s="4"/>
      <c r="O748" s="4"/>
      <c r="P748" s="4"/>
      <c r="Q748" s="4"/>
      <c r="R748" s="4"/>
      <c r="S748" s="4"/>
      <c r="T748" s="4"/>
      <c r="U748" s="4"/>
      <c r="V748" s="4"/>
      <c r="W748" s="4"/>
      <c r="X748" s="4"/>
      <c r="Y748" s="4"/>
      <c r="Z748" s="4"/>
    </row>
    <row r="749" spans="1:26">
      <c r="A749" s="10"/>
      <c r="B749" s="10"/>
      <c r="C749" s="10"/>
      <c r="D749" s="4"/>
      <c r="E749" s="10"/>
      <c r="F749" s="4"/>
      <c r="G749" s="4"/>
      <c r="H749" s="4"/>
      <c r="I749" s="4"/>
      <c r="J749" s="4"/>
      <c r="K749" s="4"/>
      <c r="L749" s="4"/>
      <c r="M749" s="4"/>
      <c r="N749" s="4"/>
      <c r="O749" s="4"/>
      <c r="P749" s="4"/>
      <c r="Q749" s="4"/>
      <c r="R749" s="4"/>
      <c r="S749" s="4"/>
      <c r="T749" s="4"/>
      <c r="U749" s="4"/>
      <c r="V749" s="4"/>
      <c r="W749" s="4"/>
      <c r="X749" s="4"/>
      <c r="Y749" s="4"/>
      <c r="Z749" s="4"/>
    </row>
    <row r="750" spans="1:26">
      <c r="A750" s="10"/>
      <c r="B750" s="10"/>
      <c r="C750" s="10"/>
      <c r="D750" s="4"/>
      <c r="E750" s="10"/>
      <c r="F750" s="4"/>
      <c r="G750" s="4"/>
      <c r="H750" s="4"/>
      <c r="I750" s="4"/>
      <c r="J750" s="4"/>
      <c r="K750" s="4"/>
      <c r="L750" s="4"/>
      <c r="M750" s="4"/>
      <c r="N750" s="4"/>
      <c r="O750" s="4"/>
      <c r="P750" s="4"/>
      <c r="Q750" s="4"/>
      <c r="R750" s="4"/>
      <c r="S750" s="4"/>
      <c r="T750" s="4"/>
      <c r="U750" s="4"/>
      <c r="V750" s="4"/>
      <c r="W750" s="4"/>
      <c r="X750" s="4"/>
      <c r="Y750" s="4"/>
      <c r="Z750" s="4"/>
    </row>
    <row r="751" spans="1:26">
      <c r="A751" s="10"/>
      <c r="B751" s="10"/>
      <c r="C751" s="10"/>
      <c r="D751" s="4"/>
      <c r="E751" s="10"/>
      <c r="F751" s="4"/>
      <c r="G751" s="4"/>
      <c r="H751" s="4"/>
      <c r="I751" s="4"/>
      <c r="J751" s="4"/>
      <c r="K751" s="4"/>
      <c r="L751" s="4"/>
      <c r="M751" s="4"/>
      <c r="N751" s="4"/>
      <c r="O751" s="4"/>
      <c r="P751" s="4"/>
      <c r="Q751" s="4"/>
      <c r="R751" s="4"/>
      <c r="S751" s="4"/>
      <c r="T751" s="4"/>
      <c r="U751" s="4"/>
      <c r="V751" s="4"/>
      <c r="W751" s="4"/>
      <c r="X751" s="4"/>
      <c r="Y751" s="4"/>
      <c r="Z751" s="4"/>
    </row>
    <row r="752" spans="1:26">
      <c r="A752" s="10"/>
      <c r="B752" s="10"/>
      <c r="C752" s="10"/>
      <c r="D752" s="4"/>
      <c r="E752" s="10"/>
      <c r="F752" s="4"/>
      <c r="G752" s="4"/>
      <c r="H752" s="4"/>
      <c r="I752" s="4"/>
      <c r="J752" s="4"/>
      <c r="K752" s="4"/>
      <c r="L752" s="4"/>
      <c r="M752" s="4"/>
      <c r="N752" s="4"/>
      <c r="O752" s="4"/>
      <c r="P752" s="4"/>
      <c r="Q752" s="4"/>
      <c r="R752" s="4"/>
      <c r="S752" s="4"/>
      <c r="T752" s="4"/>
      <c r="U752" s="4"/>
      <c r="V752" s="4"/>
      <c r="W752" s="4"/>
      <c r="X752" s="4"/>
      <c r="Y752" s="4"/>
      <c r="Z752" s="4"/>
    </row>
    <row r="753" spans="1:26">
      <c r="A753" s="10"/>
      <c r="B753" s="10"/>
      <c r="C753" s="10"/>
      <c r="D753" s="4"/>
      <c r="E753" s="10"/>
      <c r="F753" s="4"/>
      <c r="G753" s="4"/>
      <c r="H753" s="4"/>
      <c r="I753" s="4"/>
      <c r="J753" s="4"/>
      <c r="K753" s="4"/>
      <c r="L753" s="4"/>
      <c r="M753" s="4"/>
      <c r="N753" s="4"/>
      <c r="O753" s="4"/>
      <c r="P753" s="4"/>
      <c r="Q753" s="4"/>
      <c r="R753" s="4"/>
      <c r="S753" s="4"/>
      <c r="T753" s="4"/>
      <c r="U753" s="4"/>
      <c r="V753" s="4"/>
      <c r="W753" s="4"/>
      <c r="X753" s="4"/>
      <c r="Y753" s="4"/>
      <c r="Z753" s="4"/>
    </row>
    <row r="754" spans="1:26">
      <c r="A754" s="10"/>
      <c r="B754" s="10"/>
      <c r="C754" s="10"/>
      <c r="D754" s="4"/>
      <c r="E754" s="10"/>
      <c r="F754" s="4"/>
      <c r="G754" s="4"/>
      <c r="H754" s="4"/>
      <c r="I754" s="4"/>
      <c r="J754" s="4"/>
      <c r="K754" s="4"/>
      <c r="L754" s="4"/>
      <c r="M754" s="4"/>
      <c r="N754" s="4"/>
      <c r="O754" s="4"/>
      <c r="P754" s="4"/>
      <c r="Q754" s="4"/>
      <c r="R754" s="4"/>
      <c r="S754" s="4"/>
      <c r="T754" s="4"/>
      <c r="U754" s="4"/>
      <c r="V754" s="4"/>
      <c r="W754" s="4"/>
      <c r="X754" s="4"/>
      <c r="Y754" s="4"/>
      <c r="Z754" s="4"/>
    </row>
    <row r="755" spans="1:26">
      <c r="A755" s="10"/>
      <c r="B755" s="10"/>
      <c r="C755" s="10"/>
      <c r="D755" s="4"/>
      <c r="E755" s="10"/>
      <c r="F755" s="4"/>
      <c r="G755" s="4"/>
      <c r="H755" s="4"/>
      <c r="I755" s="4"/>
      <c r="J755" s="4"/>
      <c r="K755" s="4"/>
      <c r="L755" s="4"/>
      <c r="M755" s="4"/>
      <c r="N755" s="4"/>
      <c r="O755" s="4"/>
      <c r="P755" s="4"/>
      <c r="Q755" s="4"/>
      <c r="R755" s="4"/>
      <c r="S755" s="4"/>
      <c r="T755" s="4"/>
      <c r="U755" s="4"/>
      <c r="V755" s="4"/>
      <c r="W755" s="4"/>
      <c r="X755" s="4"/>
      <c r="Y755" s="4"/>
      <c r="Z755" s="4"/>
    </row>
    <row r="756" spans="1:26">
      <c r="A756" s="10"/>
      <c r="B756" s="10"/>
      <c r="C756" s="10"/>
      <c r="D756" s="4"/>
      <c r="E756" s="10"/>
      <c r="F756" s="4"/>
      <c r="G756" s="4"/>
      <c r="H756" s="4"/>
      <c r="I756" s="4"/>
      <c r="J756" s="4"/>
      <c r="K756" s="4"/>
      <c r="L756" s="4"/>
      <c r="M756" s="4"/>
      <c r="N756" s="4"/>
      <c r="O756" s="4"/>
      <c r="P756" s="4"/>
      <c r="Q756" s="4"/>
      <c r="R756" s="4"/>
      <c r="S756" s="4"/>
      <c r="T756" s="4"/>
      <c r="U756" s="4"/>
      <c r="V756" s="4"/>
      <c r="W756" s="4"/>
      <c r="X756" s="4"/>
      <c r="Y756" s="4"/>
      <c r="Z756" s="4"/>
    </row>
    <row r="757" spans="1:26">
      <c r="A757" s="10"/>
      <c r="B757" s="10"/>
      <c r="C757" s="10"/>
      <c r="D757" s="4"/>
      <c r="E757" s="10"/>
      <c r="F757" s="4"/>
      <c r="G757" s="4"/>
      <c r="H757" s="4"/>
      <c r="I757" s="4"/>
      <c r="J757" s="4"/>
      <c r="K757" s="4"/>
      <c r="L757" s="4"/>
      <c r="M757" s="4"/>
      <c r="N757" s="4"/>
      <c r="O757" s="4"/>
      <c r="P757" s="4"/>
      <c r="Q757" s="4"/>
      <c r="R757" s="4"/>
      <c r="S757" s="4"/>
      <c r="T757" s="4"/>
      <c r="U757" s="4"/>
      <c r="V757" s="4"/>
      <c r="W757" s="4"/>
      <c r="X757" s="4"/>
      <c r="Y757" s="4"/>
      <c r="Z757" s="4"/>
    </row>
    <row r="758" spans="1:26">
      <c r="A758" s="10"/>
      <c r="B758" s="10"/>
      <c r="C758" s="10"/>
      <c r="D758" s="4"/>
      <c r="E758" s="10"/>
      <c r="F758" s="4"/>
      <c r="G758" s="4"/>
      <c r="H758" s="4"/>
      <c r="I758" s="4"/>
      <c r="J758" s="4"/>
      <c r="K758" s="4"/>
      <c r="L758" s="4"/>
      <c r="M758" s="4"/>
      <c r="N758" s="4"/>
      <c r="O758" s="4"/>
      <c r="P758" s="4"/>
      <c r="Q758" s="4"/>
      <c r="R758" s="4"/>
      <c r="S758" s="4"/>
      <c r="T758" s="4"/>
      <c r="U758" s="4"/>
      <c r="V758" s="4"/>
      <c r="W758" s="4"/>
      <c r="X758" s="4"/>
      <c r="Y758" s="4"/>
      <c r="Z758" s="4"/>
    </row>
    <row r="759" spans="1:26">
      <c r="A759" s="10"/>
      <c r="B759" s="10"/>
      <c r="C759" s="10"/>
      <c r="D759" s="4"/>
      <c r="E759" s="10"/>
      <c r="F759" s="4"/>
      <c r="G759" s="4"/>
      <c r="H759" s="4"/>
      <c r="I759" s="4"/>
      <c r="J759" s="4"/>
      <c r="K759" s="4"/>
      <c r="L759" s="4"/>
      <c r="M759" s="4"/>
      <c r="N759" s="4"/>
      <c r="O759" s="4"/>
      <c r="P759" s="4"/>
      <c r="Q759" s="4"/>
      <c r="R759" s="4"/>
      <c r="S759" s="4"/>
      <c r="T759" s="4"/>
      <c r="U759" s="4"/>
      <c r="V759" s="4"/>
      <c r="W759" s="4"/>
      <c r="X759" s="4"/>
      <c r="Y759" s="4"/>
      <c r="Z759" s="4"/>
    </row>
    <row r="760" spans="1:26">
      <c r="A760" s="10"/>
      <c r="B760" s="10"/>
      <c r="C760" s="10"/>
      <c r="D760" s="4"/>
      <c r="E760" s="10"/>
      <c r="F760" s="4"/>
      <c r="G760" s="4"/>
      <c r="H760" s="4"/>
      <c r="I760" s="4"/>
      <c r="J760" s="4"/>
      <c r="K760" s="4"/>
      <c r="L760" s="4"/>
      <c r="M760" s="4"/>
      <c r="N760" s="4"/>
      <c r="O760" s="4"/>
      <c r="P760" s="4"/>
      <c r="Q760" s="4"/>
      <c r="R760" s="4"/>
      <c r="S760" s="4"/>
      <c r="T760" s="4"/>
      <c r="U760" s="4"/>
      <c r="V760" s="4"/>
      <c r="W760" s="4"/>
      <c r="X760" s="4"/>
      <c r="Y760" s="4"/>
      <c r="Z760" s="4"/>
    </row>
    <row r="761" spans="1:26">
      <c r="A761" s="10"/>
      <c r="B761" s="10"/>
      <c r="C761" s="10"/>
      <c r="D761" s="4"/>
      <c r="E761" s="10"/>
      <c r="F761" s="4"/>
      <c r="G761" s="4"/>
      <c r="H761" s="4"/>
      <c r="I761" s="4"/>
      <c r="J761" s="4"/>
      <c r="K761" s="4"/>
      <c r="L761" s="4"/>
      <c r="M761" s="4"/>
      <c r="N761" s="4"/>
      <c r="O761" s="4"/>
      <c r="P761" s="4"/>
      <c r="Q761" s="4"/>
      <c r="R761" s="4"/>
      <c r="S761" s="4"/>
      <c r="T761" s="4"/>
      <c r="U761" s="4"/>
      <c r="V761" s="4"/>
      <c r="W761" s="4"/>
      <c r="X761" s="4"/>
      <c r="Y761" s="4"/>
      <c r="Z761" s="4"/>
    </row>
    <row r="762" spans="1:26">
      <c r="A762" s="10"/>
      <c r="B762" s="10"/>
      <c r="C762" s="10"/>
      <c r="D762" s="4"/>
      <c r="E762" s="10"/>
      <c r="F762" s="4"/>
      <c r="G762" s="4"/>
      <c r="H762" s="4"/>
      <c r="I762" s="4"/>
      <c r="J762" s="4"/>
      <c r="K762" s="4"/>
      <c r="L762" s="4"/>
      <c r="M762" s="4"/>
      <c r="N762" s="4"/>
      <c r="O762" s="4"/>
      <c r="P762" s="4"/>
      <c r="Q762" s="4"/>
      <c r="R762" s="4"/>
      <c r="S762" s="4"/>
      <c r="T762" s="4"/>
      <c r="U762" s="4"/>
      <c r="V762" s="4"/>
      <c r="W762" s="4"/>
      <c r="X762" s="4"/>
      <c r="Y762" s="4"/>
      <c r="Z762" s="4"/>
    </row>
    <row r="763" spans="1:26">
      <c r="A763" s="10"/>
      <c r="B763" s="10"/>
      <c r="C763" s="10"/>
      <c r="D763" s="4"/>
      <c r="E763" s="10"/>
      <c r="F763" s="4"/>
      <c r="G763" s="4"/>
      <c r="H763" s="4"/>
      <c r="I763" s="4"/>
      <c r="J763" s="4"/>
      <c r="K763" s="4"/>
      <c r="L763" s="4"/>
      <c r="M763" s="4"/>
      <c r="N763" s="4"/>
      <c r="O763" s="4"/>
      <c r="P763" s="4"/>
      <c r="Q763" s="4"/>
      <c r="R763" s="4"/>
      <c r="S763" s="4"/>
      <c r="T763" s="4"/>
      <c r="U763" s="4"/>
      <c r="V763" s="4"/>
      <c r="W763" s="4"/>
      <c r="X763" s="4"/>
      <c r="Y763" s="4"/>
      <c r="Z763" s="4"/>
    </row>
    <row r="764" spans="1:26">
      <c r="A764" s="10"/>
      <c r="B764" s="10"/>
      <c r="C764" s="10"/>
      <c r="D764" s="4"/>
      <c r="E764" s="10"/>
      <c r="F764" s="4"/>
      <c r="G764" s="4"/>
      <c r="H764" s="4"/>
      <c r="I764" s="4"/>
      <c r="J764" s="4"/>
      <c r="K764" s="4"/>
      <c r="L764" s="4"/>
      <c r="M764" s="4"/>
      <c r="N764" s="4"/>
      <c r="O764" s="4"/>
      <c r="P764" s="4"/>
      <c r="Q764" s="4"/>
      <c r="R764" s="4"/>
      <c r="S764" s="4"/>
      <c r="T764" s="4"/>
      <c r="U764" s="4"/>
      <c r="V764" s="4"/>
      <c r="W764" s="4"/>
      <c r="X764" s="4"/>
      <c r="Y764" s="4"/>
      <c r="Z764" s="4"/>
    </row>
    <row r="765" spans="1:26">
      <c r="A765" s="10"/>
      <c r="B765" s="10"/>
      <c r="C765" s="10"/>
      <c r="D765" s="4"/>
      <c r="E765" s="10"/>
      <c r="F765" s="4"/>
      <c r="G765" s="4"/>
      <c r="H765" s="4"/>
      <c r="I765" s="4"/>
      <c r="J765" s="4"/>
      <c r="K765" s="4"/>
      <c r="L765" s="4"/>
      <c r="M765" s="4"/>
      <c r="N765" s="4"/>
      <c r="O765" s="4"/>
      <c r="P765" s="4"/>
      <c r="Q765" s="4"/>
      <c r="R765" s="4"/>
      <c r="S765" s="4"/>
      <c r="T765" s="4"/>
      <c r="U765" s="4"/>
      <c r="V765" s="4"/>
      <c r="W765" s="4"/>
      <c r="X765" s="4"/>
      <c r="Y765" s="4"/>
      <c r="Z765" s="4"/>
    </row>
    <row r="766" spans="1:26">
      <c r="A766" s="10"/>
      <c r="B766" s="10"/>
      <c r="C766" s="10"/>
      <c r="D766" s="4"/>
      <c r="E766" s="10"/>
      <c r="F766" s="4"/>
      <c r="G766" s="4"/>
      <c r="H766" s="4"/>
      <c r="I766" s="4"/>
      <c r="J766" s="4"/>
      <c r="K766" s="4"/>
      <c r="L766" s="4"/>
      <c r="M766" s="4"/>
      <c r="N766" s="4"/>
      <c r="O766" s="4"/>
      <c r="P766" s="4"/>
      <c r="Q766" s="4"/>
      <c r="R766" s="4"/>
      <c r="S766" s="4"/>
      <c r="T766" s="4"/>
      <c r="U766" s="4"/>
      <c r="V766" s="4"/>
      <c r="W766" s="4"/>
      <c r="X766" s="4"/>
      <c r="Y766" s="4"/>
      <c r="Z766" s="4"/>
    </row>
    <row r="767" spans="1:26">
      <c r="A767" s="10"/>
      <c r="B767" s="10"/>
      <c r="C767" s="10"/>
      <c r="D767" s="4"/>
      <c r="E767" s="10"/>
      <c r="F767" s="4"/>
      <c r="G767" s="4"/>
      <c r="H767" s="4"/>
      <c r="I767" s="4"/>
      <c r="J767" s="4"/>
      <c r="K767" s="4"/>
      <c r="L767" s="4"/>
      <c r="M767" s="4"/>
      <c r="N767" s="4"/>
      <c r="O767" s="4"/>
      <c r="P767" s="4"/>
      <c r="Q767" s="4"/>
      <c r="R767" s="4"/>
      <c r="S767" s="4"/>
      <c r="T767" s="4"/>
      <c r="U767" s="4"/>
      <c r="V767" s="4"/>
      <c r="W767" s="4"/>
      <c r="X767" s="4"/>
      <c r="Y767" s="4"/>
      <c r="Z767" s="4"/>
    </row>
    <row r="768" spans="1:26">
      <c r="A768" s="10"/>
      <c r="B768" s="10"/>
      <c r="C768" s="10"/>
      <c r="D768" s="4"/>
      <c r="E768" s="10"/>
      <c r="F768" s="4"/>
      <c r="G768" s="4"/>
      <c r="H768" s="4"/>
      <c r="I768" s="4"/>
      <c r="J768" s="4"/>
      <c r="K768" s="4"/>
      <c r="L768" s="4"/>
      <c r="M768" s="4"/>
      <c r="N768" s="4"/>
      <c r="O768" s="4"/>
      <c r="P768" s="4"/>
      <c r="Q768" s="4"/>
      <c r="R768" s="4"/>
      <c r="S768" s="4"/>
      <c r="T768" s="4"/>
      <c r="U768" s="4"/>
      <c r="V768" s="4"/>
      <c r="W768" s="4"/>
      <c r="X768" s="4"/>
      <c r="Y768" s="4"/>
      <c r="Z768" s="4"/>
    </row>
    <row r="769" spans="1:26">
      <c r="A769" s="10"/>
      <c r="B769" s="10"/>
      <c r="C769" s="10"/>
      <c r="D769" s="4"/>
      <c r="E769" s="10"/>
      <c r="F769" s="4"/>
      <c r="G769" s="4"/>
      <c r="H769" s="4"/>
      <c r="I769" s="4"/>
      <c r="J769" s="4"/>
      <c r="K769" s="4"/>
      <c r="L769" s="4"/>
      <c r="M769" s="4"/>
      <c r="N769" s="4"/>
      <c r="O769" s="4"/>
      <c r="P769" s="4"/>
      <c r="Q769" s="4"/>
      <c r="R769" s="4"/>
      <c r="S769" s="4"/>
      <c r="T769" s="4"/>
      <c r="U769" s="4"/>
      <c r="V769" s="4"/>
      <c r="W769" s="4"/>
      <c r="X769" s="4"/>
      <c r="Y769" s="4"/>
      <c r="Z769" s="4"/>
    </row>
    <row r="770" spans="1:26">
      <c r="A770" s="10"/>
      <c r="B770" s="10"/>
      <c r="C770" s="10"/>
      <c r="D770" s="4"/>
      <c r="E770" s="10"/>
      <c r="F770" s="4"/>
      <c r="G770" s="4"/>
      <c r="H770" s="4"/>
      <c r="I770" s="4"/>
      <c r="J770" s="4"/>
      <c r="K770" s="4"/>
      <c r="L770" s="4"/>
      <c r="M770" s="4"/>
      <c r="N770" s="4"/>
      <c r="O770" s="4"/>
      <c r="P770" s="4"/>
      <c r="Q770" s="4"/>
      <c r="R770" s="4"/>
      <c r="S770" s="4"/>
      <c r="T770" s="4"/>
      <c r="U770" s="4"/>
      <c r="V770" s="4"/>
      <c r="W770" s="4"/>
      <c r="X770" s="4"/>
      <c r="Y770" s="4"/>
      <c r="Z770" s="4"/>
    </row>
    <row r="771" spans="1:26">
      <c r="A771" s="10"/>
      <c r="B771" s="10"/>
      <c r="C771" s="10"/>
      <c r="D771" s="4"/>
      <c r="E771" s="10"/>
      <c r="F771" s="4"/>
      <c r="G771" s="4"/>
      <c r="H771" s="4"/>
      <c r="I771" s="4"/>
      <c r="J771" s="4"/>
      <c r="K771" s="4"/>
      <c r="L771" s="4"/>
      <c r="M771" s="4"/>
      <c r="N771" s="4"/>
      <c r="O771" s="4"/>
      <c r="P771" s="4"/>
      <c r="Q771" s="4"/>
      <c r="R771" s="4"/>
      <c r="S771" s="4"/>
      <c r="T771" s="4"/>
      <c r="U771" s="4"/>
      <c r="V771" s="4"/>
      <c r="W771" s="4"/>
      <c r="X771" s="4"/>
      <c r="Y771" s="4"/>
      <c r="Z771" s="4"/>
    </row>
    <row r="772" spans="1:26">
      <c r="A772" s="10"/>
      <c r="B772" s="10"/>
      <c r="C772" s="10"/>
      <c r="D772" s="4"/>
      <c r="E772" s="10"/>
      <c r="F772" s="4"/>
      <c r="G772" s="4"/>
      <c r="H772" s="4"/>
      <c r="I772" s="4"/>
      <c r="J772" s="4"/>
      <c r="K772" s="4"/>
      <c r="L772" s="4"/>
      <c r="M772" s="4"/>
      <c r="N772" s="4"/>
      <c r="O772" s="4"/>
      <c r="P772" s="4"/>
      <c r="Q772" s="4"/>
      <c r="R772" s="4"/>
      <c r="S772" s="4"/>
      <c r="T772" s="4"/>
      <c r="U772" s="4"/>
      <c r="V772" s="4"/>
      <c r="W772" s="4"/>
      <c r="X772" s="4"/>
      <c r="Y772" s="4"/>
      <c r="Z772" s="4"/>
    </row>
    <row r="773" spans="1:26">
      <c r="A773" s="10"/>
      <c r="B773" s="10"/>
      <c r="C773" s="10"/>
      <c r="D773" s="4"/>
      <c r="E773" s="10"/>
      <c r="F773" s="4"/>
      <c r="G773" s="4"/>
      <c r="H773" s="4"/>
      <c r="I773" s="4"/>
      <c r="J773" s="4"/>
      <c r="K773" s="4"/>
      <c r="L773" s="4"/>
      <c r="M773" s="4"/>
      <c r="N773" s="4"/>
      <c r="O773" s="4"/>
      <c r="P773" s="4"/>
      <c r="Q773" s="4"/>
      <c r="R773" s="4"/>
      <c r="S773" s="4"/>
      <c r="T773" s="4"/>
      <c r="U773" s="4"/>
      <c r="V773" s="4"/>
      <c r="W773" s="4"/>
      <c r="X773" s="4"/>
      <c r="Y773" s="4"/>
      <c r="Z773" s="4"/>
    </row>
    <row r="774" spans="1:26">
      <c r="A774" s="10"/>
      <c r="B774" s="10"/>
      <c r="C774" s="10"/>
      <c r="D774" s="4"/>
      <c r="E774" s="10"/>
      <c r="F774" s="4"/>
      <c r="G774" s="4"/>
      <c r="H774" s="4"/>
      <c r="I774" s="4"/>
      <c r="J774" s="4"/>
      <c r="K774" s="4"/>
      <c r="L774" s="4"/>
      <c r="M774" s="4"/>
      <c r="N774" s="4"/>
      <c r="O774" s="4"/>
      <c r="P774" s="4"/>
      <c r="Q774" s="4"/>
      <c r="R774" s="4"/>
      <c r="S774" s="4"/>
      <c r="T774" s="4"/>
      <c r="U774" s="4"/>
      <c r="V774" s="4"/>
      <c r="W774" s="4"/>
      <c r="X774" s="4"/>
      <c r="Y774" s="4"/>
      <c r="Z774" s="4"/>
    </row>
    <row r="775" spans="1:26">
      <c r="A775" s="10"/>
      <c r="B775" s="10"/>
      <c r="C775" s="10"/>
      <c r="D775" s="4"/>
      <c r="E775" s="10"/>
      <c r="F775" s="4"/>
      <c r="G775" s="4"/>
      <c r="H775" s="4"/>
      <c r="I775" s="4"/>
      <c r="J775" s="4"/>
      <c r="K775" s="4"/>
      <c r="L775" s="4"/>
      <c r="M775" s="4"/>
      <c r="N775" s="4"/>
      <c r="O775" s="4"/>
      <c r="P775" s="4"/>
      <c r="Q775" s="4"/>
      <c r="R775" s="4"/>
      <c r="S775" s="4"/>
      <c r="T775" s="4"/>
      <c r="U775" s="4"/>
      <c r="V775" s="4"/>
      <c r="W775" s="4"/>
      <c r="X775" s="4"/>
      <c r="Y775" s="4"/>
      <c r="Z775" s="4"/>
    </row>
    <row r="776" spans="1:26">
      <c r="A776" s="10"/>
      <c r="B776" s="10"/>
      <c r="C776" s="10"/>
      <c r="D776" s="4"/>
      <c r="E776" s="10"/>
      <c r="F776" s="4"/>
      <c r="G776" s="4"/>
      <c r="H776" s="4"/>
      <c r="I776" s="4"/>
      <c r="J776" s="4"/>
      <c r="K776" s="4"/>
      <c r="L776" s="4"/>
      <c r="M776" s="4"/>
      <c r="N776" s="4"/>
      <c r="O776" s="4"/>
      <c r="P776" s="4"/>
      <c r="Q776" s="4"/>
      <c r="R776" s="4"/>
      <c r="S776" s="4"/>
      <c r="T776" s="4"/>
      <c r="U776" s="4"/>
      <c r="V776" s="4"/>
      <c r="W776" s="4"/>
      <c r="X776" s="4"/>
      <c r="Y776" s="4"/>
      <c r="Z776" s="4"/>
    </row>
    <row r="777" spans="1:26">
      <c r="A777" s="10"/>
      <c r="B777" s="10"/>
      <c r="C777" s="10"/>
      <c r="D777" s="4"/>
      <c r="E777" s="10"/>
      <c r="F777" s="4"/>
      <c r="G777" s="4"/>
      <c r="H777" s="4"/>
      <c r="I777" s="4"/>
      <c r="J777" s="4"/>
      <c r="K777" s="4"/>
      <c r="L777" s="4"/>
      <c r="M777" s="4"/>
      <c r="N777" s="4"/>
      <c r="O777" s="4"/>
      <c r="P777" s="4"/>
      <c r="Q777" s="4"/>
      <c r="R777" s="4"/>
      <c r="S777" s="4"/>
      <c r="T777" s="4"/>
      <c r="U777" s="4"/>
      <c r="V777" s="4"/>
      <c r="W777" s="4"/>
      <c r="X777" s="4"/>
      <c r="Y777" s="4"/>
      <c r="Z777" s="4"/>
    </row>
    <row r="778" spans="1:26">
      <c r="A778" s="10"/>
      <c r="B778" s="10"/>
      <c r="C778" s="10"/>
      <c r="D778" s="4"/>
      <c r="E778" s="10"/>
      <c r="F778" s="4"/>
      <c r="G778" s="4"/>
      <c r="H778" s="4"/>
      <c r="I778" s="4"/>
      <c r="J778" s="4"/>
      <c r="K778" s="4"/>
      <c r="L778" s="4"/>
      <c r="M778" s="4"/>
      <c r="N778" s="4"/>
      <c r="O778" s="4"/>
      <c r="P778" s="4"/>
      <c r="Q778" s="4"/>
      <c r="R778" s="4"/>
      <c r="S778" s="4"/>
      <c r="T778" s="4"/>
      <c r="U778" s="4"/>
      <c r="V778" s="4"/>
      <c r="W778" s="4"/>
      <c r="X778" s="4"/>
      <c r="Y778" s="4"/>
      <c r="Z778" s="4"/>
    </row>
    <row r="779" spans="1:26">
      <c r="A779" s="10"/>
      <c r="B779" s="10"/>
      <c r="C779" s="10"/>
      <c r="D779" s="4"/>
      <c r="E779" s="10"/>
      <c r="F779" s="4"/>
      <c r="G779" s="4"/>
      <c r="H779" s="4"/>
      <c r="I779" s="4"/>
      <c r="J779" s="4"/>
      <c r="K779" s="4"/>
      <c r="L779" s="4"/>
      <c r="M779" s="4"/>
      <c r="N779" s="4"/>
      <c r="O779" s="4"/>
      <c r="P779" s="4"/>
      <c r="Q779" s="4"/>
      <c r="R779" s="4"/>
      <c r="S779" s="4"/>
      <c r="T779" s="4"/>
      <c r="U779" s="4"/>
      <c r="V779" s="4"/>
      <c r="W779" s="4"/>
      <c r="X779" s="4"/>
      <c r="Y779" s="4"/>
      <c r="Z779" s="4"/>
    </row>
    <row r="780" spans="1:26">
      <c r="A780" s="10"/>
      <c r="B780" s="10"/>
      <c r="C780" s="10"/>
      <c r="D780" s="4"/>
      <c r="E780" s="10"/>
      <c r="F780" s="4"/>
      <c r="G780" s="4"/>
      <c r="H780" s="4"/>
      <c r="I780" s="4"/>
      <c r="J780" s="4"/>
      <c r="K780" s="4"/>
      <c r="L780" s="4"/>
      <c r="M780" s="4"/>
      <c r="N780" s="4"/>
      <c r="O780" s="4"/>
      <c r="P780" s="4"/>
      <c r="Q780" s="4"/>
      <c r="R780" s="4"/>
      <c r="S780" s="4"/>
      <c r="T780" s="4"/>
      <c r="U780" s="4"/>
      <c r="V780" s="4"/>
      <c r="W780" s="4"/>
      <c r="X780" s="4"/>
      <c r="Y780" s="4"/>
      <c r="Z780" s="4"/>
    </row>
    <row r="781" spans="1:26">
      <c r="A781" s="10"/>
      <c r="B781" s="10"/>
      <c r="C781" s="10"/>
      <c r="D781" s="4"/>
      <c r="E781" s="10"/>
      <c r="F781" s="4"/>
      <c r="G781" s="4"/>
      <c r="H781" s="4"/>
      <c r="I781" s="4"/>
      <c r="J781" s="4"/>
      <c r="K781" s="4"/>
      <c r="L781" s="4"/>
      <c r="M781" s="4"/>
      <c r="N781" s="4"/>
      <c r="O781" s="4"/>
      <c r="P781" s="4"/>
      <c r="Q781" s="4"/>
      <c r="R781" s="4"/>
      <c r="S781" s="4"/>
      <c r="T781" s="4"/>
      <c r="U781" s="4"/>
      <c r="V781" s="4"/>
      <c r="W781" s="4"/>
      <c r="X781" s="4"/>
      <c r="Y781" s="4"/>
      <c r="Z781" s="4"/>
    </row>
    <row r="782" spans="1:26">
      <c r="A782" s="10"/>
      <c r="B782" s="10"/>
      <c r="C782" s="10"/>
      <c r="D782" s="4"/>
      <c r="E782" s="10"/>
      <c r="F782" s="4"/>
      <c r="G782" s="4"/>
      <c r="H782" s="4"/>
      <c r="I782" s="4"/>
      <c r="J782" s="4"/>
      <c r="K782" s="4"/>
      <c r="L782" s="4"/>
      <c r="M782" s="4"/>
      <c r="N782" s="4"/>
      <c r="O782" s="4"/>
      <c r="P782" s="4"/>
      <c r="Q782" s="4"/>
      <c r="R782" s="4"/>
      <c r="S782" s="4"/>
      <c r="T782" s="4"/>
      <c r="U782" s="4"/>
      <c r="V782" s="4"/>
      <c r="W782" s="4"/>
      <c r="X782" s="4"/>
      <c r="Y782" s="4"/>
      <c r="Z782" s="4"/>
    </row>
    <row r="783" spans="1:26">
      <c r="A783" s="10"/>
      <c r="B783" s="10"/>
      <c r="C783" s="10"/>
      <c r="D783" s="4"/>
      <c r="E783" s="10"/>
      <c r="F783" s="4"/>
      <c r="G783" s="4"/>
      <c r="H783" s="4"/>
      <c r="I783" s="4"/>
      <c r="J783" s="4"/>
      <c r="K783" s="4"/>
      <c r="L783" s="4"/>
      <c r="M783" s="4"/>
      <c r="N783" s="4"/>
      <c r="O783" s="4"/>
      <c r="P783" s="4"/>
      <c r="Q783" s="4"/>
      <c r="R783" s="4"/>
      <c r="S783" s="4"/>
      <c r="T783" s="4"/>
      <c r="U783" s="4"/>
      <c r="V783" s="4"/>
      <c r="W783" s="4"/>
      <c r="X783" s="4"/>
      <c r="Y783" s="4"/>
      <c r="Z783" s="4"/>
    </row>
    <row r="784" spans="1:26">
      <c r="A784" s="10"/>
      <c r="B784" s="10"/>
      <c r="C784" s="10"/>
      <c r="D784" s="4"/>
      <c r="E784" s="10"/>
      <c r="F784" s="4"/>
      <c r="G784" s="4"/>
      <c r="H784" s="4"/>
      <c r="I784" s="4"/>
      <c r="J784" s="4"/>
      <c r="K784" s="4"/>
      <c r="L784" s="4"/>
      <c r="M784" s="4"/>
      <c r="N784" s="4"/>
      <c r="O784" s="4"/>
      <c r="P784" s="4"/>
      <c r="Q784" s="4"/>
      <c r="R784" s="4"/>
      <c r="S784" s="4"/>
      <c r="T784" s="4"/>
      <c r="U784" s="4"/>
      <c r="V784" s="4"/>
      <c r="W784" s="4"/>
      <c r="X784" s="4"/>
      <c r="Y784" s="4"/>
      <c r="Z784" s="4"/>
    </row>
    <row r="785" spans="1:26">
      <c r="A785" s="10"/>
      <c r="B785" s="10"/>
      <c r="C785" s="10"/>
      <c r="D785" s="4"/>
      <c r="E785" s="10"/>
      <c r="F785" s="4"/>
      <c r="G785" s="4"/>
      <c r="H785" s="4"/>
      <c r="I785" s="4"/>
      <c r="J785" s="4"/>
      <c r="K785" s="4"/>
      <c r="L785" s="4"/>
      <c r="M785" s="4"/>
      <c r="N785" s="4"/>
      <c r="O785" s="4"/>
      <c r="P785" s="4"/>
      <c r="Q785" s="4"/>
      <c r="R785" s="4"/>
      <c r="S785" s="4"/>
      <c r="T785" s="4"/>
      <c r="U785" s="4"/>
      <c r="V785" s="4"/>
      <c r="W785" s="4"/>
      <c r="X785" s="4"/>
      <c r="Y785" s="4"/>
      <c r="Z785" s="4"/>
    </row>
    <row r="786" spans="1:26">
      <c r="A786" s="10"/>
      <c r="B786" s="10"/>
      <c r="C786" s="10"/>
      <c r="D786" s="4"/>
      <c r="E786" s="10"/>
      <c r="F786" s="4"/>
      <c r="G786" s="4"/>
      <c r="H786" s="4"/>
      <c r="I786" s="4"/>
      <c r="J786" s="4"/>
      <c r="K786" s="4"/>
      <c r="L786" s="4"/>
      <c r="M786" s="4"/>
      <c r="N786" s="4"/>
      <c r="O786" s="4"/>
      <c r="P786" s="4"/>
      <c r="Q786" s="4"/>
      <c r="R786" s="4"/>
      <c r="S786" s="4"/>
      <c r="T786" s="4"/>
      <c r="U786" s="4"/>
      <c r="V786" s="4"/>
      <c r="W786" s="4"/>
      <c r="X786" s="4"/>
      <c r="Y786" s="4"/>
      <c r="Z786" s="4"/>
    </row>
    <row r="787" spans="1:26">
      <c r="A787" s="10"/>
      <c r="B787" s="10"/>
      <c r="C787" s="10"/>
      <c r="D787" s="4"/>
      <c r="E787" s="10"/>
      <c r="F787" s="4"/>
      <c r="G787" s="4"/>
      <c r="H787" s="4"/>
      <c r="I787" s="4"/>
      <c r="J787" s="4"/>
      <c r="K787" s="4"/>
      <c r="L787" s="4"/>
      <c r="M787" s="4"/>
      <c r="N787" s="4"/>
      <c r="O787" s="4"/>
      <c r="P787" s="4"/>
      <c r="Q787" s="4"/>
      <c r="R787" s="4"/>
      <c r="S787" s="4"/>
      <c r="T787" s="4"/>
      <c r="U787" s="4"/>
      <c r="V787" s="4"/>
      <c r="W787" s="4"/>
      <c r="X787" s="4"/>
      <c r="Y787" s="4"/>
      <c r="Z787" s="4"/>
    </row>
    <row r="788" spans="1:26">
      <c r="A788" s="10"/>
      <c r="B788" s="10"/>
      <c r="C788" s="10"/>
      <c r="D788" s="4"/>
      <c r="E788" s="10"/>
      <c r="F788" s="4"/>
      <c r="G788" s="4"/>
      <c r="H788" s="4"/>
      <c r="I788" s="4"/>
      <c r="J788" s="4"/>
      <c r="K788" s="4"/>
      <c r="L788" s="4"/>
      <c r="M788" s="4"/>
      <c r="N788" s="4"/>
      <c r="O788" s="4"/>
      <c r="P788" s="4"/>
      <c r="Q788" s="4"/>
      <c r="R788" s="4"/>
      <c r="S788" s="4"/>
      <c r="T788" s="4"/>
      <c r="U788" s="4"/>
      <c r="V788" s="4"/>
      <c r="W788" s="4"/>
      <c r="X788" s="4"/>
      <c r="Y788" s="4"/>
      <c r="Z788" s="4"/>
    </row>
    <row r="789" spans="1:26">
      <c r="A789" s="10"/>
      <c r="B789" s="10"/>
      <c r="C789" s="10"/>
      <c r="D789" s="4"/>
      <c r="E789" s="10"/>
      <c r="F789" s="4"/>
      <c r="G789" s="4"/>
      <c r="H789" s="4"/>
      <c r="I789" s="4"/>
      <c r="J789" s="4"/>
      <c r="K789" s="4"/>
      <c r="L789" s="4"/>
      <c r="M789" s="4"/>
      <c r="N789" s="4"/>
      <c r="O789" s="4"/>
      <c r="P789" s="4"/>
      <c r="Q789" s="4"/>
      <c r="R789" s="4"/>
      <c r="S789" s="4"/>
      <c r="T789" s="4"/>
      <c r="U789" s="4"/>
      <c r="V789" s="4"/>
      <c r="W789" s="4"/>
      <c r="X789" s="4"/>
      <c r="Y789" s="4"/>
      <c r="Z789" s="4"/>
    </row>
    <row r="790" spans="1:26">
      <c r="A790" s="10"/>
      <c r="B790" s="10"/>
      <c r="C790" s="10"/>
      <c r="D790" s="4"/>
      <c r="E790" s="10"/>
      <c r="F790" s="4"/>
      <c r="G790" s="4"/>
      <c r="H790" s="4"/>
      <c r="I790" s="4"/>
      <c r="J790" s="4"/>
      <c r="K790" s="4"/>
      <c r="L790" s="4"/>
      <c r="M790" s="4"/>
      <c r="N790" s="4"/>
      <c r="O790" s="4"/>
      <c r="P790" s="4"/>
      <c r="Q790" s="4"/>
      <c r="R790" s="4"/>
      <c r="S790" s="4"/>
      <c r="T790" s="4"/>
      <c r="U790" s="4"/>
      <c r="V790" s="4"/>
      <c r="W790" s="4"/>
      <c r="X790" s="4"/>
      <c r="Y790" s="4"/>
      <c r="Z790" s="4"/>
    </row>
    <row r="791" spans="1:26">
      <c r="A791" s="10"/>
      <c r="B791" s="10"/>
      <c r="C791" s="10"/>
      <c r="D791" s="4"/>
      <c r="E791" s="10"/>
      <c r="F791" s="4"/>
      <c r="G791" s="4"/>
      <c r="H791" s="4"/>
      <c r="I791" s="4"/>
      <c r="J791" s="4"/>
      <c r="K791" s="4"/>
      <c r="L791" s="4"/>
      <c r="M791" s="4"/>
      <c r="N791" s="4"/>
      <c r="O791" s="4"/>
      <c r="P791" s="4"/>
      <c r="Q791" s="4"/>
      <c r="R791" s="4"/>
      <c r="S791" s="4"/>
      <c r="T791" s="4"/>
      <c r="U791" s="4"/>
      <c r="V791" s="4"/>
      <c r="W791" s="4"/>
      <c r="X791" s="4"/>
      <c r="Y791" s="4"/>
      <c r="Z791" s="4"/>
    </row>
    <row r="792" spans="1:26">
      <c r="A792" s="10"/>
      <c r="B792" s="10"/>
      <c r="C792" s="10"/>
      <c r="D792" s="4"/>
      <c r="E792" s="10"/>
      <c r="F792" s="4"/>
      <c r="G792" s="4"/>
      <c r="H792" s="4"/>
      <c r="I792" s="4"/>
      <c r="J792" s="4"/>
      <c r="K792" s="4"/>
      <c r="L792" s="4"/>
      <c r="M792" s="4"/>
      <c r="N792" s="4"/>
      <c r="O792" s="4"/>
      <c r="P792" s="4"/>
      <c r="Q792" s="4"/>
      <c r="R792" s="4"/>
      <c r="S792" s="4"/>
      <c r="T792" s="4"/>
      <c r="U792" s="4"/>
      <c r="V792" s="4"/>
      <c r="W792" s="4"/>
      <c r="X792" s="4"/>
      <c r="Y792" s="4"/>
      <c r="Z792" s="4"/>
    </row>
    <row r="793" spans="1:26">
      <c r="A793" s="10"/>
      <c r="B793" s="10"/>
      <c r="C793" s="10"/>
      <c r="D793" s="4"/>
      <c r="E793" s="10"/>
      <c r="F793" s="4"/>
      <c r="G793" s="4"/>
      <c r="H793" s="4"/>
      <c r="I793" s="4"/>
      <c r="J793" s="4"/>
      <c r="K793" s="4"/>
      <c r="L793" s="4"/>
      <c r="M793" s="4"/>
      <c r="N793" s="4"/>
      <c r="O793" s="4"/>
      <c r="P793" s="4"/>
      <c r="Q793" s="4"/>
      <c r="R793" s="4"/>
      <c r="S793" s="4"/>
      <c r="T793" s="4"/>
      <c r="U793" s="4"/>
      <c r="V793" s="4"/>
      <c r="W793" s="4"/>
      <c r="X793" s="4"/>
      <c r="Y793" s="4"/>
      <c r="Z793" s="4"/>
    </row>
    <row r="794" spans="1:26">
      <c r="A794" s="10"/>
      <c r="B794" s="10"/>
      <c r="C794" s="10"/>
      <c r="D794" s="4"/>
      <c r="E794" s="10"/>
      <c r="F794" s="4"/>
      <c r="G794" s="4"/>
      <c r="H794" s="4"/>
      <c r="I794" s="4"/>
      <c r="J794" s="4"/>
      <c r="K794" s="4"/>
      <c r="L794" s="4"/>
      <c r="M794" s="4"/>
      <c r="N794" s="4"/>
      <c r="O794" s="4"/>
      <c r="P794" s="4"/>
      <c r="Q794" s="4"/>
      <c r="R794" s="4"/>
      <c r="S794" s="4"/>
      <c r="T794" s="4"/>
      <c r="U794" s="4"/>
      <c r="V794" s="4"/>
      <c r="W794" s="4"/>
      <c r="X794" s="4"/>
      <c r="Y794" s="4"/>
      <c r="Z794" s="4"/>
    </row>
    <row r="795" spans="1:26">
      <c r="A795" s="10"/>
      <c r="B795" s="10"/>
      <c r="C795" s="10"/>
      <c r="D795" s="4"/>
      <c r="E795" s="10"/>
      <c r="F795" s="4"/>
      <c r="G795" s="4"/>
      <c r="H795" s="4"/>
      <c r="I795" s="4"/>
      <c r="J795" s="4"/>
      <c r="K795" s="4"/>
      <c r="L795" s="4"/>
      <c r="M795" s="4"/>
      <c r="N795" s="4"/>
      <c r="O795" s="4"/>
      <c r="P795" s="4"/>
      <c r="Q795" s="4"/>
      <c r="R795" s="4"/>
      <c r="S795" s="4"/>
      <c r="T795" s="4"/>
      <c r="U795" s="4"/>
      <c r="V795" s="4"/>
      <c r="W795" s="4"/>
      <c r="X795" s="4"/>
      <c r="Y795" s="4"/>
      <c r="Z795" s="4"/>
    </row>
    <row r="796" spans="1:26">
      <c r="A796" s="10"/>
      <c r="B796" s="10"/>
      <c r="C796" s="10"/>
      <c r="D796" s="4"/>
      <c r="E796" s="10"/>
      <c r="F796" s="4"/>
      <c r="G796" s="4"/>
      <c r="H796" s="4"/>
      <c r="I796" s="4"/>
      <c r="J796" s="4"/>
      <c r="K796" s="4"/>
      <c r="L796" s="4"/>
      <c r="M796" s="4"/>
      <c r="N796" s="4"/>
      <c r="O796" s="4"/>
      <c r="P796" s="4"/>
      <c r="Q796" s="4"/>
      <c r="R796" s="4"/>
      <c r="S796" s="4"/>
      <c r="T796" s="4"/>
      <c r="U796" s="4"/>
      <c r="V796" s="4"/>
      <c r="W796" s="4"/>
      <c r="X796" s="4"/>
      <c r="Y796" s="4"/>
      <c r="Z796" s="4"/>
    </row>
    <row r="797" spans="1:26">
      <c r="A797" s="10"/>
      <c r="B797" s="10"/>
      <c r="C797" s="10"/>
      <c r="D797" s="4"/>
      <c r="E797" s="10"/>
      <c r="F797" s="4"/>
      <c r="G797" s="4"/>
      <c r="H797" s="4"/>
      <c r="I797" s="4"/>
      <c r="J797" s="4"/>
      <c r="K797" s="4"/>
      <c r="L797" s="4"/>
      <c r="M797" s="4"/>
      <c r="N797" s="4"/>
      <c r="O797" s="4"/>
      <c r="P797" s="4"/>
      <c r="Q797" s="4"/>
      <c r="R797" s="4"/>
      <c r="S797" s="4"/>
      <c r="T797" s="4"/>
      <c r="U797" s="4"/>
      <c r="V797" s="4"/>
      <c r="W797" s="4"/>
      <c r="X797" s="4"/>
      <c r="Y797" s="4"/>
      <c r="Z797" s="4"/>
    </row>
    <row r="798" spans="1:26">
      <c r="A798" s="10"/>
      <c r="B798" s="10"/>
      <c r="C798" s="10"/>
      <c r="D798" s="4"/>
      <c r="E798" s="10"/>
      <c r="F798" s="4"/>
      <c r="G798" s="4"/>
      <c r="H798" s="4"/>
      <c r="I798" s="4"/>
      <c r="J798" s="4"/>
      <c r="K798" s="4"/>
      <c r="L798" s="4"/>
      <c r="M798" s="4"/>
      <c r="N798" s="4"/>
      <c r="O798" s="4"/>
      <c r="P798" s="4"/>
      <c r="Q798" s="4"/>
      <c r="R798" s="4"/>
      <c r="S798" s="4"/>
      <c r="T798" s="4"/>
      <c r="U798" s="4"/>
      <c r="V798" s="4"/>
      <c r="W798" s="4"/>
      <c r="X798" s="4"/>
      <c r="Y798" s="4"/>
      <c r="Z798" s="4"/>
    </row>
    <row r="799" spans="1:26">
      <c r="A799" s="10"/>
      <c r="B799" s="10"/>
      <c r="C799" s="10"/>
      <c r="D799" s="4"/>
      <c r="E799" s="10"/>
      <c r="F799" s="4"/>
      <c r="G799" s="4"/>
      <c r="H799" s="4"/>
      <c r="I799" s="4"/>
      <c r="J799" s="4"/>
      <c r="K799" s="4"/>
      <c r="L799" s="4"/>
      <c r="M799" s="4"/>
      <c r="N799" s="4"/>
      <c r="O799" s="4"/>
      <c r="P799" s="4"/>
      <c r="Q799" s="4"/>
      <c r="R799" s="4"/>
      <c r="S799" s="4"/>
      <c r="T799" s="4"/>
      <c r="U799" s="4"/>
      <c r="V799" s="4"/>
      <c r="W799" s="4"/>
      <c r="X799" s="4"/>
      <c r="Y799" s="4"/>
      <c r="Z799" s="4"/>
    </row>
    <row r="800" spans="1:26">
      <c r="A800" s="10"/>
      <c r="B800" s="10"/>
      <c r="C800" s="10"/>
      <c r="D800" s="4"/>
      <c r="E800" s="10"/>
      <c r="F800" s="4"/>
      <c r="G800" s="4"/>
      <c r="H800" s="4"/>
      <c r="I800" s="4"/>
      <c r="J800" s="4"/>
      <c r="K800" s="4"/>
      <c r="L800" s="4"/>
      <c r="M800" s="4"/>
      <c r="N800" s="4"/>
      <c r="O800" s="4"/>
      <c r="P800" s="4"/>
      <c r="Q800" s="4"/>
      <c r="R800" s="4"/>
      <c r="S800" s="4"/>
      <c r="T800" s="4"/>
      <c r="U800" s="4"/>
      <c r="V800" s="4"/>
      <c r="W800" s="4"/>
      <c r="X800" s="4"/>
      <c r="Y800" s="4"/>
      <c r="Z800" s="4"/>
    </row>
    <row r="801" spans="1:26">
      <c r="A801" s="10"/>
      <c r="B801" s="10"/>
      <c r="C801" s="10"/>
      <c r="D801" s="4"/>
      <c r="E801" s="10"/>
      <c r="F801" s="4"/>
      <c r="G801" s="4"/>
      <c r="H801" s="4"/>
      <c r="I801" s="4"/>
      <c r="J801" s="4"/>
      <c r="K801" s="4"/>
      <c r="L801" s="4"/>
      <c r="M801" s="4"/>
      <c r="N801" s="4"/>
      <c r="O801" s="4"/>
      <c r="P801" s="4"/>
      <c r="Q801" s="4"/>
      <c r="R801" s="4"/>
      <c r="S801" s="4"/>
      <c r="T801" s="4"/>
      <c r="U801" s="4"/>
      <c r="V801" s="4"/>
      <c r="W801" s="4"/>
      <c r="X801" s="4"/>
      <c r="Y801" s="4"/>
      <c r="Z801" s="4"/>
    </row>
    <row r="802" spans="1:26">
      <c r="A802" s="10"/>
      <c r="B802" s="10"/>
      <c r="C802" s="10"/>
      <c r="D802" s="4"/>
      <c r="E802" s="10"/>
      <c r="F802" s="4"/>
      <c r="G802" s="4"/>
      <c r="H802" s="4"/>
      <c r="I802" s="4"/>
      <c r="J802" s="4"/>
      <c r="K802" s="4"/>
      <c r="L802" s="4"/>
      <c r="M802" s="4"/>
      <c r="N802" s="4"/>
      <c r="O802" s="4"/>
      <c r="P802" s="4"/>
      <c r="Q802" s="4"/>
      <c r="R802" s="4"/>
      <c r="S802" s="4"/>
      <c r="T802" s="4"/>
      <c r="U802" s="4"/>
      <c r="V802" s="4"/>
      <c r="W802" s="4"/>
      <c r="X802" s="4"/>
      <c r="Y802" s="4"/>
      <c r="Z802" s="4"/>
    </row>
    <row r="803" spans="1:26">
      <c r="A803" s="10"/>
      <c r="B803" s="10"/>
      <c r="C803" s="10"/>
      <c r="D803" s="4"/>
      <c r="E803" s="10"/>
      <c r="F803" s="4"/>
      <c r="G803" s="4"/>
      <c r="H803" s="4"/>
      <c r="I803" s="4"/>
      <c r="J803" s="4"/>
      <c r="K803" s="4"/>
      <c r="L803" s="4"/>
      <c r="M803" s="4"/>
      <c r="N803" s="4"/>
      <c r="O803" s="4"/>
      <c r="P803" s="4"/>
      <c r="Q803" s="4"/>
      <c r="R803" s="4"/>
      <c r="S803" s="4"/>
      <c r="T803" s="4"/>
      <c r="U803" s="4"/>
      <c r="V803" s="4"/>
      <c r="W803" s="4"/>
      <c r="X803" s="4"/>
      <c r="Y803" s="4"/>
      <c r="Z803" s="4"/>
    </row>
    <row r="804" spans="1:26">
      <c r="A804" s="10"/>
      <c r="B804" s="10"/>
      <c r="C804" s="10"/>
      <c r="D804" s="4"/>
      <c r="E804" s="10"/>
      <c r="F804" s="4"/>
      <c r="G804" s="4"/>
      <c r="H804" s="4"/>
      <c r="I804" s="4"/>
      <c r="J804" s="4"/>
      <c r="K804" s="4"/>
      <c r="L804" s="4"/>
      <c r="M804" s="4"/>
      <c r="N804" s="4"/>
      <c r="O804" s="4"/>
      <c r="P804" s="4"/>
      <c r="Q804" s="4"/>
      <c r="R804" s="4"/>
      <c r="S804" s="4"/>
      <c r="T804" s="4"/>
      <c r="U804" s="4"/>
      <c r="V804" s="4"/>
      <c r="W804" s="4"/>
      <c r="X804" s="4"/>
      <c r="Y804" s="4"/>
      <c r="Z804" s="4"/>
    </row>
    <row r="805" spans="1:26">
      <c r="A805" s="10"/>
      <c r="B805" s="10"/>
      <c r="C805" s="10"/>
      <c r="D805" s="4"/>
      <c r="E805" s="10"/>
      <c r="F805" s="4"/>
      <c r="G805" s="4"/>
      <c r="H805" s="4"/>
      <c r="I805" s="4"/>
      <c r="J805" s="4"/>
      <c r="K805" s="4"/>
      <c r="L805" s="4"/>
      <c r="M805" s="4"/>
      <c r="N805" s="4"/>
      <c r="O805" s="4"/>
      <c r="P805" s="4"/>
      <c r="Q805" s="4"/>
      <c r="R805" s="4"/>
      <c r="S805" s="4"/>
      <c r="T805" s="4"/>
      <c r="U805" s="4"/>
      <c r="V805" s="4"/>
      <c r="W805" s="4"/>
      <c r="X805" s="4"/>
      <c r="Y805" s="4"/>
      <c r="Z805" s="4"/>
    </row>
    <row r="806" spans="1:26">
      <c r="A806" s="10"/>
      <c r="B806" s="10"/>
      <c r="C806" s="10"/>
      <c r="D806" s="4"/>
      <c r="E806" s="10"/>
      <c r="F806" s="4"/>
      <c r="G806" s="4"/>
      <c r="H806" s="4"/>
      <c r="I806" s="4"/>
      <c r="J806" s="4"/>
      <c r="K806" s="4"/>
      <c r="L806" s="4"/>
      <c r="M806" s="4"/>
      <c r="N806" s="4"/>
      <c r="O806" s="4"/>
      <c r="P806" s="4"/>
      <c r="Q806" s="4"/>
      <c r="R806" s="4"/>
      <c r="S806" s="4"/>
      <c r="T806" s="4"/>
      <c r="U806" s="4"/>
      <c r="V806" s="4"/>
      <c r="W806" s="4"/>
      <c r="X806" s="4"/>
      <c r="Y806" s="4"/>
      <c r="Z806" s="4"/>
    </row>
    <row r="807" spans="1:26">
      <c r="A807" s="10"/>
      <c r="B807" s="10"/>
      <c r="C807" s="10"/>
      <c r="D807" s="4"/>
      <c r="E807" s="10"/>
      <c r="F807" s="4"/>
      <c r="G807" s="4"/>
      <c r="H807" s="4"/>
      <c r="I807" s="4"/>
      <c r="J807" s="4"/>
      <c r="K807" s="4"/>
      <c r="L807" s="4"/>
      <c r="M807" s="4"/>
      <c r="N807" s="4"/>
      <c r="O807" s="4"/>
      <c r="P807" s="4"/>
      <c r="Q807" s="4"/>
      <c r="R807" s="4"/>
      <c r="S807" s="4"/>
      <c r="T807" s="4"/>
      <c r="U807" s="4"/>
      <c r="V807" s="4"/>
      <c r="W807" s="4"/>
      <c r="X807" s="4"/>
      <c r="Y807" s="4"/>
      <c r="Z807" s="4"/>
    </row>
    <row r="808" spans="1:26">
      <c r="A808" s="10"/>
      <c r="B808" s="10"/>
      <c r="C808" s="10"/>
      <c r="D808" s="4"/>
      <c r="E808" s="10"/>
      <c r="F808" s="4"/>
      <c r="G808" s="4"/>
      <c r="H808" s="4"/>
      <c r="I808" s="4"/>
      <c r="J808" s="4"/>
      <c r="K808" s="4"/>
      <c r="L808" s="4"/>
      <c r="M808" s="4"/>
      <c r="N808" s="4"/>
      <c r="O808" s="4"/>
      <c r="P808" s="4"/>
      <c r="Q808" s="4"/>
      <c r="R808" s="4"/>
      <c r="S808" s="4"/>
      <c r="T808" s="4"/>
      <c r="U808" s="4"/>
      <c r="V808" s="4"/>
      <c r="W808" s="4"/>
      <c r="X808" s="4"/>
      <c r="Y808" s="4"/>
      <c r="Z808" s="4"/>
    </row>
    <row r="809" spans="1:26">
      <c r="A809" s="10"/>
      <c r="B809" s="10"/>
      <c r="C809" s="10"/>
      <c r="D809" s="4"/>
      <c r="E809" s="10"/>
      <c r="F809" s="4"/>
      <c r="G809" s="4"/>
      <c r="H809" s="4"/>
      <c r="I809" s="4"/>
      <c r="J809" s="4"/>
      <c r="K809" s="4"/>
      <c r="L809" s="4"/>
      <c r="M809" s="4"/>
      <c r="N809" s="4"/>
      <c r="O809" s="4"/>
      <c r="P809" s="4"/>
      <c r="Q809" s="4"/>
      <c r="R809" s="4"/>
      <c r="S809" s="4"/>
      <c r="T809" s="4"/>
      <c r="U809" s="4"/>
      <c r="V809" s="4"/>
      <c r="W809" s="4"/>
      <c r="X809" s="4"/>
      <c r="Y809" s="4"/>
      <c r="Z809" s="4"/>
    </row>
    <row r="810" spans="1:26">
      <c r="A810" s="10"/>
      <c r="B810" s="10"/>
      <c r="C810" s="10"/>
      <c r="D810" s="4"/>
      <c r="E810" s="10"/>
      <c r="F810" s="4"/>
      <c r="G810" s="4"/>
      <c r="H810" s="4"/>
      <c r="I810" s="4"/>
      <c r="J810" s="4"/>
      <c r="K810" s="4"/>
      <c r="L810" s="4"/>
      <c r="M810" s="4"/>
      <c r="N810" s="4"/>
      <c r="O810" s="4"/>
      <c r="P810" s="4"/>
      <c r="Q810" s="4"/>
      <c r="R810" s="4"/>
      <c r="S810" s="4"/>
      <c r="T810" s="4"/>
      <c r="U810" s="4"/>
      <c r="V810" s="4"/>
      <c r="W810" s="4"/>
      <c r="X810" s="4"/>
      <c r="Y810" s="4"/>
      <c r="Z810" s="4"/>
    </row>
    <row r="811" spans="1:26">
      <c r="A811" s="10"/>
      <c r="B811" s="10"/>
      <c r="C811" s="10"/>
      <c r="D811" s="4"/>
      <c r="E811" s="10"/>
      <c r="F811" s="4"/>
      <c r="G811" s="4"/>
      <c r="H811" s="4"/>
      <c r="I811" s="4"/>
      <c r="J811" s="4"/>
      <c r="K811" s="4"/>
      <c r="L811" s="4"/>
      <c r="M811" s="4"/>
      <c r="N811" s="4"/>
      <c r="O811" s="4"/>
      <c r="P811" s="4"/>
      <c r="Q811" s="4"/>
      <c r="R811" s="4"/>
      <c r="S811" s="4"/>
      <c r="T811" s="4"/>
      <c r="U811" s="4"/>
      <c r="V811" s="4"/>
      <c r="W811" s="4"/>
      <c r="X811" s="4"/>
      <c r="Y811" s="4"/>
      <c r="Z811" s="4"/>
    </row>
    <row r="812" spans="1:26">
      <c r="A812" s="10"/>
      <c r="B812" s="10"/>
      <c r="C812" s="10"/>
      <c r="D812" s="4"/>
      <c r="E812" s="10"/>
      <c r="F812" s="4"/>
      <c r="G812" s="4"/>
      <c r="H812" s="4"/>
      <c r="I812" s="4"/>
      <c r="J812" s="4"/>
      <c r="K812" s="4"/>
      <c r="L812" s="4"/>
      <c r="M812" s="4"/>
      <c r="N812" s="4"/>
      <c r="O812" s="4"/>
      <c r="P812" s="4"/>
      <c r="Q812" s="4"/>
      <c r="R812" s="4"/>
      <c r="S812" s="4"/>
      <c r="T812" s="4"/>
      <c r="U812" s="4"/>
      <c r="V812" s="4"/>
      <c r="W812" s="4"/>
      <c r="X812" s="4"/>
      <c r="Y812" s="4"/>
      <c r="Z812" s="4"/>
    </row>
    <row r="813" spans="1:26">
      <c r="A813" s="10"/>
      <c r="B813" s="10"/>
      <c r="C813" s="10"/>
      <c r="D813" s="4"/>
      <c r="E813" s="10"/>
      <c r="F813" s="4"/>
      <c r="G813" s="4"/>
      <c r="H813" s="4"/>
      <c r="I813" s="4"/>
      <c r="J813" s="4"/>
      <c r="K813" s="4"/>
      <c r="L813" s="4"/>
      <c r="M813" s="4"/>
      <c r="N813" s="4"/>
      <c r="O813" s="4"/>
      <c r="P813" s="4"/>
      <c r="Q813" s="4"/>
      <c r="R813" s="4"/>
      <c r="S813" s="4"/>
      <c r="T813" s="4"/>
      <c r="U813" s="4"/>
      <c r="V813" s="4"/>
      <c r="W813" s="4"/>
      <c r="X813" s="4"/>
      <c r="Y813" s="4"/>
      <c r="Z813" s="4"/>
    </row>
    <row r="814" spans="1:26">
      <c r="A814" s="10"/>
      <c r="B814" s="10"/>
      <c r="C814" s="10"/>
      <c r="D814" s="4"/>
      <c r="E814" s="10"/>
      <c r="F814" s="4"/>
      <c r="G814" s="4"/>
      <c r="H814" s="4"/>
      <c r="I814" s="4"/>
      <c r="J814" s="4"/>
      <c r="K814" s="4"/>
      <c r="L814" s="4"/>
      <c r="M814" s="4"/>
      <c r="N814" s="4"/>
      <c r="O814" s="4"/>
      <c r="P814" s="4"/>
      <c r="Q814" s="4"/>
      <c r="R814" s="4"/>
      <c r="S814" s="4"/>
      <c r="T814" s="4"/>
      <c r="U814" s="4"/>
      <c r="V814" s="4"/>
      <c r="W814" s="4"/>
      <c r="X814" s="4"/>
      <c r="Y814" s="4"/>
      <c r="Z814" s="4"/>
    </row>
    <row r="815" spans="1:26">
      <c r="A815" s="10"/>
      <c r="B815" s="10"/>
      <c r="C815" s="10"/>
      <c r="D815" s="4"/>
      <c r="E815" s="10"/>
      <c r="F815" s="4"/>
      <c r="G815" s="4"/>
      <c r="H815" s="4"/>
      <c r="I815" s="4"/>
      <c r="J815" s="4"/>
      <c r="K815" s="4"/>
      <c r="L815" s="4"/>
      <c r="M815" s="4"/>
      <c r="N815" s="4"/>
      <c r="O815" s="4"/>
      <c r="P815" s="4"/>
      <c r="Q815" s="4"/>
      <c r="R815" s="4"/>
      <c r="S815" s="4"/>
      <c r="T815" s="4"/>
      <c r="U815" s="4"/>
      <c r="V815" s="4"/>
      <c r="W815" s="4"/>
      <c r="X815" s="4"/>
      <c r="Y815" s="4"/>
      <c r="Z815" s="4"/>
    </row>
    <row r="816" spans="1:26">
      <c r="A816" s="10"/>
      <c r="B816" s="10"/>
      <c r="C816" s="10"/>
      <c r="D816" s="4"/>
      <c r="E816" s="10"/>
      <c r="F816" s="4"/>
      <c r="G816" s="4"/>
      <c r="H816" s="4"/>
      <c r="I816" s="4"/>
      <c r="J816" s="4"/>
      <c r="K816" s="4"/>
      <c r="L816" s="4"/>
      <c r="M816" s="4"/>
      <c r="N816" s="4"/>
      <c r="O816" s="4"/>
      <c r="P816" s="4"/>
      <c r="Q816" s="4"/>
      <c r="R816" s="4"/>
      <c r="S816" s="4"/>
      <c r="T816" s="4"/>
      <c r="U816" s="4"/>
      <c r="V816" s="4"/>
      <c r="W816" s="4"/>
      <c r="X816" s="4"/>
      <c r="Y816" s="4"/>
      <c r="Z816" s="4"/>
    </row>
    <row r="817" spans="1:26">
      <c r="A817" s="10"/>
      <c r="B817" s="10"/>
      <c r="C817" s="10"/>
      <c r="D817" s="4"/>
      <c r="E817" s="10"/>
      <c r="F817" s="4"/>
      <c r="G817" s="4"/>
      <c r="H817" s="4"/>
      <c r="I817" s="4"/>
      <c r="J817" s="4"/>
      <c r="K817" s="4"/>
      <c r="L817" s="4"/>
      <c r="M817" s="4"/>
      <c r="N817" s="4"/>
      <c r="O817" s="4"/>
      <c r="P817" s="4"/>
      <c r="Q817" s="4"/>
      <c r="R817" s="4"/>
      <c r="S817" s="4"/>
      <c r="T817" s="4"/>
      <c r="U817" s="4"/>
      <c r="V817" s="4"/>
      <c r="W817" s="4"/>
      <c r="X817" s="4"/>
      <c r="Y817" s="4"/>
      <c r="Z817" s="4"/>
    </row>
    <row r="818" spans="1:26">
      <c r="A818" s="10"/>
      <c r="B818" s="10"/>
      <c r="C818" s="10"/>
      <c r="D818" s="4"/>
      <c r="E818" s="10"/>
      <c r="F818" s="4"/>
      <c r="G818" s="4"/>
      <c r="H818" s="4"/>
      <c r="I818" s="4"/>
      <c r="J818" s="4"/>
      <c r="K818" s="4"/>
      <c r="L818" s="4"/>
      <c r="M818" s="4"/>
      <c r="N818" s="4"/>
      <c r="O818" s="4"/>
      <c r="P818" s="4"/>
      <c r="Q818" s="4"/>
      <c r="R818" s="4"/>
      <c r="S818" s="4"/>
      <c r="T818" s="4"/>
      <c r="U818" s="4"/>
      <c r="V818" s="4"/>
      <c r="W818" s="4"/>
      <c r="X818" s="4"/>
      <c r="Y818" s="4"/>
      <c r="Z818" s="4"/>
    </row>
    <row r="819" spans="1:26">
      <c r="A819" s="10"/>
      <c r="B819" s="10"/>
      <c r="C819" s="10"/>
      <c r="D819" s="4"/>
      <c r="E819" s="10"/>
      <c r="F819" s="4"/>
      <c r="G819" s="4"/>
      <c r="H819" s="4"/>
      <c r="I819" s="4"/>
      <c r="J819" s="4"/>
      <c r="K819" s="4"/>
      <c r="L819" s="4"/>
      <c r="M819" s="4"/>
      <c r="N819" s="4"/>
      <c r="O819" s="4"/>
      <c r="P819" s="4"/>
      <c r="Q819" s="4"/>
      <c r="R819" s="4"/>
      <c r="S819" s="4"/>
      <c r="T819" s="4"/>
      <c r="U819" s="4"/>
      <c r="V819" s="4"/>
      <c r="W819" s="4"/>
      <c r="X819" s="4"/>
      <c r="Y819" s="4"/>
      <c r="Z819" s="4"/>
    </row>
    <row r="820" spans="1:26">
      <c r="A820" s="10"/>
      <c r="B820" s="10"/>
      <c r="C820" s="10"/>
      <c r="D820" s="4"/>
      <c r="E820" s="10"/>
      <c r="F820" s="4"/>
      <c r="G820" s="4"/>
      <c r="H820" s="4"/>
      <c r="I820" s="4"/>
      <c r="J820" s="4"/>
      <c r="K820" s="4"/>
      <c r="L820" s="4"/>
      <c r="M820" s="4"/>
      <c r="N820" s="4"/>
      <c r="O820" s="4"/>
      <c r="P820" s="4"/>
      <c r="Q820" s="4"/>
      <c r="R820" s="4"/>
      <c r="S820" s="4"/>
      <c r="T820" s="4"/>
      <c r="U820" s="4"/>
      <c r="V820" s="4"/>
      <c r="W820" s="4"/>
      <c r="X820" s="4"/>
      <c r="Y820" s="4"/>
      <c r="Z820" s="4"/>
    </row>
    <row r="821" spans="1:26">
      <c r="A821" s="10"/>
      <c r="B821" s="10"/>
      <c r="C821" s="10"/>
      <c r="D821" s="4"/>
      <c r="E821" s="10"/>
      <c r="F821" s="4"/>
      <c r="G821" s="4"/>
      <c r="H821" s="4"/>
      <c r="I821" s="4"/>
      <c r="J821" s="4"/>
      <c r="K821" s="4"/>
      <c r="L821" s="4"/>
      <c r="M821" s="4"/>
      <c r="N821" s="4"/>
      <c r="O821" s="4"/>
      <c r="P821" s="4"/>
      <c r="Q821" s="4"/>
      <c r="R821" s="4"/>
      <c r="S821" s="4"/>
      <c r="T821" s="4"/>
      <c r="U821" s="4"/>
      <c r="V821" s="4"/>
      <c r="W821" s="4"/>
      <c r="X821" s="4"/>
      <c r="Y821" s="4"/>
      <c r="Z821" s="4"/>
    </row>
    <row r="822" spans="1:26">
      <c r="A822" s="10"/>
      <c r="B822" s="10"/>
      <c r="C822" s="10"/>
      <c r="D822" s="4"/>
      <c r="E822" s="10"/>
      <c r="F822" s="4"/>
      <c r="G822" s="4"/>
      <c r="H822" s="4"/>
      <c r="I822" s="4"/>
      <c r="J822" s="4"/>
      <c r="K822" s="4"/>
      <c r="L822" s="4"/>
      <c r="M822" s="4"/>
      <c r="N822" s="4"/>
      <c r="O822" s="4"/>
      <c r="P822" s="4"/>
      <c r="Q822" s="4"/>
      <c r="R822" s="4"/>
      <c r="S822" s="4"/>
      <c r="T822" s="4"/>
      <c r="U822" s="4"/>
      <c r="V822" s="4"/>
      <c r="W822" s="4"/>
      <c r="X822" s="4"/>
      <c r="Y822" s="4"/>
      <c r="Z822" s="4"/>
    </row>
    <row r="823" spans="1:26">
      <c r="A823" s="10"/>
      <c r="B823" s="10"/>
      <c r="C823" s="10"/>
      <c r="D823" s="4"/>
      <c r="E823" s="10"/>
      <c r="F823" s="4"/>
      <c r="G823" s="4"/>
      <c r="H823" s="4"/>
      <c r="I823" s="4"/>
      <c r="J823" s="4"/>
      <c r="K823" s="4"/>
      <c r="L823" s="4"/>
      <c r="M823" s="4"/>
      <c r="N823" s="4"/>
      <c r="O823" s="4"/>
      <c r="P823" s="4"/>
      <c r="Q823" s="4"/>
      <c r="R823" s="4"/>
      <c r="S823" s="4"/>
      <c r="T823" s="4"/>
      <c r="U823" s="4"/>
      <c r="V823" s="4"/>
      <c r="W823" s="4"/>
      <c r="X823" s="4"/>
      <c r="Y823" s="4"/>
      <c r="Z823" s="4"/>
    </row>
    <row r="824" spans="1:26">
      <c r="A824" s="10"/>
      <c r="B824" s="10"/>
      <c r="C824" s="10"/>
      <c r="D824" s="4"/>
      <c r="E824" s="10"/>
      <c r="F824" s="4"/>
      <c r="G824" s="4"/>
      <c r="H824" s="4"/>
      <c r="I824" s="4"/>
      <c r="J824" s="4"/>
      <c r="K824" s="4"/>
      <c r="L824" s="4"/>
      <c r="M824" s="4"/>
      <c r="N824" s="4"/>
      <c r="O824" s="4"/>
      <c r="P824" s="4"/>
      <c r="Q824" s="4"/>
      <c r="R824" s="4"/>
      <c r="S824" s="4"/>
      <c r="T824" s="4"/>
      <c r="U824" s="4"/>
      <c r="V824" s="4"/>
      <c r="W824" s="4"/>
      <c r="X824" s="4"/>
      <c r="Y824" s="4"/>
      <c r="Z824" s="4"/>
    </row>
    <row r="825" spans="1:26">
      <c r="A825" s="10"/>
      <c r="B825" s="10"/>
      <c r="C825" s="10"/>
      <c r="D825" s="4"/>
      <c r="E825" s="10"/>
      <c r="F825" s="4"/>
      <c r="G825" s="4"/>
      <c r="H825" s="4"/>
      <c r="I825" s="4"/>
      <c r="J825" s="4"/>
      <c r="K825" s="4"/>
      <c r="L825" s="4"/>
      <c r="M825" s="4"/>
      <c r="N825" s="4"/>
      <c r="O825" s="4"/>
      <c r="P825" s="4"/>
      <c r="Q825" s="4"/>
      <c r="R825" s="4"/>
      <c r="S825" s="4"/>
      <c r="T825" s="4"/>
      <c r="U825" s="4"/>
      <c r="V825" s="4"/>
      <c r="W825" s="4"/>
      <c r="X825" s="4"/>
      <c r="Y825" s="4"/>
      <c r="Z825" s="4"/>
    </row>
    <row r="826" spans="1:26">
      <c r="A826" s="10"/>
      <c r="B826" s="10"/>
      <c r="C826" s="10"/>
      <c r="D826" s="4"/>
      <c r="E826" s="10"/>
      <c r="F826" s="4"/>
      <c r="G826" s="4"/>
      <c r="H826" s="4"/>
      <c r="I826" s="4"/>
      <c r="J826" s="4"/>
      <c r="K826" s="4"/>
      <c r="L826" s="4"/>
      <c r="M826" s="4"/>
      <c r="N826" s="4"/>
      <c r="O826" s="4"/>
      <c r="P826" s="4"/>
      <c r="Q826" s="4"/>
      <c r="R826" s="4"/>
      <c r="S826" s="4"/>
      <c r="T826" s="4"/>
      <c r="U826" s="4"/>
      <c r="V826" s="4"/>
      <c r="W826" s="4"/>
      <c r="X826" s="4"/>
      <c r="Y826" s="4"/>
      <c r="Z826" s="4"/>
    </row>
    <row r="827" spans="1:26">
      <c r="A827" s="10"/>
      <c r="B827" s="10"/>
      <c r="C827" s="10"/>
      <c r="D827" s="4"/>
      <c r="E827" s="10"/>
      <c r="F827" s="4"/>
      <c r="G827" s="4"/>
      <c r="H827" s="4"/>
      <c r="I827" s="4"/>
      <c r="J827" s="4"/>
      <c r="K827" s="4"/>
      <c r="L827" s="4"/>
      <c r="M827" s="4"/>
      <c r="N827" s="4"/>
      <c r="O827" s="4"/>
      <c r="P827" s="4"/>
      <c r="Q827" s="4"/>
      <c r="R827" s="4"/>
      <c r="S827" s="4"/>
      <c r="T827" s="4"/>
      <c r="U827" s="4"/>
      <c r="V827" s="4"/>
      <c r="W827" s="4"/>
      <c r="X827" s="4"/>
      <c r="Y827" s="4"/>
      <c r="Z827" s="4"/>
    </row>
    <row r="828" spans="1:26">
      <c r="A828" s="10"/>
      <c r="B828" s="10"/>
      <c r="C828" s="10"/>
      <c r="D828" s="4"/>
      <c r="E828" s="10"/>
      <c r="F828" s="4"/>
      <c r="G828" s="4"/>
      <c r="H828" s="4"/>
      <c r="I828" s="4"/>
      <c r="J828" s="4"/>
      <c r="K828" s="4"/>
      <c r="L828" s="4"/>
      <c r="M828" s="4"/>
      <c r="N828" s="4"/>
      <c r="O828" s="4"/>
      <c r="P828" s="4"/>
      <c r="Q828" s="4"/>
      <c r="R828" s="4"/>
      <c r="S828" s="4"/>
      <c r="T828" s="4"/>
      <c r="U828" s="4"/>
      <c r="V828" s="4"/>
      <c r="W828" s="4"/>
      <c r="X828" s="4"/>
      <c r="Y828" s="4"/>
      <c r="Z828" s="4"/>
    </row>
    <row r="829" spans="1:26">
      <c r="A829" s="10"/>
      <c r="B829" s="10"/>
      <c r="C829" s="10"/>
      <c r="D829" s="4"/>
      <c r="E829" s="10"/>
      <c r="F829" s="4"/>
      <c r="G829" s="4"/>
      <c r="H829" s="4"/>
      <c r="I829" s="4"/>
      <c r="J829" s="4"/>
      <c r="K829" s="4"/>
      <c r="L829" s="4"/>
      <c r="M829" s="4"/>
      <c r="N829" s="4"/>
      <c r="O829" s="4"/>
      <c r="P829" s="4"/>
      <c r="Q829" s="4"/>
      <c r="R829" s="4"/>
      <c r="S829" s="4"/>
      <c r="T829" s="4"/>
      <c r="U829" s="4"/>
      <c r="V829" s="4"/>
      <c r="W829" s="4"/>
      <c r="X829" s="4"/>
      <c r="Y829" s="4"/>
      <c r="Z829" s="4"/>
    </row>
    <row r="830" spans="1:26">
      <c r="A830" s="10"/>
      <c r="B830" s="10"/>
      <c r="C830" s="10"/>
      <c r="D830" s="4"/>
      <c r="E830" s="10"/>
      <c r="F830" s="4"/>
      <c r="G830" s="4"/>
      <c r="H830" s="4"/>
      <c r="I830" s="4"/>
      <c r="J830" s="4"/>
      <c r="K830" s="4"/>
      <c r="L830" s="4"/>
      <c r="M830" s="4"/>
      <c r="N830" s="4"/>
      <c r="O830" s="4"/>
      <c r="P830" s="4"/>
      <c r="Q830" s="4"/>
      <c r="R830" s="4"/>
      <c r="S830" s="4"/>
      <c r="T830" s="4"/>
      <c r="U830" s="4"/>
      <c r="V830" s="4"/>
      <c r="W830" s="4"/>
      <c r="X830" s="4"/>
      <c r="Y830" s="4"/>
      <c r="Z830" s="4"/>
    </row>
    <row r="831" spans="1:26">
      <c r="A831" s="10"/>
      <c r="B831" s="10"/>
      <c r="C831" s="10"/>
      <c r="D831" s="4"/>
      <c r="E831" s="10"/>
      <c r="F831" s="4"/>
      <c r="G831" s="4"/>
      <c r="H831" s="4"/>
      <c r="I831" s="4"/>
      <c r="J831" s="4"/>
      <c r="K831" s="4"/>
      <c r="L831" s="4"/>
      <c r="M831" s="4"/>
      <c r="N831" s="4"/>
      <c r="O831" s="4"/>
      <c r="P831" s="4"/>
      <c r="Q831" s="4"/>
      <c r="R831" s="4"/>
      <c r="S831" s="4"/>
      <c r="T831" s="4"/>
      <c r="U831" s="4"/>
      <c r="V831" s="4"/>
      <c r="W831" s="4"/>
      <c r="X831" s="4"/>
      <c r="Y831" s="4"/>
      <c r="Z831" s="4"/>
    </row>
    <row r="832" spans="1:26">
      <c r="A832" s="10"/>
      <c r="B832" s="10"/>
      <c r="C832" s="10"/>
      <c r="D832" s="4"/>
      <c r="E832" s="10"/>
      <c r="F832" s="4"/>
      <c r="G832" s="4"/>
      <c r="H832" s="4"/>
      <c r="I832" s="4"/>
      <c r="J832" s="4"/>
      <c r="K832" s="4"/>
      <c r="L832" s="4"/>
      <c r="M832" s="4"/>
      <c r="N832" s="4"/>
      <c r="O832" s="4"/>
      <c r="P832" s="4"/>
      <c r="Q832" s="4"/>
      <c r="R832" s="4"/>
      <c r="S832" s="4"/>
      <c r="T832" s="4"/>
      <c r="U832" s="4"/>
      <c r="V832" s="4"/>
      <c r="W832" s="4"/>
      <c r="X832" s="4"/>
      <c r="Y832" s="4"/>
      <c r="Z832" s="4"/>
    </row>
    <row r="833" spans="1:26">
      <c r="A833" s="10"/>
      <c r="B833" s="10"/>
      <c r="C833" s="10"/>
      <c r="D833" s="4"/>
      <c r="E833" s="10"/>
      <c r="F833" s="4"/>
      <c r="G833" s="4"/>
      <c r="H833" s="4"/>
      <c r="I833" s="4"/>
      <c r="J833" s="4"/>
      <c r="K833" s="4"/>
      <c r="L833" s="4"/>
      <c r="M833" s="4"/>
      <c r="N833" s="4"/>
      <c r="O833" s="4"/>
      <c r="P833" s="4"/>
      <c r="Q833" s="4"/>
      <c r="R833" s="4"/>
      <c r="S833" s="4"/>
      <c r="T833" s="4"/>
      <c r="U833" s="4"/>
      <c r="V833" s="4"/>
      <c r="W833" s="4"/>
      <c r="X833" s="4"/>
      <c r="Y833" s="4"/>
      <c r="Z833" s="4"/>
    </row>
    <row r="834" spans="1:26">
      <c r="A834" s="10"/>
      <c r="B834" s="10"/>
      <c r="C834" s="10"/>
      <c r="D834" s="4"/>
      <c r="E834" s="10"/>
      <c r="F834" s="4"/>
      <c r="G834" s="4"/>
      <c r="H834" s="4"/>
      <c r="I834" s="4"/>
      <c r="J834" s="4"/>
      <c r="K834" s="4"/>
      <c r="L834" s="4"/>
      <c r="M834" s="4"/>
      <c r="N834" s="4"/>
      <c r="O834" s="4"/>
      <c r="P834" s="4"/>
      <c r="Q834" s="4"/>
      <c r="R834" s="4"/>
      <c r="S834" s="4"/>
      <c r="T834" s="4"/>
      <c r="U834" s="4"/>
      <c r="V834" s="4"/>
      <c r="W834" s="4"/>
      <c r="X834" s="4"/>
      <c r="Y834" s="4"/>
      <c r="Z834" s="4"/>
    </row>
    <row r="835" spans="1:26">
      <c r="A835" s="10"/>
      <c r="B835" s="10"/>
      <c r="C835" s="10"/>
      <c r="D835" s="4"/>
      <c r="E835" s="10"/>
      <c r="F835" s="4"/>
      <c r="G835" s="4"/>
      <c r="H835" s="4"/>
      <c r="I835" s="4"/>
      <c r="J835" s="4"/>
      <c r="K835" s="4"/>
      <c r="L835" s="4"/>
      <c r="M835" s="4"/>
      <c r="N835" s="4"/>
      <c r="O835" s="4"/>
      <c r="P835" s="4"/>
      <c r="Q835" s="4"/>
      <c r="R835" s="4"/>
      <c r="S835" s="4"/>
      <c r="T835" s="4"/>
      <c r="U835" s="4"/>
      <c r="V835" s="4"/>
      <c r="W835" s="4"/>
      <c r="X835" s="4"/>
      <c r="Y835" s="4"/>
      <c r="Z835" s="4"/>
    </row>
    <row r="836" spans="1:26">
      <c r="A836" s="10"/>
      <c r="B836" s="10"/>
      <c r="C836" s="10"/>
      <c r="D836" s="4"/>
      <c r="E836" s="10"/>
      <c r="F836" s="4"/>
      <c r="G836" s="4"/>
      <c r="H836" s="4"/>
      <c r="I836" s="4"/>
      <c r="J836" s="4"/>
      <c r="K836" s="4"/>
      <c r="L836" s="4"/>
      <c r="M836" s="4"/>
      <c r="N836" s="4"/>
      <c r="O836" s="4"/>
      <c r="P836" s="4"/>
      <c r="Q836" s="4"/>
      <c r="R836" s="4"/>
      <c r="S836" s="4"/>
      <c r="T836" s="4"/>
      <c r="U836" s="4"/>
      <c r="V836" s="4"/>
      <c r="W836" s="4"/>
      <c r="X836" s="4"/>
      <c r="Y836" s="4"/>
      <c r="Z836" s="4"/>
    </row>
    <row r="837" spans="1:26">
      <c r="A837" s="10"/>
      <c r="B837" s="10"/>
      <c r="C837" s="10"/>
      <c r="D837" s="4"/>
      <c r="E837" s="10"/>
      <c r="F837" s="4"/>
      <c r="G837" s="4"/>
      <c r="H837" s="4"/>
      <c r="I837" s="4"/>
      <c r="J837" s="4"/>
      <c r="K837" s="4"/>
      <c r="L837" s="4"/>
      <c r="M837" s="4"/>
      <c r="N837" s="4"/>
      <c r="O837" s="4"/>
      <c r="P837" s="4"/>
      <c r="Q837" s="4"/>
      <c r="R837" s="4"/>
      <c r="S837" s="4"/>
      <c r="T837" s="4"/>
      <c r="U837" s="4"/>
      <c r="V837" s="4"/>
      <c r="W837" s="4"/>
      <c r="X837" s="4"/>
      <c r="Y837" s="4"/>
      <c r="Z837" s="4"/>
    </row>
    <row r="838" spans="1:26">
      <c r="A838" s="10"/>
      <c r="B838" s="10"/>
      <c r="C838" s="10"/>
      <c r="D838" s="4"/>
      <c r="E838" s="10"/>
      <c r="F838" s="4"/>
      <c r="G838" s="4"/>
      <c r="H838" s="4"/>
      <c r="I838" s="4"/>
      <c r="J838" s="4"/>
      <c r="K838" s="4"/>
      <c r="L838" s="4"/>
      <c r="M838" s="4"/>
      <c r="N838" s="4"/>
      <c r="O838" s="4"/>
      <c r="P838" s="4"/>
      <c r="Q838" s="4"/>
      <c r="R838" s="4"/>
      <c r="S838" s="4"/>
      <c r="T838" s="4"/>
      <c r="U838" s="4"/>
      <c r="V838" s="4"/>
      <c r="W838" s="4"/>
      <c r="X838" s="4"/>
      <c r="Y838" s="4"/>
      <c r="Z838" s="4"/>
    </row>
    <row r="839" spans="1:26">
      <c r="A839" s="10"/>
      <c r="B839" s="10"/>
      <c r="C839" s="10"/>
      <c r="D839" s="4"/>
      <c r="E839" s="10"/>
      <c r="F839" s="4"/>
      <c r="G839" s="4"/>
      <c r="H839" s="4"/>
      <c r="I839" s="4"/>
      <c r="J839" s="4"/>
      <c r="K839" s="4"/>
      <c r="L839" s="4"/>
      <c r="M839" s="4"/>
      <c r="N839" s="4"/>
      <c r="O839" s="4"/>
      <c r="P839" s="4"/>
      <c r="Q839" s="4"/>
      <c r="R839" s="4"/>
      <c r="S839" s="4"/>
      <c r="T839" s="4"/>
      <c r="U839" s="4"/>
      <c r="V839" s="4"/>
      <c r="W839" s="4"/>
      <c r="X839" s="4"/>
      <c r="Y839" s="4"/>
      <c r="Z839" s="4"/>
    </row>
    <row r="840" spans="1:26">
      <c r="A840" s="10"/>
      <c r="B840" s="10"/>
      <c r="C840" s="10"/>
      <c r="D840" s="4"/>
      <c r="E840" s="10"/>
      <c r="F840" s="4"/>
      <c r="G840" s="4"/>
      <c r="H840" s="4"/>
      <c r="I840" s="4"/>
      <c r="J840" s="4"/>
      <c r="K840" s="4"/>
      <c r="L840" s="4"/>
      <c r="M840" s="4"/>
      <c r="N840" s="4"/>
      <c r="O840" s="4"/>
      <c r="P840" s="4"/>
      <c r="Q840" s="4"/>
      <c r="R840" s="4"/>
      <c r="S840" s="4"/>
      <c r="T840" s="4"/>
      <c r="U840" s="4"/>
      <c r="V840" s="4"/>
      <c r="W840" s="4"/>
      <c r="X840" s="4"/>
      <c r="Y840" s="4"/>
      <c r="Z840" s="4"/>
    </row>
    <row r="841" spans="1:26">
      <c r="A841" s="10"/>
      <c r="B841" s="10"/>
      <c r="C841" s="10"/>
      <c r="D841" s="4"/>
      <c r="E841" s="10"/>
      <c r="F841" s="4"/>
      <c r="G841" s="4"/>
      <c r="H841" s="4"/>
      <c r="I841" s="4"/>
      <c r="J841" s="4"/>
      <c r="K841" s="4"/>
      <c r="L841" s="4"/>
      <c r="M841" s="4"/>
      <c r="N841" s="4"/>
      <c r="O841" s="4"/>
      <c r="P841" s="4"/>
      <c r="Q841" s="4"/>
      <c r="R841" s="4"/>
      <c r="S841" s="4"/>
      <c r="T841" s="4"/>
      <c r="U841" s="4"/>
      <c r="V841" s="4"/>
      <c r="W841" s="4"/>
      <c r="X841" s="4"/>
      <c r="Y841" s="4"/>
      <c r="Z841" s="4"/>
    </row>
    <row r="842" spans="1:26">
      <c r="A842" s="10"/>
      <c r="B842" s="10"/>
      <c r="C842" s="10"/>
      <c r="D842" s="4"/>
      <c r="E842" s="10"/>
      <c r="F842" s="4"/>
      <c r="G842" s="4"/>
      <c r="H842" s="4"/>
      <c r="I842" s="4"/>
      <c r="J842" s="4"/>
      <c r="K842" s="4"/>
      <c r="L842" s="4"/>
      <c r="M842" s="4"/>
      <c r="N842" s="4"/>
      <c r="O842" s="4"/>
      <c r="P842" s="4"/>
      <c r="Q842" s="4"/>
      <c r="R842" s="4"/>
      <c r="S842" s="4"/>
      <c r="T842" s="4"/>
      <c r="U842" s="4"/>
      <c r="V842" s="4"/>
      <c r="W842" s="4"/>
      <c r="X842" s="4"/>
      <c r="Y842" s="4"/>
      <c r="Z842" s="4"/>
    </row>
    <row r="843" spans="1:26">
      <c r="A843" s="10"/>
      <c r="B843" s="10"/>
      <c r="C843" s="10"/>
      <c r="D843" s="4"/>
      <c r="E843" s="10"/>
      <c r="F843" s="4"/>
      <c r="G843" s="4"/>
      <c r="H843" s="4"/>
      <c r="I843" s="4"/>
      <c r="J843" s="4"/>
      <c r="K843" s="4"/>
      <c r="L843" s="4"/>
      <c r="M843" s="4"/>
      <c r="N843" s="4"/>
      <c r="O843" s="4"/>
      <c r="P843" s="4"/>
      <c r="Q843" s="4"/>
      <c r="R843" s="4"/>
      <c r="S843" s="4"/>
      <c r="T843" s="4"/>
      <c r="U843" s="4"/>
      <c r="V843" s="4"/>
      <c r="W843" s="4"/>
      <c r="X843" s="4"/>
      <c r="Y843" s="4"/>
      <c r="Z843" s="4"/>
    </row>
    <row r="844" spans="1:26">
      <c r="A844" s="10"/>
      <c r="B844" s="10"/>
      <c r="C844" s="10"/>
      <c r="D844" s="4"/>
      <c r="E844" s="10"/>
      <c r="F844" s="4"/>
      <c r="G844" s="4"/>
      <c r="H844" s="4"/>
      <c r="I844" s="4"/>
      <c r="J844" s="4"/>
      <c r="K844" s="4"/>
      <c r="L844" s="4"/>
      <c r="M844" s="4"/>
      <c r="N844" s="4"/>
      <c r="O844" s="4"/>
      <c r="P844" s="4"/>
      <c r="Q844" s="4"/>
      <c r="R844" s="4"/>
      <c r="S844" s="4"/>
      <c r="T844" s="4"/>
      <c r="U844" s="4"/>
      <c r="V844" s="4"/>
      <c r="W844" s="4"/>
      <c r="X844" s="4"/>
      <c r="Y844" s="4"/>
      <c r="Z844" s="4"/>
    </row>
    <row r="845" spans="1:26">
      <c r="A845" s="10"/>
      <c r="B845" s="10"/>
      <c r="C845" s="10"/>
      <c r="D845" s="4"/>
      <c r="E845" s="10"/>
      <c r="F845" s="4"/>
      <c r="G845" s="4"/>
      <c r="H845" s="4"/>
      <c r="I845" s="4"/>
      <c r="J845" s="4"/>
      <c r="K845" s="4"/>
      <c r="L845" s="4"/>
      <c r="M845" s="4"/>
      <c r="N845" s="4"/>
      <c r="O845" s="4"/>
      <c r="P845" s="4"/>
      <c r="Q845" s="4"/>
      <c r="R845" s="4"/>
      <c r="S845" s="4"/>
      <c r="T845" s="4"/>
      <c r="U845" s="4"/>
      <c r="V845" s="4"/>
      <c r="W845" s="4"/>
      <c r="X845" s="4"/>
      <c r="Y845" s="4"/>
      <c r="Z845" s="4"/>
    </row>
    <row r="846" spans="1:26">
      <c r="A846" s="10"/>
      <c r="B846" s="10"/>
      <c r="C846" s="10"/>
      <c r="D846" s="4"/>
      <c r="E846" s="10"/>
      <c r="F846" s="4"/>
      <c r="G846" s="4"/>
      <c r="H846" s="4"/>
      <c r="I846" s="4"/>
      <c r="J846" s="4"/>
      <c r="K846" s="4"/>
      <c r="L846" s="4"/>
      <c r="M846" s="4"/>
      <c r="N846" s="4"/>
      <c r="O846" s="4"/>
      <c r="P846" s="4"/>
      <c r="Q846" s="4"/>
      <c r="R846" s="4"/>
      <c r="S846" s="4"/>
      <c r="T846" s="4"/>
      <c r="U846" s="4"/>
      <c r="V846" s="4"/>
      <c r="W846" s="4"/>
      <c r="X846" s="4"/>
      <c r="Y846" s="4"/>
      <c r="Z846" s="4"/>
    </row>
    <row r="847" spans="1:26">
      <c r="A847" s="10"/>
      <c r="B847" s="10"/>
      <c r="C847" s="10"/>
      <c r="D847" s="4"/>
      <c r="E847" s="10"/>
      <c r="F847" s="4"/>
      <c r="G847" s="4"/>
      <c r="H847" s="4"/>
      <c r="I847" s="4"/>
      <c r="J847" s="4"/>
      <c r="K847" s="4"/>
      <c r="L847" s="4"/>
      <c r="M847" s="4"/>
      <c r="N847" s="4"/>
      <c r="O847" s="4"/>
      <c r="P847" s="4"/>
      <c r="Q847" s="4"/>
      <c r="R847" s="4"/>
      <c r="S847" s="4"/>
      <c r="T847" s="4"/>
      <c r="U847" s="4"/>
      <c r="V847" s="4"/>
      <c r="W847" s="4"/>
      <c r="X847" s="4"/>
      <c r="Y847" s="4"/>
      <c r="Z847" s="4"/>
    </row>
    <row r="848" spans="1:26">
      <c r="A848" s="10"/>
      <c r="B848" s="10"/>
      <c r="C848" s="10"/>
      <c r="D848" s="4"/>
      <c r="E848" s="10"/>
      <c r="F848" s="4"/>
      <c r="G848" s="4"/>
      <c r="H848" s="4"/>
      <c r="I848" s="4"/>
      <c r="J848" s="4"/>
      <c r="K848" s="4"/>
      <c r="L848" s="4"/>
      <c r="M848" s="4"/>
      <c r="N848" s="4"/>
      <c r="O848" s="4"/>
      <c r="P848" s="4"/>
      <c r="Q848" s="4"/>
      <c r="R848" s="4"/>
      <c r="S848" s="4"/>
      <c r="T848" s="4"/>
      <c r="U848" s="4"/>
      <c r="V848" s="4"/>
      <c r="W848" s="4"/>
      <c r="X848" s="4"/>
      <c r="Y848" s="4"/>
      <c r="Z848" s="4"/>
    </row>
    <row r="849" spans="1:26">
      <c r="A849" s="10"/>
      <c r="B849" s="10"/>
      <c r="C849" s="10"/>
      <c r="D849" s="4"/>
      <c r="E849" s="10"/>
      <c r="F849" s="4"/>
      <c r="G849" s="4"/>
      <c r="H849" s="4"/>
      <c r="I849" s="4"/>
      <c r="J849" s="4"/>
      <c r="K849" s="4"/>
      <c r="L849" s="4"/>
      <c r="M849" s="4"/>
      <c r="N849" s="4"/>
      <c r="O849" s="4"/>
      <c r="P849" s="4"/>
      <c r="Q849" s="4"/>
      <c r="R849" s="4"/>
      <c r="S849" s="4"/>
      <c r="T849" s="4"/>
      <c r="U849" s="4"/>
      <c r="V849" s="4"/>
      <c r="W849" s="4"/>
      <c r="X849" s="4"/>
      <c r="Y849" s="4"/>
      <c r="Z849" s="4"/>
    </row>
    <row r="850" spans="1:26">
      <c r="A850" s="10"/>
      <c r="B850" s="10"/>
      <c r="C850" s="10"/>
      <c r="D850" s="4"/>
      <c r="E850" s="10"/>
      <c r="F850" s="4"/>
      <c r="G850" s="4"/>
      <c r="H850" s="4"/>
      <c r="I850" s="4"/>
      <c r="J850" s="4"/>
      <c r="K850" s="4"/>
      <c r="L850" s="4"/>
      <c r="M850" s="4"/>
      <c r="N850" s="4"/>
      <c r="O850" s="4"/>
      <c r="P850" s="4"/>
      <c r="Q850" s="4"/>
      <c r="R850" s="4"/>
      <c r="S850" s="4"/>
      <c r="T850" s="4"/>
      <c r="U850" s="4"/>
      <c r="V850" s="4"/>
      <c r="W850" s="4"/>
      <c r="X850" s="4"/>
      <c r="Y850" s="4"/>
      <c r="Z850" s="4"/>
    </row>
    <row r="851" spans="1:26">
      <c r="A851" s="10"/>
      <c r="B851" s="10"/>
      <c r="C851" s="10"/>
      <c r="D851" s="4"/>
      <c r="E851" s="10"/>
      <c r="F851" s="4"/>
      <c r="G851" s="4"/>
      <c r="H851" s="4"/>
      <c r="I851" s="4"/>
      <c r="J851" s="4"/>
      <c r="K851" s="4"/>
      <c r="L851" s="4"/>
      <c r="M851" s="4"/>
      <c r="N851" s="4"/>
      <c r="O851" s="4"/>
      <c r="P851" s="4"/>
      <c r="Q851" s="4"/>
      <c r="R851" s="4"/>
      <c r="S851" s="4"/>
      <c r="T851" s="4"/>
      <c r="U851" s="4"/>
      <c r="V851" s="4"/>
      <c r="W851" s="4"/>
      <c r="X851" s="4"/>
      <c r="Y851" s="4"/>
      <c r="Z851" s="4"/>
    </row>
    <row r="852" spans="1:26">
      <c r="A852" s="10"/>
      <c r="B852" s="10"/>
      <c r="C852" s="10"/>
      <c r="D852" s="4"/>
      <c r="E852" s="10"/>
      <c r="F852" s="4"/>
      <c r="G852" s="4"/>
      <c r="H852" s="4"/>
      <c r="I852" s="4"/>
      <c r="J852" s="4"/>
      <c r="K852" s="4"/>
      <c r="L852" s="4"/>
      <c r="M852" s="4"/>
      <c r="N852" s="4"/>
      <c r="O852" s="4"/>
      <c r="P852" s="4"/>
      <c r="Q852" s="4"/>
      <c r="R852" s="4"/>
      <c r="S852" s="4"/>
      <c r="T852" s="4"/>
      <c r="U852" s="4"/>
      <c r="V852" s="4"/>
      <c r="W852" s="4"/>
      <c r="X852" s="4"/>
      <c r="Y852" s="4"/>
      <c r="Z852" s="4"/>
    </row>
    <row r="853" spans="1:26">
      <c r="A853" s="10"/>
      <c r="B853" s="10"/>
      <c r="C853" s="10"/>
      <c r="D853" s="4"/>
      <c r="E853" s="10"/>
      <c r="F853" s="4"/>
      <c r="G853" s="4"/>
      <c r="H853" s="4"/>
      <c r="I853" s="4"/>
      <c r="J853" s="4"/>
      <c r="K853" s="4"/>
      <c r="L853" s="4"/>
      <c r="M853" s="4"/>
      <c r="N853" s="4"/>
      <c r="O853" s="4"/>
      <c r="P853" s="4"/>
      <c r="Q853" s="4"/>
      <c r="R853" s="4"/>
      <c r="S853" s="4"/>
      <c r="T853" s="4"/>
      <c r="U853" s="4"/>
      <c r="V853" s="4"/>
      <c r="W853" s="4"/>
      <c r="X853" s="4"/>
      <c r="Y853" s="4"/>
      <c r="Z853" s="4"/>
    </row>
    <row r="854" spans="1:26">
      <c r="A854" s="10"/>
      <c r="B854" s="10"/>
      <c r="C854" s="10"/>
      <c r="D854" s="4"/>
      <c r="E854" s="10"/>
      <c r="F854" s="4"/>
      <c r="G854" s="4"/>
      <c r="H854" s="4"/>
      <c r="I854" s="4"/>
      <c r="J854" s="4"/>
      <c r="K854" s="4"/>
      <c r="L854" s="4"/>
      <c r="M854" s="4"/>
      <c r="N854" s="4"/>
      <c r="O854" s="4"/>
      <c r="P854" s="4"/>
      <c r="Q854" s="4"/>
      <c r="R854" s="4"/>
      <c r="S854" s="4"/>
      <c r="T854" s="4"/>
      <c r="U854" s="4"/>
      <c r="V854" s="4"/>
      <c r="W854" s="4"/>
      <c r="X854" s="4"/>
      <c r="Y854" s="4"/>
      <c r="Z854" s="4"/>
    </row>
    <row r="855" spans="1:26">
      <c r="A855" s="10"/>
      <c r="B855" s="10"/>
      <c r="C855" s="10"/>
      <c r="D855" s="4"/>
      <c r="E855" s="10"/>
      <c r="F855" s="4"/>
      <c r="G855" s="4"/>
      <c r="H855" s="4"/>
      <c r="I855" s="4"/>
      <c r="J855" s="4"/>
      <c r="K855" s="4"/>
      <c r="L855" s="4"/>
      <c r="M855" s="4"/>
      <c r="N855" s="4"/>
      <c r="O855" s="4"/>
      <c r="P855" s="4"/>
      <c r="Q855" s="4"/>
      <c r="R855" s="4"/>
      <c r="S855" s="4"/>
      <c r="T855" s="4"/>
      <c r="U855" s="4"/>
      <c r="V855" s="4"/>
      <c r="W855" s="4"/>
      <c r="X855" s="4"/>
      <c r="Y855" s="4"/>
      <c r="Z855" s="4"/>
    </row>
    <row r="856" spans="1:26">
      <c r="A856" s="10"/>
      <c r="B856" s="10"/>
      <c r="C856" s="10"/>
      <c r="D856" s="4"/>
      <c r="E856" s="10"/>
      <c r="F856" s="4"/>
      <c r="G856" s="4"/>
      <c r="H856" s="4"/>
      <c r="I856" s="4"/>
      <c r="J856" s="4"/>
      <c r="K856" s="4"/>
      <c r="L856" s="4"/>
      <c r="M856" s="4"/>
      <c r="N856" s="4"/>
      <c r="O856" s="4"/>
      <c r="P856" s="4"/>
      <c r="Q856" s="4"/>
      <c r="R856" s="4"/>
      <c r="S856" s="4"/>
      <c r="T856" s="4"/>
      <c r="U856" s="4"/>
      <c r="V856" s="4"/>
      <c r="W856" s="4"/>
      <c r="X856" s="4"/>
      <c r="Y856" s="4"/>
      <c r="Z856" s="4"/>
    </row>
    <row r="857" spans="1:26">
      <c r="A857" s="10"/>
      <c r="B857" s="10"/>
      <c r="C857" s="10"/>
      <c r="D857" s="4"/>
      <c r="E857" s="10"/>
      <c r="F857" s="4"/>
      <c r="G857" s="4"/>
      <c r="H857" s="4"/>
      <c r="I857" s="4"/>
      <c r="J857" s="4"/>
      <c r="K857" s="4"/>
      <c r="L857" s="4"/>
      <c r="M857" s="4"/>
      <c r="N857" s="4"/>
      <c r="O857" s="4"/>
      <c r="P857" s="4"/>
      <c r="Q857" s="4"/>
      <c r="R857" s="4"/>
      <c r="S857" s="4"/>
      <c r="T857" s="4"/>
      <c r="U857" s="4"/>
      <c r="V857" s="4"/>
      <c r="W857" s="4"/>
      <c r="X857" s="4"/>
      <c r="Y857" s="4"/>
      <c r="Z857" s="4"/>
    </row>
    <row r="858" spans="1:26">
      <c r="A858" s="10"/>
      <c r="B858" s="10"/>
      <c r="C858" s="10"/>
      <c r="D858" s="4"/>
      <c r="E858" s="10"/>
      <c r="F858" s="4"/>
      <c r="G858" s="4"/>
      <c r="H858" s="4"/>
      <c r="I858" s="4"/>
      <c r="J858" s="4"/>
      <c r="K858" s="4"/>
      <c r="L858" s="4"/>
      <c r="M858" s="4"/>
      <c r="N858" s="4"/>
      <c r="O858" s="4"/>
      <c r="P858" s="4"/>
      <c r="Q858" s="4"/>
      <c r="R858" s="4"/>
      <c r="S858" s="4"/>
      <c r="T858" s="4"/>
      <c r="U858" s="4"/>
      <c r="V858" s="4"/>
      <c r="W858" s="4"/>
      <c r="X858" s="4"/>
      <c r="Y858" s="4"/>
      <c r="Z858" s="4"/>
    </row>
    <row r="859" spans="1:26">
      <c r="A859" s="10"/>
      <c r="B859" s="10"/>
      <c r="C859" s="10"/>
      <c r="D859" s="4"/>
      <c r="E859" s="10"/>
      <c r="F859" s="4"/>
      <c r="G859" s="4"/>
      <c r="H859" s="4"/>
      <c r="I859" s="4"/>
      <c r="J859" s="4"/>
      <c r="K859" s="4"/>
      <c r="L859" s="4"/>
      <c r="M859" s="4"/>
      <c r="N859" s="4"/>
      <c r="O859" s="4"/>
      <c r="P859" s="4"/>
      <c r="Q859" s="4"/>
      <c r="R859" s="4"/>
      <c r="S859" s="4"/>
      <c r="T859" s="4"/>
      <c r="U859" s="4"/>
      <c r="V859" s="4"/>
      <c r="W859" s="4"/>
      <c r="X859" s="4"/>
      <c r="Y859" s="4"/>
      <c r="Z859" s="4"/>
    </row>
    <row r="860" spans="1:26">
      <c r="A860" s="10"/>
      <c r="B860" s="10"/>
      <c r="C860" s="10"/>
      <c r="D860" s="4"/>
      <c r="E860" s="10"/>
      <c r="F860" s="4"/>
      <c r="G860" s="4"/>
      <c r="H860" s="4"/>
      <c r="I860" s="4"/>
      <c r="J860" s="4"/>
      <c r="K860" s="4"/>
      <c r="L860" s="4"/>
      <c r="M860" s="4"/>
      <c r="N860" s="4"/>
      <c r="O860" s="4"/>
      <c r="P860" s="4"/>
      <c r="Q860" s="4"/>
      <c r="R860" s="4"/>
      <c r="S860" s="4"/>
      <c r="T860" s="4"/>
      <c r="U860" s="4"/>
      <c r="V860" s="4"/>
      <c r="W860" s="4"/>
      <c r="X860" s="4"/>
      <c r="Y860" s="4"/>
      <c r="Z860" s="4"/>
    </row>
    <row r="861" spans="1:26">
      <c r="A861" s="10"/>
      <c r="B861" s="10"/>
      <c r="C861" s="10"/>
      <c r="D861" s="4"/>
      <c r="E861" s="10"/>
      <c r="F861" s="4"/>
      <c r="G861" s="4"/>
      <c r="H861" s="4"/>
      <c r="I861" s="4"/>
      <c r="J861" s="4"/>
      <c r="K861" s="4"/>
      <c r="L861" s="4"/>
      <c r="M861" s="4"/>
      <c r="N861" s="4"/>
      <c r="O861" s="4"/>
      <c r="P861" s="4"/>
      <c r="Q861" s="4"/>
      <c r="R861" s="4"/>
      <c r="S861" s="4"/>
      <c r="T861" s="4"/>
      <c r="U861" s="4"/>
      <c r="V861" s="4"/>
      <c r="W861" s="4"/>
      <c r="X861" s="4"/>
      <c r="Y861" s="4"/>
      <c r="Z861" s="4"/>
    </row>
    <row r="862" spans="1:26">
      <c r="A862" s="10"/>
      <c r="B862" s="10"/>
      <c r="C862" s="10"/>
      <c r="D862" s="4"/>
      <c r="E862" s="10"/>
      <c r="F862" s="4"/>
      <c r="G862" s="4"/>
      <c r="H862" s="4"/>
      <c r="I862" s="4"/>
      <c r="J862" s="4"/>
      <c r="K862" s="4"/>
      <c r="L862" s="4"/>
      <c r="M862" s="4"/>
      <c r="N862" s="4"/>
      <c r="O862" s="4"/>
      <c r="P862" s="4"/>
      <c r="Q862" s="4"/>
      <c r="R862" s="4"/>
      <c r="S862" s="4"/>
      <c r="T862" s="4"/>
      <c r="U862" s="4"/>
      <c r="V862" s="4"/>
      <c r="W862" s="4"/>
      <c r="X862" s="4"/>
      <c r="Y862" s="4"/>
      <c r="Z862" s="4"/>
    </row>
    <row r="863" spans="1:26">
      <c r="A863" s="10"/>
      <c r="B863" s="10"/>
      <c r="C863" s="10"/>
      <c r="D863" s="4"/>
      <c r="E863" s="10"/>
      <c r="F863" s="4"/>
      <c r="G863" s="4"/>
      <c r="H863" s="4"/>
      <c r="I863" s="4"/>
      <c r="J863" s="4"/>
      <c r="K863" s="4"/>
      <c r="L863" s="4"/>
      <c r="M863" s="4"/>
      <c r="N863" s="4"/>
      <c r="O863" s="4"/>
      <c r="P863" s="4"/>
      <c r="Q863" s="4"/>
      <c r="R863" s="4"/>
      <c r="S863" s="4"/>
      <c r="T863" s="4"/>
      <c r="U863" s="4"/>
      <c r="V863" s="4"/>
      <c r="W863" s="4"/>
      <c r="X863" s="4"/>
      <c r="Y863" s="4"/>
      <c r="Z863" s="4"/>
    </row>
    <row r="864" spans="1:26">
      <c r="A864" s="10"/>
      <c r="B864" s="10"/>
      <c r="C864" s="10"/>
      <c r="D864" s="4"/>
      <c r="E864" s="10"/>
      <c r="F864" s="4"/>
      <c r="G864" s="4"/>
      <c r="H864" s="4"/>
      <c r="I864" s="4"/>
      <c r="J864" s="4"/>
      <c r="K864" s="4"/>
      <c r="L864" s="4"/>
      <c r="M864" s="4"/>
      <c r="N864" s="4"/>
      <c r="O864" s="4"/>
      <c r="P864" s="4"/>
      <c r="Q864" s="4"/>
      <c r="R864" s="4"/>
      <c r="S864" s="4"/>
      <c r="T864" s="4"/>
      <c r="U864" s="4"/>
      <c r="V864" s="4"/>
      <c r="W864" s="4"/>
      <c r="X864" s="4"/>
      <c r="Y864" s="4"/>
      <c r="Z864" s="4"/>
    </row>
    <row r="865" spans="1:26">
      <c r="A865" s="10"/>
      <c r="B865" s="10"/>
      <c r="C865" s="10"/>
      <c r="D865" s="4"/>
      <c r="E865" s="10"/>
      <c r="F865" s="4"/>
      <c r="G865" s="4"/>
      <c r="H865" s="4"/>
      <c r="I865" s="4"/>
      <c r="J865" s="4"/>
      <c r="K865" s="4"/>
      <c r="L865" s="4"/>
      <c r="M865" s="4"/>
      <c r="N865" s="4"/>
      <c r="O865" s="4"/>
      <c r="P865" s="4"/>
      <c r="Q865" s="4"/>
      <c r="R865" s="4"/>
      <c r="S865" s="4"/>
      <c r="T865" s="4"/>
      <c r="U865" s="4"/>
      <c r="V865" s="4"/>
      <c r="W865" s="4"/>
      <c r="X865" s="4"/>
      <c r="Y865" s="4"/>
      <c r="Z865" s="4"/>
    </row>
    <row r="866" spans="1:26">
      <c r="A866" s="10"/>
      <c r="B866" s="10"/>
      <c r="C866" s="10"/>
      <c r="D866" s="4"/>
      <c r="E866" s="10"/>
      <c r="F866" s="4"/>
      <c r="G866" s="4"/>
      <c r="H866" s="4"/>
      <c r="I866" s="4"/>
      <c r="J866" s="4"/>
      <c r="K866" s="4"/>
      <c r="L866" s="4"/>
      <c r="M866" s="4"/>
      <c r="N866" s="4"/>
      <c r="O866" s="4"/>
      <c r="P866" s="4"/>
      <c r="Q866" s="4"/>
      <c r="R866" s="4"/>
      <c r="S866" s="4"/>
      <c r="T866" s="4"/>
      <c r="U866" s="4"/>
      <c r="V866" s="4"/>
      <c r="W866" s="4"/>
      <c r="X866" s="4"/>
      <c r="Y866" s="4"/>
      <c r="Z866" s="4"/>
    </row>
    <row r="867" spans="1:26">
      <c r="A867" s="10"/>
      <c r="B867" s="10"/>
      <c r="C867" s="10"/>
      <c r="D867" s="4"/>
      <c r="E867" s="10"/>
      <c r="F867" s="4"/>
      <c r="G867" s="4"/>
      <c r="H867" s="4"/>
      <c r="I867" s="4"/>
      <c r="J867" s="4"/>
      <c r="K867" s="4"/>
      <c r="L867" s="4"/>
      <c r="M867" s="4"/>
      <c r="N867" s="4"/>
      <c r="O867" s="4"/>
      <c r="P867" s="4"/>
      <c r="Q867" s="4"/>
      <c r="R867" s="4"/>
      <c r="S867" s="4"/>
      <c r="T867" s="4"/>
      <c r="U867" s="4"/>
      <c r="V867" s="4"/>
      <c r="W867" s="4"/>
      <c r="X867" s="4"/>
      <c r="Y867" s="4"/>
      <c r="Z867" s="4"/>
    </row>
    <row r="868" spans="1:26">
      <c r="A868" s="10"/>
      <c r="B868" s="10"/>
      <c r="C868" s="10"/>
      <c r="D868" s="4"/>
      <c r="E868" s="10"/>
      <c r="F868" s="4"/>
      <c r="G868" s="4"/>
      <c r="H868" s="4"/>
      <c r="I868" s="4"/>
      <c r="J868" s="4"/>
      <c r="K868" s="4"/>
      <c r="L868" s="4"/>
      <c r="M868" s="4"/>
      <c r="N868" s="4"/>
      <c r="O868" s="4"/>
      <c r="P868" s="4"/>
      <c r="Q868" s="4"/>
      <c r="R868" s="4"/>
      <c r="S868" s="4"/>
      <c r="T868" s="4"/>
      <c r="U868" s="4"/>
      <c r="V868" s="4"/>
      <c r="W868" s="4"/>
      <c r="X868" s="4"/>
      <c r="Y868" s="4"/>
      <c r="Z868" s="4"/>
    </row>
    <row r="869" spans="1:26">
      <c r="A869" s="10"/>
      <c r="B869" s="10"/>
      <c r="C869" s="10"/>
      <c r="D869" s="4"/>
      <c r="E869" s="10"/>
      <c r="F869" s="4"/>
      <c r="G869" s="4"/>
      <c r="H869" s="4"/>
      <c r="I869" s="4"/>
      <c r="J869" s="4"/>
      <c r="K869" s="4"/>
      <c r="L869" s="4"/>
      <c r="M869" s="4"/>
      <c r="N869" s="4"/>
      <c r="O869" s="4"/>
      <c r="P869" s="4"/>
      <c r="Q869" s="4"/>
      <c r="R869" s="4"/>
      <c r="S869" s="4"/>
      <c r="T869" s="4"/>
      <c r="U869" s="4"/>
      <c r="V869" s="4"/>
      <c r="W869" s="4"/>
      <c r="X869" s="4"/>
      <c r="Y869" s="4"/>
      <c r="Z869" s="4"/>
    </row>
    <row r="870" spans="1:26">
      <c r="A870" s="10"/>
      <c r="B870" s="10"/>
      <c r="C870" s="10"/>
      <c r="D870" s="4"/>
      <c r="E870" s="10"/>
      <c r="F870" s="4"/>
      <c r="G870" s="4"/>
      <c r="H870" s="4"/>
      <c r="I870" s="4"/>
      <c r="J870" s="4"/>
      <c r="K870" s="4"/>
      <c r="L870" s="4"/>
      <c r="M870" s="4"/>
      <c r="N870" s="4"/>
      <c r="O870" s="4"/>
      <c r="P870" s="4"/>
      <c r="Q870" s="4"/>
      <c r="R870" s="4"/>
      <c r="S870" s="4"/>
      <c r="T870" s="4"/>
      <c r="U870" s="4"/>
      <c r="V870" s="4"/>
      <c r="W870" s="4"/>
      <c r="X870" s="4"/>
      <c r="Y870" s="4"/>
      <c r="Z870" s="4"/>
    </row>
    <row r="871" spans="1:26">
      <c r="A871" s="10"/>
      <c r="B871" s="10"/>
      <c r="C871" s="10"/>
      <c r="D871" s="4"/>
      <c r="E871" s="10"/>
      <c r="F871" s="4"/>
      <c r="G871" s="4"/>
      <c r="H871" s="4"/>
      <c r="I871" s="4"/>
      <c r="J871" s="4"/>
      <c r="K871" s="4"/>
      <c r="L871" s="4"/>
      <c r="M871" s="4"/>
      <c r="N871" s="4"/>
      <c r="O871" s="4"/>
      <c r="P871" s="4"/>
      <c r="Q871" s="4"/>
      <c r="R871" s="4"/>
      <c r="S871" s="4"/>
      <c r="T871" s="4"/>
      <c r="U871" s="4"/>
      <c r="V871" s="4"/>
      <c r="W871" s="4"/>
      <c r="X871" s="4"/>
      <c r="Y871" s="4"/>
      <c r="Z871" s="4"/>
    </row>
    <row r="872" spans="1:26">
      <c r="A872" s="10"/>
      <c r="B872" s="10"/>
      <c r="C872" s="10"/>
      <c r="D872" s="4"/>
      <c r="E872" s="10"/>
      <c r="F872" s="4"/>
      <c r="G872" s="4"/>
      <c r="H872" s="4"/>
      <c r="I872" s="4"/>
      <c r="J872" s="4"/>
      <c r="K872" s="4"/>
      <c r="L872" s="4"/>
      <c r="M872" s="4"/>
      <c r="N872" s="4"/>
      <c r="O872" s="4"/>
      <c r="P872" s="4"/>
      <c r="Q872" s="4"/>
      <c r="R872" s="4"/>
      <c r="S872" s="4"/>
      <c r="T872" s="4"/>
      <c r="U872" s="4"/>
      <c r="V872" s="4"/>
      <c r="W872" s="4"/>
      <c r="X872" s="4"/>
      <c r="Y872" s="4"/>
      <c r="Z872" s="4"/>
    </row>
    <row r="873" spans="1:26">
      <c r="A873" s="10"/>
      <c r="B873" s="10"/>
      <c r="C873" s="10"/>
      <c r="D873" s="4"/>
      <c r="E873" s="10"/>
      <c r="F873" s="4"/>
      <c r="G873" s="4"/>
      <c r="H873" s="4"/>
      <c r="I873" s="4"/>
      <c r="J873" s="4"/>
      <c r="K873" s="4"/>
      <c r="L873" s="4"/>
      <c r="M873" s="4"/>
      <c r="N873" s="4"/>
      <c r="O873" s="4"/>
      <c r="P873" s="4"/>
      <c r="Q873" s="4"/>
      <c r="R873" s="4"/>
      <c r="S873" s="4"/>
      <c r="T873" s="4"/>
      <c r="U873" s="4"/>
      <c r="V873" s="4"/>
      <c r="W873" s="4"/>
      <c r="X873" s="4"/>
      <c r="Y873" s="4"/>
      <c r="Z873" s="4"/>
    </row>
    <row r="874" spans="1:26">
      <c r="A874" s="10"/>
      <c r="B874" s="10"/>
      <c r="C874" s="10"/>
      <c r="D874" s="4"/>
      <c r="E874" s="10"/>
      <c r="F874" s="4"/>
      <c r="G874" s="4"/>
      <c r="H874" s="4"/>
      <c r="I874" s="4"/>
      <c r="J874" s="4"/>
      <c r="K874" s="4"/>
      <c r="L874" s="4"/>
      <c r="M874" s="4"/>
      <c r="N874" s="4"/>
      <c r="O874" s="4"/>
      <c r="P874" s="4"/>
      <c r="Q874" s="4"/>
      <c r="R874" s="4"/>
      <c r="S874" s="4"/>
      <c r="T874" s="4"/>
      <c r="U874" s="4"/>
      <c r="V874" s="4"/>
      <c r="W874" s="4"/>
      <c r="X874" s="4"/>
      <c r="Y874" s="4"/>
      <c r="Z874" s="4"/>
    </row>
    <row r="875" spans="1:26">
      <c r="A875" s="10"/>
      <c r="B875" s="10"/>
      <c r="C875" s="10"/>
      <c r="D875" s="4"/>
      <c r="E875" s="10"/>
      <c r="F875" s="4"/>
      <c r="G875" s="4"/>
      <c r="H875" s="4"/>
      <c r="I875" s="4"/>
      <c r="J875" s="4"/>
      <c r="K875" s="4"/>
      <c r="L875" s="4"/>
      <c r="M875" s="4"/>
      <c r="N875" s="4"/>
      <c r="O875" s="4"/>
      <c r="P875" s="4"/>
      <c r="Q875" s="4"/>
      <c r="R875" s="4"/>
      <c r="S875" s="4"/>
      <c r="T875" s="4"/>
      <c r="U875" s="4"/>
      <c r="V875" s="4"/>
      <c r="W875" s="4"/>
      <c r="X875" s="4"/>
      <c r="Y875" s="4"/>
      <c r="Z875" s="4"/>
    </row>
    <row r="876" spans="1:26">
      <c r="A876" s="10"/>
      <c r="B876" s="10"/>
      <c r="C876" s="10"/>
      <c r="D876" s="4"/>
      <c r="E876" s="10"/>
      <c r="F876" s="4"/>
      <c r="G876" s="4"/>
      <c r="H876" s="4"/>
      <c r="I876" s="4"/>
      <c r="J876" s="4"/>
      <c r="K876" s="4"/>
      <c r="L876" s="4"/>
      <c r="M876" s="4"/>
      <c r="N876" s="4"/>
      <c r="O876" s="4"/>
      <c r="P876" s="4"/>
      <c r="Q876" s="4"/>
      <c r="R876" s="4"/>
      <c r="S876" s="4"/>
      <c r="T876" s="4"/>
      <c r="U876" s="4"/>
      <c r="V876" s="4"/>
      <c r="W876" s="4"/>
      <c r="X876" s="4"/>
      <c r="Y876" s="4"/>
      <c r="Z876" s="4"/>
    </row>
    <row r="877" spans="1:26">
      <c r="A877" s="10"/>
      <c r="B877" s="10"/>
      <c r="C877" s="10"/>
      <c r="D877" s="4"/>
      <c r="E877" s="10"/>
      <c r="F877" s="4"/>
      <c r="G877" s="4"/>
      <c r="H877" s="4"/>
      <c r="I877" s="4"/>
      <c r="J877" s="4"/>
      <c r="K877" s="4"/>
      <c r="L877" s="4"/>
      <c r="M877" s="4"/>
      <c r="N877" s="4"/>
      <c r="O877" s="4"/>
      <c r="P877" s="4"/>
      <c r="Q877" s="4"/>
      <c r="R877" s="4"/>
      <c r="S877" s="4"/>
      <c r="T877" s="4"/>
      <c r="U877" s="4"/>
      <c r="V877" s="4"/>
      <c r="W877" s="4"/>
      <c r="X877" s="4"/>
      <c r="Y877" s="4"/>
      <c r="Z877" s="4"/>
    </row>
    <row r="878" spans="1:26">
      <c r="A878" s="10"/>
      <c r="B878" s="10"/>
      <c r="C878" s="10"/>
      <c r="D878" s="4"/>
      <c r="E878" s="10"/>
      <c r="F878" s="4"/>
      <c r="G878" s="4"/>
      <c r="H878" s="4"/>
      <c r="I878" s="4"/>
      <c r="J878" s="4"/>
      <c r="K878" s="4"/>
      <c r="L878" s="4"/>
      <c r="M878" s="4"/>
      <c r="N878" s="4"/>
      <c r="O878" s="4"/>
      <c r="P878" s="4"/>
      <c r="Q878" s="4"/>
      <c r="R878" s="4"/>
      <c r="S878" s="4"/>
      <c r="T878" s="4"/>
      <c r="U878" s="4"/>
      <c r="V878" s="4"/>
      <c r="W878" s="4"/>
      <c r="X878" s="4"/>
      <c r="Y878" s="4"/>
      <c r="Z878" s="4"/>
    </row>
    <row r="879" spans="1:26">
      <c r="A879" s="10"/>
      <c r="B879" s="10"/>
      <c r="C879" s="10"/>
      <c r="D879" s="4"/>
      <c r="E879" s="10"/>
      <c r="F879" s="4"/>
      <c r="G879" s="4"/>
      <c r="H879" s="4"/>
      <c r="I879" s="4"/>
      <c r="J879" s="4"/>
      <c r="K879" s="4"/>
      <c r="L879" s="4"/>
      <c r="M879" s="4"/>
      <c r="N879" s="4"/>
      <c r="O879" s="4"/>
      <c r="P879" s="4"/>
      <c r="Q879" s="4"/>
      <c r="R879" s="4"/>
      <c r="S879" s="4"/>
      <c r="T879" s="4"/>
      <c r="U879" s="4"/>
      <c r="V879" s="4"/>
      <c r="W879" s="4"/>
      <c r="X879" s="4"/>
      <c r="Y879" s="4"/>
      <c r="Z879" s="4"/>
    </row>
    <row r="880" spans="1:26">
      <c r="A880" s="10"/>
      <c r="B880" s="10"/>
      <c r="C880" s="10"/>
      <c r="D880" s="4"/>
      <c r="E880" s="10"/>
      <c r="F880" s="4"/>
      <c r="G880" s="4"/>
      <c r="H880" s="4"/>
      <c r="I880" s="4"/>
      <c r="J880" s="4"/>
      <c r="K880" s="4"/>
      <c r="L880" s="4"/>
      <c r="M880" s="4"/>
      <c r="N880" s="4"/>
      <c r="O880" s="4"/>
      <c r="P880" s="4"/>
      <c r="Q880" s="4"/>
      <c r="R880" s="4"/>
      <c r="S880" s="4"/>
      <c r="T880" s="4"/>
      <c r="U880" s="4"/>
      <c r="V880" s="4"/>
      <c r="W880" s="4"/>
      <c r="X880" s="4"/>
      <c r="Y880" s="4"/>
      <c r="Z880" s="4"/>
    </row>
    <row r="881" spans="1:26">
      <c r="A881" s="10"/>
      <c r="B881" s="10"/>
      <c r="C881" s="10"/>
      <c r="D881" s="4"/>
      <c r="E881" s="10"/>
      <c r="F881" s="4"/>
      <c r="G881" s="4"/>
      <c r="H881" s="4"/>
      <c r="I881" s="4"/>
      <c r="J881" s="4"/>
      <c r="K881" s="4"/>
      <c r="L881" s="4"/>
      <c r="M881" s="4"/>
      <c r="N881" s="4"/>
      <c r="O881" s="4"/>
      <c r="P881" s="4"/>
      <c r="Q881" s="4"/>
      <c r="R881" s="4"/>
      <c r="S881" s="4"/>
      <c r="T881" s="4"/>
      <c r="U881" s="4"/>
      <c r="V881" s="4"/>
      <c r="W881" s="4"/>
      <c r="X881" s="4"/>
      <c r="Y881" s="4"/>
      <c r="Z881" s="4"/>
    </row>
    <row r="882" spans="1:26">
      <c r="A882" s="10"/>
      <c r="B882" s="10"/>
      <c r="C882" s="10"/>
      <c r="D882" s="4"/>
      <c r="E882" s="10"/>
      <c r="F882" s="4"/>
      <c r="G882" s="4"/>
      <c r="H882" s="4"/>
      <c r="I882" s="4"/>
      <c r="J882" s="4"/>
      <c r="K882" s="4"/>
      <c r="L882" s="4"/>
      <c r="M882" s="4"/>
      <c r="N882" s="4"/>
      <c r="O882" s="4"/>
      <c r="P882" s="4"/>
      <c r="Q882" s="4"/>
      <c r="R882" s="4"/>
      <c r="S882" s="4"/>
      <c r="T882" s="4"/>
      <c r="U882" s="4"/>
      <c r="V882" s="4"/>
      <c r="W882" s="4"/>
      <c r="X882" s="4"/>
      <c r="Y882" s="4"/>
      <c r="Z882" s="4"/>
    </row>
    <row r="883" spans="1:26">
      <c r="A883" s="10"/>
      <c r="B883" s="10"/>
      <c r="C883" s="10"/>
      <c r="D883" s="4"/>
      <c r="E883" s="10"/>
      <c r="F883" s="4"/>
      <c r="G883" s="4"/>
      <c r="H883" s="4"/>
      <c r="I883" s="4"/>
      <c r="J883" s="4"/>
      <c r="K883" s="4"/>
      <c r="L883" s="4"/>
      <c r="M883" s="4"/>
      <c r="N883" s="4"/>
      <c r="O883" s="4"/>
      <c r="P883" s="4"/>
      <c r="Q883" s="4"/>
      <c r="R883" s="4"/>
      <c r="S883" s="4"/>
      <c r="T883" s="4"/>
      <c r="U883" s="4"/>
      <c r="V883" s="4"/>
      <c r="W883" s="4"/>
      <c r="X883" s="4"/>
      <c r="Y883" s="4"/>
      <c r="Z883" s="4"/>
    </row>
    <row r="884" spans="1:26">
      <c r="A884" s="10"/>
      <c r="B884" s="10"/>
      <c r="C884" s="10"/>
      <c r="D884" s="4"/>
      <c r="E884" s="10"/>
      <c r="F884" s="4"/>
      <c r="G884" s="4"/>
      <c r="H884" s="4"/>
      <c r="I884" s="4"/>
      <c r="J884" s="4"/>
      <c r="K884" s="4"/>
      <c r="L884" s="4"/>
      <c r="M884" s="4"/>
      <c r="N884" s="4"/>
      <c r="O884" s="4"/>
      <c r="P884" s="4"/>
      <c r="Q884" s="4"/>
      <c r="R884" s="4"/>
      <c r="S884" s="4"/>
      <c r="T884" s="4"/>
      <c r="U884" s="4"/>
      <c r="V884" s="4"/>
      <c r="W884" s="4"/>
      <c r="X884" s="4"/>
      <c r="Y884" s="4"/>
      <c r="Z884" s="4"/>
    </row>
    <row r="885" spans="1:26">
      <c r="A885" s="10"/>
      <c r="B885" s="10"/>
      <c r="C885" s="10"/>
      <c r="D885" s="4"/>
      <c r="E885" s="10"/>
      <c r="F885" s="4"/>
      <c r="G885" s="4"/>
      <c r="H885" s="4"/>
      <c r="I885" s="4"/>
      <c r="J885" s="4"/>
      <c r="K885" s="4"/>
      <c r="L885" s="4"/>
      <c r="M885" s="4"/>
      <c r="N885" s="4"/>
      <c r="O885" s="4"/>
      <c r="P885" s="4"/>
      <c r="Q885" s="4"/>
      <c r="R885" s="4"/>
      <c r="S885" s="4"/>
      <c r="T885" s="4"/>
      <c r="U885" s="4"/>
      <c r="V885" s="4"/>
      <c r="W885" s="4"/>
      <c r="X885" s="4"/>
      <c r="Y885" s="4"/>
      <c r="Z885" s="4"/>
    </row>
    <row r="886" spans="1:26">
      <c r="A886" s="10"/>
      <c r="B886" s="10"/>
      <c r="C886" s="10"/>
      <c r="D886" s="4"/>
      <c r="E886" s="10"/>
      <c r="F886" s="4"/>
      <c r="G886" s="4"/>
      <c r="H886" s="4"/>
      <c r="I886" s="4"/>
      <c r="J886" s="4"/>
      <c r="K886" s="4"/>
      <c r="L886" s="4"/>
      <c r="M886" s="4"/>
      <c r="N886" s="4"/>
      <c r="O886" s="4"/>
      <c r="P886" s="4"/>
      <c r="Q886" s="4"/>
      <c r="R886" s="4"/>
      <c r="S886" s="4"/>
      <c r="T886" s="4"/>
      <c r="U886" s="4"/>
      <c r="V886" s="4"/>
      <c r="W886" s="4"/>
      <c r="X886" s="4"/>
      <c r="Y886" s="4"/>
      <c r="Z886" s="4"/>
    </row>
    <row r="887" spans="1:26">
      <c r="A887" s="10"/>
      <c r="B887" s="10"/>
      <c r="C887" s="10"/>
      <c r="D887" s="4"/>
      <c r="E887" s="10"/>
      <c r="F887" s="4"/>
      <c r="G887" s="4"/>
      <c r="H887" s="4"/>
      <c r="I887" s="4"/>
      <c r="J887" s="4"/>
      <c r="K887" s="4"/>
      <c r="L887" s="4"/>
      <c r="M887" s="4"/>
      <c r="N887" s="4"/>
      <c r="O887" s="4"/>
      <c r="P887" s="4"/>
      <c r="Q887" s="4"/>
      <c r="R887" s="4"/>
      <c r="S887" s="4"/>
      <c r="T887" s="4"/>
      <c r="U887" s="4"/>
      <c r="V887" s="4"/>
      <c r="W887" s="4"/>
      <c r="X887" s="4"/>
      <c r="Y887" s="4"/>
      <c r="Z887" s="4"/>
    </row>
    <row r="888" spans="1:26">
      <c r="A888" s="10"/>
      <c r="B888" s="10"/>
      <c r="C888" s="10"/>
      <c r="D888" s="4"/>
      <c r="E888" s="10"/>
      <c r="F888" s="4"/>
      <c r="G888" s="4"/>
      <c r="H888" s="4"/>
      <c r="I888" s="4"/>
      <c r="J888" s="4"/>
      <c r="K888" s="4"/>
      <c r="L888" s="4"/>
      <c r="M888" s="4"/>
      <c r="N888" s="4"/>
      <c r="O888" s="4"/>
      <c r="P888" s="4"/>
      <c r="Q888" s="4"/>
      <c r="R888" s="4"/>
      <c r="S888" s="4"/>
      <c r="T888" s="4"/>
      <c r="U888" s="4"/>
      <c r="V888" s="4"/>
      <c r="W888" s="4"/>
      <c r="X888" s="4"/>
      <c r="Y888" s="4"/>
      <c r="Z888" s="4"/>
    </row>
    <row r="889" spans="1:26">
      <c r="A889" s="10"/>
      <c r="B889" s="10"/>
      <c r="C889" s="10"/>
      <c r="D889" s="4"/>
      <c r="E889" s="10"/>
      <c r="F889" s="4"/>
      <c r="G889" s="4"/>
      <c r="H889" s="4"/>
      <c r="I889" s="4"/>
      <c r="J889" s="4"/>
      <c r="K889" s="4"/>
      <c r="L889" s="4"/>
      <c r="M889" s="4"/>
      <c r="N889" s="4"/>
      <c r="O889" s="4"/>
      <c r="P889" s="4"/>
      <c r="Q889" s="4"/>
      <c r="R889" s="4"/>
      <c r="S889" s="4"/>
      <c r="T889" s="4"/>
      <c r="U889" s="4"/>
      <c r="V889" s="4"/>
      <c r="W889" s="4"/>
      <c r="X889" s="4"/>
      <c r="Y889" s="4"/>
      <c r="Z889" s="4"/>
    </row>
    <row r="890" spans="1:26">
      <c r="A890" s="10"/>
      <c r="B890" s="10"/>
      <c r="C890" s="10"/>
      <c r="D890" s="4"/>
      <c r="E890" s="10"/>
      <c r="F890" s="4"/>
      <c r="G890" s="4"/>
      <c r="H890" s="4"/>
      <c r="I890" s="4"/>
      <c r="J890" s="4"/>
      <c r="K890" s="4"/>
      <c r="L890" s="4"/>
      <c r="M890" s="4"/>
      <c r="N890" s="4"/>
      <c r="O890" s="4"/>
      <c r="P890" s="4"/>
      <c r="Q890" s="4"/>
      <c r="R890" s="4"/>
      <c r="S890" s="4"/>
      <c r="T890" s="4"/>
      <c r="U890" s="4"/>
      <c r="V890" s="4"/>
      <c r="W890" s="4"/>
      <c r="X890" s="4"/>
      <c r="Y890" s="4"/>
      <c r="Z890" s="4"/>
    </row>
    <row r="891" spans="1:26">
      <c r="A891" s="10"/>
      <c r="B891" s="10"/>
      <c r="C891" s="10"/>
      <c r="D891" s="4"/>
      <c r="E891" s="10"/>
      <c r="F891" s="4"/>
      <c r="G891" s="4"/>
      <c r="H891" s="4"/>
      <c r="I891" s="4"/>
      <c r="J891" s="4"/>
      <c r="K891" s="4"/>
      <c r="L891" s="4"/>
      <c r="M891" s="4"/>
      <c r="N891" s="4"/>
      <c r="O891" s="4"/>
      <c r="P891" s="4"/>
      <c r="Q891" s="4"/>
      <c r="R891" s="4"/>
      <c r="S891" s="4"/>
      <c r="T891" s="4"/>
      <c r="U891" s="4"/>
      <c r="V891" s="4"/>
      <c r="W891" s="4"/>
      <c r="X891" s="4"/>
      <c r="Y891" s="4"/>
      <c r="Z891" s="4"/>
    </row>
    <row r="892" spans="1:26">
      <c r="A892" s="10"/>
      <c r="B892" s="10"/>
      <c r="C892" s="10"/>
      <c r="D892" s="4"/>
      <c r="E892" s="10"/>
      <c r="F892" s="4"/>
      <c r="G892" s="4"/>
      <c r="H892" s="4"/>
      <c r="I892" s="4"/>
      <c r="J892" s="4"/>
      <c r="K892" s="4"/>
      <c r="L892" s="4"/>
      <c r="M892" s="4"/>
      <c r="N892" s="4"/>
      <c r="O892" s="4"/>
      <c r="P892" s="4"/>
      <c r="Q892" s="4"/>
      <c r="R892" s="4"/>
      <c r="S892" s="4"/>
      <c r="T892" s="4"/>
      <c r="U892" s="4"/>
      <c r="V892" s="4"/>
      <c r="W892" s="4"/>
      <c r="X892" s="4"/>
      <c r="Y892" s="4"/>
      <c r="Z892" s="4"/>
    </row>
    <row r="893" spans="1:26">
      <c r="A893" s="10"/>
      <c r="B893" s="10"/>
      <c r="C893" s="10"/>
      <c r="D893" s="4"/>
      <c r="E893" s="10"/>
      <c r="F893" s="4"/>
      <c r="G893" s="4"/>
      <c r="H893" s="4"/>
      <c r="I893" s="4"/>
      <c r="J893" s="4"/>
      <c r="K893" s="4"/>
      <c r="L893" s="4"/>
      <c r="M893" s="4"/>
      <c r="N893" s="4"/>
      <c r="O893" s="4"/>
      <c r="P893" s="4"/>
      <c r="Q893" s="4"/>
      <c r="R893" s="4"/>
      <c r="S893" s="4"/>
      <c r="T893" s="4"/>
      <c r="U893" s="4"/>
      <c r="V893" s="4"/>
      <c r="W893" s="4"/>
      <c r="X893" s="4"/>
      <c r="Y893" s="4"/>
      <c r="Z893" s="4"/>
    </row>
    <row r="894" spans="1:26">
      <c r="A894" s="10"/>
      <c r="B894" s="10"/>
      <c r="C894" s="10"/>
      <c r="D894" s="4"/>
      <c r="E894" s="10"/>
      <c r="F894" s="4"/>
      <c r="G894" s="4"/>
      <c r="H894" s="4"/>
      <c r="I894" s="4"/>
      <c r="J894" s="4"/>
      <c r="K894" s="4"/>
      <c r="L894" s="4"/>
      <c r="M894" s="4"/>
      <c r="N894" s="4"/>
      <c r="O894" s="4"/>
      <c r="P894" s="4"/>
      <c r="Q894" s="4"/>
      <c r="R894" s="4"/>
      <c r="S894" s="4"/>
      <c r="T894" s="4"/>
      <c r="U894" s="4"/>
      <c r="V894" s="4"/>
      <c r="W894" s="4"/>
      <c r="X894" s="4"/>
      <c r="Y894" s="4"/>
      <c r="Z894" s="4"/>
    </row>
    <row r="895" spans="1:26">
      <c r="A895" s="10"/>
      <c r="B895" s="10"/>
      <c r="C895" s="10"/>
      <c r="D895" s="4"/>
      <c r="E895" s="10"/>
      <c r="F895" s="4"/>
      <c r="G895" s="4"/>
      <c r="H895" s="4"/>
      <c r="I895" s="4"/>
      <c r="J895" s="4"/>
      <c r="K895" s="4"/>
      <c r="L895" s="4"/>
      <c r="M895" s="4"/>
      <c r="N895" s="4"/>
      <c r="O895" s="4"/>
      <c r="P895" s="4"/>
      <c r="Q895" s="4"/>
      <c r="R895" s="4"/>
      <c r="S895" s="4"/>
      <c r="T895" s="4"/>
      <c r="U895" s="4"/>
      <c r="V895" s="4"/>
      <c r="W895" s="4"/>
      <c r="X895" s="4"/>
      <c r="Y895" s="4"/>
      <c r="Z895" s="4"/>
    </row>
    <row r="896" spans="1:26">
      <c r="A896" s="10"/>
      <c r="B896" s="10"/>
      <c r="C896" s="10"/>
      <c r="D896" s="4"/>
      <c r="E896" s="10"/>
      <c r="F896" s="4"/>
      <c r="G896" s="4"/>
      <c r="H896" s="4"/>
      <c r="I896" s="4"/>
      <c r="J896" s="4"/>
      <c r="K896" s="4"/>
      <c r="L896" s="4"/>
      <c r="M896" s="4"/>
      <c r="N896" s="4"/>
      <c r="O896" s="4"/>
      <c r="P896" s="4"/>
      <c r="Q896" s="4"/>
      <c r="R896" s="4"/>
      <c r="S896" s="4"/>
      <c r="T896" s="4"/>
      <c r="U896" s="4"/>
      <c r="V896" s="4"/>
      <c r="W896" s="4"/>
      <c r="X896" s="4"/>
      <c r="Y896" s="4"/>
      <c r="Z896" s="4"/>
    </row>
    <row r="897" spans="1:26">
      <c r="A897" s="10"/>
      <c r="B897" s="10"/>
      <c r="C897" s="10"/>
      <c r="D897" s="4"/>
      <c r="E897" s="10"/>
      <c r="F897" s="4"/>
      <c r="G897" s="4"/>
      <c r="H897" s="4"/>
      <c r="I897" s="4"/>
      <c r="J897" s="4"/>
      <c r="K897" s="4"/>
      <c r="L897" s="4"/>
      <c r="M897" s="4"/>
      <c r="N897" s="4"/>
      <c r="O897" s="4"/>
      <c r="P897" s="4"/>
      <c r="Q897" s="4"/>
      <c r="R897" s="4"/>
      <c r="S897" s="4"/>
      <c r="T897" s="4"/>
      <c r="U897" s="4"/>
      <c r="V897" s="4"/>
      <c r="W897" s="4"/>
      <c r="X897" s="4"/>
      <c r="Y897" s="4"/>
      <c r="Z897" s="4"/>
    </row>
    <row r="898" spans="1:26">
      <c r="A898" s="10"/>
      <c r="B898" s="10"/>
      <c r="C898" s="10"/>
      <c r="D898" s="4"/>
      <c r="E898" s="10"/>
      <c r="F898" s="4"/>
      <c r="G898" s="4"/>
      <c r="H898" s="4"/>
      <c r="I898" s="4"/>
      <c r="J898" s="4"/>
      <c r="K898" s="4"/>
      <c r="L898" s="4"/>
      <c r="M898" s="4"/>
      <c r="N898" s="4"/>
      <c r="O898" s="4"/>
      <c r="P898" s="4"/>
      <c r="Q898" s="4"/>
      <c r="R898" s="4"/>
      <c r="S898" s="4"/>
      <c r="T898" s="4"/>
      <c r="U898" s="4"/>
      <c r="V898" s="4"/>
      <c r="W898" s="4"/>
      <c r="X898" s="4"/>
      <c r="Y898" s="4"/>
      <c r="Z898" s="4"/>
    </row>
    <row r="899" spans="1:26">
      <c r="A899" s="10"/>
      <c r="B899" s="10"/>
      <c r="C899" s="10"/>
      <c r="D899" s="4"/>
      <c r="E899" s="10"/>
      <c r="F899" s="4"/>
      <c r="G899" s="4"/>
      <c r="H899" s="4"/>
      <c r="I899" s="4"/>
      <c r="J899" s="4"/>
      <c r="K899" s="4"/>
      <c r="L899" s="4"/>
      <c r="M899" s="4"/>
      <c r="N899" s="4"/>
      <c r="O899" s="4"/>
      <c r="P899" s="4"/>
      <c r="Q899" s="4"/>
      <c r="R899" s="4"/>
      <c r="S899" s="4"/>
      <c r="T899" s="4"/>
      <c r="U899" s="4"/>
      <c r="V899" s="4"/>
      <c r="W899" s="4"/>
      <c r="X899" s="4"/>
      <c r="Y899" s="4"/>
      <c r="Z899" s="4"/>
    </row>
    <row r="900" spans="1:26">
      <c r="A900" s="10"/>
      <c r="B900" s="10"/>
      <c r="C900" s="10"/>
      <c r="D900" s="4"/>
      <c r="E900" s="10"/>
      <c r="F900" s="4"/>
      <c r="G900" s="4"/>
      <c r="H900" s="4"/>
      <c r="I900" s="4"/>
      <c r="J900" s="4"/>
      <c r="K900" s="4"/>
      <c r="L900" s="4"/>
      <c r="M900" s="4"/>
      <c r="N900" s="4"/>
      <c r="O900" s="4"/>
      <c r="P900" s="4"/>
      <c r="Q900" s="4"/>
      <c r="R900" s="4"/>
      <c r="S900" s="4"/>
      <c r="T900" s="4"/>
      <c r="U900" s="4"/>
      <c r="V900" s="4"/>
      <c r="W900" s="4"/>
      <c r="X900" s="4"/>
      <c r="Y900" s="4"/>
      <c r="Z900" s="4"/>
    </row>
    <row r="901" spans="1:26">
      <c r="A901" s="10"/>
      <c r="B901" s="10"/>
      <c r="C901" s="10"/>
      <c r="D901" s="4"/>
      <c r="E901" s="10"/>
      <c r="F901" s="4"/>
      <c r="G901" s="4"/>
      <c r="H901" s="4"/>
      <c r="I901" s="4"/>
      <c r="J901" s="4"/>
      <c r="K901" s="4"/>
      <c r="L901" s="4"/>
      <c r="M901" s="4"/>
      <c r="N901" s="4"/>
      <c r="O901" s="4"/>
      <c r="P901" s="4"/>
      <c r="Q901" s="4"/>
      <c r="R901" s="4"/>
      <c r="S901" s="4"/>
      <c r="T901" s="4"/>
      <c r="U901" s="4"/>
      <c r="V901" s="4"/>
      <c r="W901" s="4"/>
      <c r="X901" s="4"/>
      <c r="Y901" s="4"/>
      <c r="Z901" s="4"/>
    </row>
    <row r="902" spans="1:26">
      <c r="A902" s="10"/>
      <c r="B902" s="10"/>
      <c r="C902" s="10"/>
      <c r="D902" s="4"/>
      <c r="E902" s="10"/>
      <c r="F902" s="4"/>
      <c r="G902" s="4"/>
      <c r="H902" s="4"/>
      <c r="I902" s="4"/>
      <c r="J902" s="4"/>
      <c r="K902" s="4"/>
      <c r="L902" s="4"/>
      <c r="M902" s="4"/>
      <c r="N902" s="4"/>
      <c r="O902" s="4"/>
      <c r="P902" s="4"/>
      <c r="Q902" s="4"/>
      <c r="R902" s="4"/>
      <c r="S902" s="4"/>
      <c r="T902" s="4"/>
      <c r="U902" s="4"/>
      <c r="V902" s="4"/>
      <c r="W902" s="4"/>
      <c r="X902" s="4"/>
      <c r="Y902" s="4"/>
      <c r="Z902" s="4"/>
    </row>
    <row r="903" spans="1:26">
      <c r="A903" s="10"/>
      <c r="B903" s="10"/>
      <c r="C903" s="10"/>
      <c r="D903" s="4"/>
      <c r="E903" s="10"/>
      <c r="F903" s="4"/>
      <c r="G903" s="4"/>
      <c r="H903" s="4"/>
      <c r="I903" s="4"/>
      <c r="J903" s="4"/>
      <c r="K903" s="4"/>
      <c r="L903" s="4"/>
      <c r="M903" s="4"/>
      <c r="N903" s="4"/>
      <c r="O903" s="4"/>
      <c r="P903" s="4"/>
      <c r="Q903" s="4"/>
      <c r="R903" s="4"/>
      <c r="S903" s="4"/>
      <c r="T903" s="4"/>
      <c r="U903" s="4"/>
      <c r="V903" s="4"/>
      <c r="W903" s="4"/>
      <c r="X903" s="4"/>
      <c r="Y903" s="4"/>
      <c r="Z903" s="4"/>
    </row>
    <row r="904" spans="1:26">
      <c r="A904" s="10"/>
      <c r="B904" s="10"/>
      <c r="C904" s="10"/>
      <c r="D904" s="4"/>
      <c r="E904" s="10"/>
      <c r="F904" s="4"/>
      <c r="G904" s="4"/>
      <c r="H904" s="4"/>
      <c r="I904" s="4"/>
      <c r="J904" s="4"/>
      <c r="K904" s="4"/>
      <c r="L904" s="4"/>
      <c r="M904" s="4"/>
      <c r="N904" s="4"/>
      <c r="O904" s="4"/>
      <c r="P904" s="4"/>
      <c r="Q904" s="4"/>
      <c r="R904" s="4"/>
      <c r="S904" s="4"/>
      <c r="T904" s="4"/>
      <c r="U904" s="4"/>
      <c r="V904" s="4"/>
      <c r="W904" s="4"/>
      <c r="X904" s="4"/>
      <c r="Y904" s="4"/>
      <c r="Z904" s="4"/>
    </row>
    <row r="905" spans="1:26">
      <c r="A905" s="10"/>
      <c r="B905" s="10"/>
      <c r="C905" s="10"/>
      <c r="D905" s="4"/>
      <c r="E905" s="10"/>
      <c r="F905" s="4"/>
      <c r="G905" s="4"/>
      <c r="H905" s="4"/>
      <c r="I905" s="4"/>
      <c r="J905" s="4"/>
      <c r="K905" s="4"/>
      <c r="L905" s="4"/>
      <c r="M905" s="4"/>
      <c r="N905" s="4"/>
      <c r="O905" s="4"/>
      <c r="P905" s="4"/>
      <c r="Q905" s="4"/>
      <c r="R905" s="4"/>
      <c r="S905" s="4"/>
      <c r="T905" s="4"/>
      <c r="U905" s="4"/>
      <c r="V905" s="4"/>
      <c r="W905" s="4"/>
      <c r="X905" s="4"/>
      <c r="Y905" s="4"/>
      <c r="Z905" s="4"/>
    </row>
    <row r="906" spans="1:26">
      <c r="A906" s="10"/>
      <c r="B906" s="10"/>
      <c r="C906" s="10"/>
      <c r="D906" s="4"/>
      <c r="E906" s="10"/>
      <c r="F906" s="4"/>
      <c r="G906" s="4"/>
      <c r="H906" s="4"/>
      <c r="I906" s="4"/>
      <c r="J906" s="4"/>
      <c r="K906" s="4"/>
      <c r="L906" s="4"/>
      <c r="M906" s="4"/>
      <c r="N906" s="4"/>
      <c r="O906" s="4"/>
      <c r="P906" s="4"/>
      <c r="Q906" s="4"/>
      <c r="R906" s="4"/>
      <c r="S906" s="4"/>
      <c r="T906" s="4"/>
      <c r="U906" s="4"/>
      <c r="V906" s="4"/>
      <c r="W906" s="4"/>
      <c r="X906" s="4"/>
      <c r="Y906" s="4"/>
      <c r="Z906" s="4"/>
    </row>
    <row r="907" spans="1:26">
      <c r="A907" s="10"/>
      <c r="B907" s="10"/>
      <c r="C907" s="10"/>
      <c r="D907" s="4"/>
      <c r="E907" s="10"/>
      <c r="F907" s="4"/>
      <c r="G907" s="4"/>
      <c r="H907" s="4"/>
      <c r="I907" s="4"/>
      <c r="J907" s="4"/>
      <c r="K907" s="4"/>
      <c r="L907" s="4"/>
      <c r="M907" s="4"/>
      <c r="N907" s="4"/>
      <c r="O907" s="4"/>
      <c r="P907" s="4"/>
      <c r="Q907" s="4"/>
      <c r="R907" s="4"/>
      <c r="S907" s="4"/>
      <c r="T907" s="4"/>
      <c r="U907" s="4"/>
      <c r="V907" s="4"/>
      <c r="W907" s="4"/>
      <c r="X907" s="4"/>
      <c r="Y907" s="4"/>
      <c r="Z907" s="4"/>
    </row>
    <row r="908" spans="1:26">
      <c r="A908" s="10"/>
      <c r="B908" s="10"/>
      <c r="C908" s="10"/>
      <c r="D908" s="4"/>
      <c r="E908" s="10"/>
      <c r="F908" s="4"/>
      <c r="G908" s="4"/>
      <c r="H908" s="4"/>
      <c r="I908" s="4"/>
      <c r="J908" s="4"/>
      <c r="K908" s="4"/>
      <c r="L908" s="4"/>
      <c r="M908" s="4"/>
      <c r="N908" s="4"/>
      <c r="O908" s="4"/>
      <c r="P908" s="4"/>
      <c r="Q908" s="4"/>
      <c r="R908" s="4"/>
      <c r="S908" s="4"/>
      <c r="T908" s="4"/>
      <c r="U908" s="4"/>
      <c r="V908" s="4"/>
      <c r="W908" s="4"/>
      <c r="X908" s="4"/>
      <c r="Y908" s="4"/>
      <c r="Z908" s="4"/>
    </row>
    <row r="909" spans="1:26">
      <c r="A909" s="10"/>
      <c r="B909" s="10"/>
      <c r="C909" s="10"/>
      <c r="D909" s="4"/>
      <c r="E909" s="10"/>
      <c r="F909" s="4"/>
      <c r="G909" s="4"/>
      <c r="H909" s="4"/>
      <c r="I909" s="4"/>
      <c r="J909" s="4"/>
      <c r="K909" s="4"/>
      <c r="L909" s="4"/>
      <c r="M909" s="4"/>
      <c r="N909" s="4"/>
      <c r="O909" s="4"/>
      <c r="P909" s="4"/>
      <c r="Q909" s="4"/>
      <c r="R909" s="4"/>
      <c r="S909" s="4"/>
      <c r="T909" s="4"/>
      <c r="U909" s="4"/>
      <c r="V909" s="4"/>
      <c r="W909" s="4"/>
      <c r="X909" s="4"/>
      <c r="Y909" s="4"/>
      <c r="Z909" s="4"/>
    </row>
    <row r="910" spans="1:26">
      <c r="A910" s="10"/>
      <c r="B910" s="10"/>
      <c r="C910" s="10"/>
      <c r="D910" s="4"/>
      <c r="E910" s="10"/>
      <c r="F910" s="4"/>
      <c r="G910" s="4"/>
      <c r="H910" s="4"/>
      <c r="I910" s="4"/>
      <c r="J910" s="4"/>
      <c r="K910" s="4"/>
      <c r="L910" s="4"/>
      <c r="M910" s="4"/>
      <c r="N910" s="4"/>
      <c r="O910" s="4"/>
      <c r="P910" s="4"/>
      <c r="Q910" s="4"/>
      <c r="R910" s="4"/>
      <c r="S910" s="4"/>
      <c r="T910" s="4"/>
      <c r="U910" s="4"/>
      <c r="V910" s="4"/>
      <c r="W910" s="4"/>
      <c r="X910" s="4"/>
      <c r="Y910" s="4"/>
      <c r="Z910" s="4"/>
    </row>
    <row r="911" spans="1:26">
      <c r="A911" s="10"/>
      <c r="B911" s="10"/>
      <c r="C911" s="10"/>
      <c r="D911" s="4"/>
      <c r="E911" s="10"/>
      <c r="F911" s="4"/>
      <c r="G911" s="4"/>
      <c r="H911" s="4"/>
      <c r="I911" s="4"/>
      <c r="J911" s="4"/>
      <c r="K911" s="4"/>
      <c r="L911" s="4"/>
      <c r="M911" s="4"/>
      <c r="N911" s="4"/>
      <c r="O911" s="4"/>
      <c r="P911" s="4"/>
      <c r="Q911" s="4"/>
      <c r="R911" s="4"/>
      <c r="S911" s="4"/>
      <c r="T911" s="4"/>
      <c r="U911" s="4"/>
      <c r="V911" s="4"/>
      <c r="W911" s="4"/>
      <c r="X911" s="4"/>
      <c r="Y911" s="4"/>
      <c r="Z911" s="4"/>
    </row>
    <row r="912" spans="1:26">
      <c r="A912" s="10"/>
      <c r="B912" s="10"/>
      <c r="C912" s="10"/>
      <c r="D912" s="4"/>
      <c r="E912" s="10"/>
      <c r="F912" s="4"/>
      <c r="G912" s="4"/>
      <c r="H912" s="4"/>
      <c r="I912" s="4"/>
      <c r="J912" s="4"/>
      <c r="K912" s="4"/>
      <c r="L912" s="4"/>
      <c r="M912" s="4"/>
      <c r="N912" s="4"/>
      <c r="O912" s="4"/>
      <c r="P912" s="4"/>
      <c r="Q912" s="4"/>
      <c r="R912" s="4"/>
      <c r="S912" s="4"/>
      <c r="T912" s="4"/>
      <c r="U912" s="4"/>
      <c r="V912" s="4"/>
      <c r="W912" s="4"/>
      <c r="X912" s="4"/>
      <c r="Y912" s="4"/>
      <c r="Z912" s="4"/>
    </row>
    <row r="913" spans="1:26">
      <c r="A913" s="10"/>
      <c r="B913" s="10"/>
      <c r="C913" s="10"/>
      <c r="D913" s="4"/>
      <c r="E913" s="10"/>
      <c r="F913" s="4"/>
      <c r="G913" s="4"/>
      <c r="H913" s="4"/>
      <c r="I913" s="4"/>
      <c r="J913" s="4"/>
      <c r="K913" s="4"/>
      <c r="L913" s="4"/>
      <c r="M913" s="4"/>
      <c r="N913" s="4"/>
      <c r="O913" s="4"/>
      <c r="P913" s="4"/>
      <c r="Q913" s="4"/>
      <c r="R913" s="4"/>
      <c r="S913" s="4"/>
      <c r="T913" s="4"/>
      <c r="U913" s="4"/>
      <c r="V913" s="4"/>
      <c r="W913" s="4"/>
      <c r="X913" s="4"/>
      <c r="Y913" s="4"/>
      <c r="Z913" s="4"/>
    </row>
    <row r="914" spans="1:26">
      <c r="A914" s="10"/>
      <c r="B914" s="10"/>
      <c r="C914" s="10"/>
      <c r="D914" s="4"/>
      <c r="E914" s="10"/>
      <c r="F914" s="4"/>
      <c r="G914" s="4"/>
      <c r="H914" s="4"/>
      <c r="I914" s="4"/>
      <c r="J914" s="4"/>
      <c r="K914" s="4"/>
      <c r="L914" s="4"/>
      <c r="M914" s="4"/>
      <c r="N914" s="4"/>
      <c r="O914" s="4"/>
      <c r="P914" s="4"/>
      <c r="Q914" s="4"/>
      <c r="R914" s="4"/>
      <c r="S914" s="4"/>
      <c r="T914" s="4"/>
      <c r="U914" s="4"/>
      <c r="V914" s="4"/>
      <c r="W914" s="4"/>
      <c r="X914" s="4"/>
      <c r="Y914" s="4"/>
      <c r="Z914" s="4"/>
    </row>
    <row r="915" spans="1:26">
      <c r="A915" s="10"/>
      <c r="B915" s="10"/>
      <c r="C915" s="10"/>
      <c r="D915" s="4"/>
      <c r="E915" s="10"/>
      <c r="F915" s="4"/>
      <c r="G915" s="4"/>
      <c r="H915" s="4"/>
      <c r="I915" s="4"/>
      <c r="J915" s="4"/>
      <c r="K915" s="4"/>
      <c r="L915" s="4"/>
      <c r="M915" s="4"/>
      <c r="N915" s="4"/>
      <c r="O915" s="4"/>
      <c r="P915" s="4"/>
      <c r="Q915" s="4"/>
      <c r="R915" s="4"/>
      <c r="S915" s="4"/>
      <c r="T915" s="4"/>
      <c r="U915" s="4"/>
      <c r="V915" s="4"/>
      <c r="W915" s="4"/>
      <c r="X915" s="4"/>
      <c r="Y915" s="4"/>
      <c r="Z915" s="4"/>
    </row>
    <row r="916" spans="1:26">
      <c r="A916" s="10"/>
      <c r="B916" s="10"/>
      <c r="C916" s="10"/>
      <c r="D916" s="4"/>
      <c r="E916" s="10"/>
      <c r="F916" s="4"/>
      <c r="G916" s="4"/>
      <c r="H916" s="4"/>
      <c r="I916" s="4"/>
      <c r="J916" s="4"/>
      <c r="K916" s="4"/>
      <c r="L916" s="4"/>
      <c r="M916" s="4"/>
      <c r="N916" s="4"/>
      <c r="O916" s="4"/>
      <c r="P916" s="4"/>
      <c r="Q916" s="4"/>
      <c r="R916" s="4"/>
      <c r="S916" s="4"/>
      <c r="T916" s="4"/>
      <c r="U916" s="4"/>
      <c r="V916" s="4"/>
      <c r="W916" s="4"/>
      <c r="X916" s="4"/>
      <c r="Y916" s="4"/>
      <c r="Z916" s="4"/>
    </row>
    <row r="917" spans="1:26">
      <c r="A917" s="10"/>
      <c r="B917" s="10"/>
      <c r="C917" s="10"/>
      <c r="D917" s="4"/>
      <c r="E917" s="10"/>
      <c r="F917" s="4"/>
      <c r="G917" s="4"/>
      <c r="H917" s="4"/>
      <c r="I917" s="4"/>
      <c r="J917" s="4"/>
      <c r="K917" s="4"/>
      <c r="L917" s="4"/>
      <c r="M917" s="4"/>
      <c r="N917" s="4"/>
      <c r="O917" s="4"/>
      <c r="P917" s="4"/>
      <c r="Q917" s="4"/>
      <c r="R917" s="4"/>
      <c r="S917" s="4"/>
      <c r="T917" s="4"/>
      <c r="U917" s="4"/>
      <c r="V917" s="4"/>
      <c r="W917" s="4"/>
      <c r="X917" s="4"/>
      <c r="Y917" s="4"/>
      <c r="Z917" s="4"/>
    </row>
    <row r="918" spans="1:26">
      <c r="A918" s="10"/>
      <c r="B918" s="10"/>
      <c r="C918" s="10"/>
      <c r="D918" s="4"/>
      <c r="E918" s="10"/>
      <c r="F918" s="4"/>
      <c r="G918" s="4"/>
      <c r="H918" s="4"/>
      <c r="I918" s="4"/>
      <c r="J918" s="4"/>
      <c r="K918" s="4"/>
      <c r="L918" s="4"/>
      <c r="M918" s="4"/>
      <c r="N918" s="4"/>
      <c r="O918" s="4"/>
      <c r="P918" s="4"/>
      <c r="Q918" s="4"/>
      <c r="R918" s="4"/>
      <c r="S918" s="4"/>
      <c r="T918" s="4"/>
      <c r="U918" s="4"/>
      <c r="V918" s="4"/>
      <c r="W918" s="4"/>
      <c r="X918" s="4"/>
      <c r="Y918" s="4"/>
      <c r="Z918" s="4"/>
    </row>
    <row r="919" spans="1:26">
      <c r="A919" s="10"/>
      <c r="B919" s="10"/>
      <c r="C919" s="10"/>
      <c r="D919" s="4"/>
      <c r="E919" s="10"/>
      <c r="F919" s="4"/>
      <c r="G919" s="4"/>
      <c r="H919" s="4"/>
      <c r="I919" s="4"/>
      <c r="J919" s="4"/>
      <c r="K919" s="4"/>
      <c r="L919" s="4"/>
      <c r="M919" s="4"/>
      <c r="N919" s="4"/>
      <c r="O919" s="4"/>
      <c r="P919" s="4"/>
      <c r="Q919" s="4"/>
      <c r="R919" s="4"/>
      <c r="S919" s="4"/>
      <c r="T919" s="4"/>
      <c r="U919" s="4"/>
      <c r="V919" s="4"/>
      <c r="W919" s="4"/>
      <c r="X919" s="4"/>
      <c r="Y919" s="4"/>
      <c r="Z919" s="4"/>
    </row>
    <row r="920" spans="1:26">
      <c r="A920" s="10"/>
      <c r="B920" s="10"/>
      <c r="C920" s="10"/>
      <c r="D920" s="4"/>
      <c r="E920" s="10"/>
      <c r="F920" s="4"/>
      <c r="G920" s="4"/>
      <c r="H920" s="4"/>
      <c r="I920" s="4"/>
      <c r="J920" s="4"/>
      <c r="K920" s="4"/>
      <c r="L920" s="4"/>
      <c r="M920" s="4"/>
      <c r="N920" s="4"/>
      <c r="O920" s="4"/>
      <c r="P920" s="4"/>
      <c r="Q920" s="4"/>
      <c r="R920" s="4"/>
      <c r="S920" s="4"/>
      <c r="T920" s="4"/>
      <c r="U920" s="4"/>
      <c r="V920" s="4"/>
      <c r="W920" s="4"/>
      <c r="X920" s="4"/>
      <c r="Y920" s="4"/>
      <c r="Z920" s="4"/>
    </row>
    <row r="921" spans="1:26">
      <c r="A921" s="10"/>
      <c r="B921" s="10"/>
      <c r="C921" s="10"/>
      <c r="D921" s="4"/>
      <c r="E921" s="10"/>
      <c r="F921" s="4"/>
      <c r="G921" s="4"/>
      <c r="H921" s="4"/>
      <c r="I921" s="4"/>
      <c r="J921" s="4"/>
      <c r="K921" s="4"/>
      <c r="L921" s="4"/>
      <c r="M921" s="4"/>
      <c r="N921" s="4"/>
      <c r="O921" s="4"/>
      <c r="P921" s="4"/>
      <c r="Q921" s="4"/>
      <c r="R921" s="4"/>
      <c r="S921" s="4"/>
      <c r="T921" s="4"/>
      <c r="U921" s="4"/>
      <c r="V921" s="4"/>
      <c r="W921" s="4"/>
      <c r="X921" s="4"/>
      <c r="Y921" s="4"/>
      <c r="Z921" s="4"/>
    </row>
    <row r="922" spans="1:26">
      <c r="A922" s="10"/>
      <c r="B922" s="10"/>
      <c r="C922" s="10"/>
      <c r="D922" s="4"/>
      <c r="E922" s="10"/>
      <c r="F922" s="4"/>
      <c r="G922" s="4"/>
      <c r="H922" s="4"/>
      <c r="I922" s="4"/>
      <c r="J922" s="4"/>
      <c r="K922" s="4"/>
      <c r="L922" s="4"/>
      <c r="M922" s="4"/>
      <c r="N922" s="4"/>
      <c r="O922" s="4"/>
      <c r="P922" s="4"/>
      <c r="Q922" s="4"/>
      <c r="R922" s="4"/>
      <c r="S922" s="4"/>
      <c r="T922" s="4"/>
      <c r="U922" s="4"/>
      <c r="V922" s="4"/>
      <c r="W922" s="4"/>
      <c r="X922" s="4"/>
      <c r="Y922" s="4"/>
      <c r="Z922" s="4"/>
    </row>
    <row r="923" spans="1:26">
      <c r="A923" s="10"/>
      <c r="B923" s="10"/>
      <c r="C923" s="10"/>
      <c r="D923" s="4"/>
      <c r="E923" s="10"/>
      <c r="F923" s="4"/>
      <c r="G923" s="4"/>
      <c r="H923" s="4"/>
      <c r="I923" s="4"/>
      <c r="J923" s="4"/>
      <c r="K923" s="4"/>
      <c r="L923" s="4"/>
      <c r="M923" s="4"/>
      <c r="N923" s="4"/>
      <c r="O923" s="4"/>
      <c r="P923" s="4"/>
      <c r="Q923" s="4"/>
      <c r="R923" s="4"/>
      <c r="S923" s="4"/>
      <c r="T923" s="4"/>
      <c r="U923" s="4"/>
      <c r="V923" s="4"/>
      <c r="W923" s="4"/>
      <c r="X923" s="4"/>
      <c r="Y923" s="4"/>
      <c r="Z923" s="4"/>
    </row>
    <row r="924" spans="1:26">
      <c r="A924" s="10"/>
      <c r="B924" s="10"/>
      <c r="C924" s="10"/>
      <c r="D924" s="4"/>
      <c r="E924" s="10"/>
      <c r="F924" s="4"/>
      <c r="G924" s="4"/>
      <c r="H924" s="4"/>
      <c r="I924" s="4"/>
      <c r="J924" s="4"/>
      <c r="K924" s="4"/>
      <c r="L924" s="4"/>
      <c r="M924" s="4"/>
      <c r="N924" s="4"/>
      <c r="O924" s="4"/>
      <c r="P924" s="4"/>
      <c r="Q924" s="4"/>
      <c r="R924" s="4"/>
      <c r="S924" s="4"/>
      <c r="T924" s="4"/>
      <c r="U924" s="4"/>
      <c r="V924" s="4"/>
      <c r="W924" s="4"/>
      <c r="X924" s="4"/>
      <c r="Y924" s="4"/>
      <c r="Z924" s="4"/>
    </row>
    <row r="925" spans="1:26">
      <c r="A925" s="10"/>
      <c r="B925" s="10"/>
      <c r="C925" s="10"/>
      <c r="D925" s="4"/>
      <c r="E925" s="10"/>
      <c r="F925" s="4"/>
      <c r="G925" s="4"/>
      <c r="H925" s="4"/>
      <c r="I925" s="4"/>
      <c r="J925" s="4"/>
      <c r="K925" s="4"/>
      <c r="L925" s="4"/>
      <c r="M925" s="4"/>
      <c r="N925" s="4"/>
      <c r="O925" s="4"/>
      <c r="P925" s="4"/>
      <c r="Q925" s="4"/>
      <c r="R925" s="4"/>
      <c r="S925" s="4"/>
      <c r="T925" s="4"/>
      <c r="U925" s="4"/>
      <c r="V925" s="4"/>
      <c r="W925" s="4"/>
      <c r="X925" s="4"/>
      <c r="Y925" s="4"/>
      <c r="Z925" s="4"/>
    </row>
    <row r="926" spans="1:26">
      <c r="A926" s="10"/>
      <c r="B926" s="10"/>
      <c r="C926" s="10"/>
      <c r="D926" s="4"/>
      <c r="E926" s="10"/>
      <c r="F926" s="4"/>
      <c r="G926" s="4"/>
      <c r="H926" s="4"/>
      <c r="I926" s="4"/>
      <c r="J926" s="4"/>
      <c r="K926" s="4"/>
      <c r="L926" s="4"/>
      <c r="M926" s="4"/>
      <c r="N926" s="4"/>
      <c r="O926" s="4"/>
      <c r="P926" s="4"/>
      <c r="Q926" s="4"/>
      <c r="R926" s="4"/>
      <c r="S926" s="4"/>
      <c r="T926" s="4"/>
      <c r="U926" s="4"/>
      <c r="V926" s="4"/>
      <c r="W926" s="4"/>
      <c r="X926" s="4"/>
      <c r="Y926" s="4"/>
      <c r="Z926" s="4"/>
    </row>
    <row r="927" spans="1:26">
      <c r="A927" s="10"/>
      <c r="B927" s="10"/>
      <c r="C927" s="10"/>
      <c r="D927" s="4"/>
      <c r="E927" s="10"/>
      <c r="F927" s="4"/>
      <c r="G927" s="4"/>
      <c r="H927" s="4"/>
      <c r="I927" s="4"/>
      <c r="J927" s="4"/>
      <c r="K927" s="4"/>
      <c r="L927" s="4"/>
      <c r="M927" s="4"/>
      <c r="N927" s="4"/>
      <c r="O927" s="4"/>
      <c r="P927" s="4"/>
      <c r="Q927" s="4"/>
      <c r="R927" s="4"/>
      <c r="S927" s="4"/>
      <c r="T927" s="4"/>
      <c r="U927" s="4"/>
      <c r="V927" s="4"/>
      <c r="W927" s="4"/>
      <c r="X927" s="4"/>
      <c r="Y927" s="4"/>
      <c r="Z927" s="4"/>
    </row>
    <row r="928" spans="1:26">
      <c r="A928" s="10"/>
      <c r="B928" s="10"/>
      <c r="C928" s="10"/>
      <c r="D928" s="4"/>
      <c r="E928" s="10"/>
      <c r="F928" s="4"/>
      <c r="G928" s="4"/>
      <c r="H928" s="4"/>
      <c r="I928" s="4"/>
      <c r="J928" s="4"/>
      <c r="K928" s="4"/>
      <c r="L928" s="4"/>
      <c r="M928" s="4"/>
      <c r="N928" s="4"/>
      <c r="O928" s="4"/>
      <c r="P928" s="4"/>
      <c r="Q928" s="4"/>
      <c r="R928" s="4"/>
      <c r="S928" s="4"/>
      <c r="T928" s="4"/>
      <c r="U928" s="4"/>
      <c r="V928" s="4"/>
      <c r="W928" s="4"/>
      <c r="X928" s="4"/>
      <c r="Y928" s="4"/>
      <c r="Z928" s="4"/>
    </row>
    <row r="929" spans="1:26">
      <c r="A929" s="10"/>
      <c r="B929" s="10"/>
      <c r="C929" s="10"/>
      <c r="D929" s="4"/>
      <c r="E929" s="10"/>
      <c r="F929" s="4"/>
      <c r="G929" s="4"/>
      <c r="H929" s="4"/>
      <c r="I929" s="4"/>
      <c r="J929" s="4"/>
      <c r="K929" s="4"/>
      <c r="L929" s="4"/>
      <c r="M929" s="4"/>
      <c r="N929" s="4"/>
      <c r="O929" s="4"/>
      <c r="P929" s="4"/>
      <c r="Q929" s="4"/>
      <c r="R929" s="4"/>
      <c r="S929" s="4"/>
      <c r="T929" s="4"/>
      <c r="U929" s="4"/>
      <c r="V929" s="4"/>
      <c r="W929" s="4"/>
      <c r="X929" s="4"/>
      <c r="Y929" s="4"/>
      <c r="Z929" s="4"/>
    </row>
    <row r="930" spans="1:26">
      <c r="A930" s="10"/>
      <c r="B930" s="10"/>
      <c r="C930" s="10"/>
      <c r="D930" s="4"/>
      <c r="E930" s="10"/>
      <c r="F930" s="4"/>
      <c r="G930" s="4"/>
      <c r="H930" s="4"/>
      <c r="I930" s="4"/>
      <c r="J930" s="4"/>
      <c r="K930" s="4"/>
      <c r="L930" s="4"/>
      <c r="M930" s="4"/>
      <c r="N930" s="4"/>
      <c r="O930" s="4"/>
      <c r="P930" s="4"/>
      <c r="Q930" s="4"/>
      <c r="R930" s="4"/>
      <c r="S930" s="4"/>
      <c r="T930" s="4"/>
      <c r="U930" s="4"/>
      <c r="V930" s="4"/>
      <c r="W930" s="4"/>
      <c r="X930" s="4"/>
      <c r="Y930" s="4"/>
      <c r="Z930" s="4"/>
    </row>
    <row r="931" spans="1:26">
      <c r="A931" s="10"/>
      <c r="B931" s="10"/>
      <c r="C931" s="10"/>
      <c r="D931" s="4"/>
      <c r="E931" s="10"/>
      <c r="F931" s="4"/>
      <c r="G931" s="4"/>
      <c r="H931" s="4"/>
      <c r="I931" s="4"/>
      <c r="J931" s="4"/>
      <c r="K931" s="4"/>
      <c r="L931" s="4"/>
      <c r="M931" s="4"/>
      <c r="N931" s="4"/>
      <c r="O931" s="4"/>
      <c r="P931" s="4"/>
      <c r="Q931" s="4"/>
      <c r="R931" s="4"/>
      <c r="S931" s="4"/>
      <c r="T931" s="4"/>
      <c r="U931" s="4"/>
      <c r="V931" s="4"/>
      <c r="W931" s="4"/>
      <c r="X931" s="4"/>
      <c r="Y931" s="4"/>
      <c r="Z931" s="4"/>
    </row>
    <row r="932" spans="1:26">
      <c r="A932" s="10"/>
      <c r="B932" s="10"/>
      <c r="C932" s="10"/>
      <c r="D932" s="4"/>
      <c r="E932" s="10"/>
      <c r="F932" s="4"/>
      <c r="G932" s="4"/>
      <c r="H932" s="4"/>
      <c r="I932" s="4"/>
      <c r="J932" s="4"/>
      <c r="K932" s="4"/>
      <c r="L932" s="4"/>
      <c r="M932" s="4"/>
      <c r="N932" s="4"/>
      <c r="O932" s="4"/>
      <c r="P932" s="4"/>
      <c r="Q932" s="4"/>
      <c r="R932" s="4"/>
      <c r="S932" s="4"/>
      <c r="T932" s="4"/>
      <c r="U932" s="4"/>
      <c r="V932" s="4"/>
      <c r="W932" s="4"/>
      <c r="X932" s="4"/>
      <c r="Y932" s="4"/>
      <c r="Z932" s="4"/>
    </row>
    <row r="933" spans="1:26">
      <c r="A933" s="10"/>
      <c r="B933" s="10"/>
      <c r="C933" s="10"/>
      <c r="D933" s="4"/>
      <c r="E933" s="10"/>
      <c r="F933" s="4"/>
      <c r="G933" s="4"/>
      <c r="H933" s="4"/>
      <c r="I933" s="4"/>
      <c r="J933" s="4"/>
      <c r="K933" s="4"/>
      <c r="L933" s="4"/>
      <c r="M933" s="4"/>
      <c r="N933" s="4"/>
      <c r="O933" s="4"/>
      <c r="P933" s="4"/>
      <c r="Q933" s="4"/>
      <c r="R933" s="4"/>
      <c r="S933" s="4"/>
      <c r="T933" s="4"/>
      <c r="U933" s="4"/>
      <c r="V933" s="4"/>
      <c r="W933" s="4"/>
      <c r="X933" s="4"/>
      <c r="Y933" s="4"/>
      <c r="Z933" s="4"/>
    </row>
    <row r="934" spans="1:26">
      <c r="A934" s="10"/>
      <c r="B934" s="10"/>
      <c r="C934" s="10"/>
      <c r="D934" s="4"/>
      <c r="E934" s="10"/>
      <c r="F934" s="4"/>
      <c r="G934" s="4"/>
      <c r="H934" s="4"/>
      <c r="I934" s="4"/>
      <c r="J934" s="4"/>
      <c r="K934" s="4"/>
      <c r="L934" s="4"/>
      <c r="M934" s="4"/>
      <c r="N934" s="4"/>
      <c r="O934" s="4"/>
      <c r="P934" s="4"/>
      <c r="Q934" s="4"/>
      <c r="R934" s="4"/>
      <c r="S934" s="4"/>
      <c r="T934" s="4"/>
      <c r="U934" s="4"/>
      <c r="V934" s="4"/>
      <c r="W934" s="4"/>
      <c r="X934" s="4"/>
      <c r="Y934" s="4"/>
      <c r="Z934" s="4"/>
    </row>
    <row r="935" spans="1:26">
      <c r="A935" s="10"/>
      <c r="B935" s="10"/>
      <c r="C935" s="10"/>
      <c r="D935" s="4"/>
      <c r="E935" s="10"/>
      <c r="F935" s="4"/>
      <c r="G935" s="4"/>
      <c r="H935" s="4"/>
      <c r="I935" s="4"/>
      <c r="J935" s="4"/>
      <c r="K935" s="4"/>
      <c r="L935" s="4"/>
      <c r="M935" s="4"/>
      <c r="N935" s="4"/>
      <c r="O935" s="4"/>
      <c r="P935" s="4"/>
      <c r="Q935" s="4"/>
      <c r="R935" s="4"/>
      <c r="S935" s="4"/>
      <c r="T935" s="4"/>
      <c r="U935" s="4"/>
      <c r="V935" s="4"/>
      <c r="W935" s="4"/>
      <c r="X935" s="4"/>
      <c r="Y935" s="4"/>
      <c r="Z935" s="4"/>
    </row>
    <row r="936" spans="1:26">
      <c r="A936" s="10"/>
      <c r="B936" s="10"/>
      <c r="C936" s="10"/>
      <c r="D936" s="4"/>
      <c r="E936" s="10"/>
      <c r="F936" s="4"/>
      <c r="G936" s="4"/>
      <c r="H936" s="4"/>
      <c r="I936" s="4"/>
      <c r="J936" s="4"/>
      <c r="K936" s="4"/>
      <c r="L936" s="4"/>
      <c r="M936" s="4"/>
      <c r="N936" s="4"/>
      <c r="O936" s="4"/>
      <c r="P936" s="4"/>
      <c r="Q936" s="4"/>
      <c r="R936" s="4"/>
      <c r="S936" s="4"/>
      <c r="T936" s="4"/>
      <c r="U936" s="4"/>
      <c r="V936" s="4"/>
      <c r="W936" s="4"/>
      <c r="X936" s="4"/>
      <c r="Y936" s="4"/>
      <c r="Z936" s="4"/>
    </row>
    <row r="937" spans="1:26">
      <c r="A937" s="10"/>
      <c r="B937" s="10"/>
      <c r="C937" s="10"/>
      <c r="D937" s="4"/>
      <c r="E937" s="10"/>
      <c r="F937" s="4"/>
      <c r="G937" s="4"/>
      <c r="H937" s="4"/>
      <c r="I937" s="4"/>
      <c r="J937" s="4"/>
      <c r="K937" s="4"/>
      <c r="L937" s="4"/>
      <c r="M937" s="4"/>
      <c r="N937" s="4"/>
      <c r="O937" s="4"/>
      <c r="P937" s="4"/>
      <c r="Q937" s="4"/>
      <c r="R937" s="4"/>
      <c r="S937" s="4"/>
      <c r="T937" s="4"/>
      <c r="U937" s="4"/>
      <c r="V937" s="4"/>
      <c r="W937" s="4"/>
      <c r="X937" s="4"/>
      <c r="Y937" s="4"/>
      <c r="Z937" s="4"/>
    </row>
    <row r="938" spans="1:26">
      <c r="A938" s="10"/>
      <c r="B938" s="10"/>
      <c r="C938" s="10"/>
      <c r="D938" s="4"/>
      <c r="E938" s="10"/>
      <c r="F938" s="4"/>
      <c r="G938" s="4"/>
      <c r="H938" s="4"/>
      <c r="I938" s="4"/>
      <c r="J938" s="4"/>
      <c r="K938" s="4"/>
      <c r="L938" s="4"/>
      <c r="M938" s="4"/>
      <c r="N938" s="4"/>
      <c r="O938" s="4"/>
      <c r="P938" s="4"/>
      <c r="Q938" s="4"/>
      <c r="R938" s="4"/>
      <c r="S938" s="4"/>
      <c r="T938" s="4"/>
      <c r="U938" s="4"/>
      <c r="V938" s="4"/>
      <c r="W938" s="4"/>
      <c r="X938" s="4"/>
      <c r="Y938" s="4"/>
      <c r="Z938" s="4"/>
    </row>
    <row r="939" spans="1:26">
      <c r="A939" s="10"/>
      <c r="B939" s="10"/>
      <c r="C939" s="10"/>
      <c r="D939" s="4"/>
      <c r="E939" s="10"/>
      <c r="F939" s="4"/>
      <c r="G939" s="4"/>
      <c r="H939" s="4"/>
      <c r="I939" s="4"/>
      <c r="J939" s="4"/>
      <c r="K939" s="4"/>
      <c r="L939" s="4"/>
      <c r="M939" s="4"/>
      <c r="N939" s="4"/>
      <c r="O939" s="4"/>
      <c r="P939" s="4"/>
      <c r="Q939" s="4"/>
      <c r="R939" s="4"/>
      <c r="S939" s="4"/>
      <c r="T939" s="4"/>
      <c r="U939" s="4"/>
      <c r="V939" s="4"/>
      <c r="W939" s="4"/>
      <c r="X939" s="4"/>
      <c r="Y939" s="4"/>
      <c r="Z939" s="4"/>
    </row>
    <row r="940" spans="1:26">
      <c r="A940" s="10"/>
      <c r="B940" s="10"/>
      <c r="C940" s="10"/>
      <c r="D940" s="4"/>
      <c r="E940" s="10"/>
      <c r="F940" s="4"/>
      <c r="G940" s="4"/>
      <c r="H940" s="4"/>
      <c r="I940" s="4"/>
      <c r="J940" s="4"/>
      <c r="K940" s="4"/>
      <c r="L940" s="4"/>
      <c r="M940" s="4"/>
      <c r="N940" s="4"/>
      <c r="O940" s="4"/>
      <c r="P940" s="4"/>
      <c r="Q940" s="4"/>
      <c r="R940" s="4"/>
      <c r="S940" s="4"/>
      <c r="T940" s="4"/>
      <c r="U940" s="4"/>
      <c r="V940" s="4"/>
      <c r="W940" s="4"/>
      <c r="X940" s="4"/>
      <c r="Y940" s="4"/>
      <c r="Z940" s="4"/>
    </row>
    <row r="941" spans="1:26">
      <c r="A941" s="10"/>
      <c r="B941" s="10"/>
      <c r="C941" s="10"/>
      <c r="D941" s="4"/>
      <c r="E941" s="10"/>
      <c r="F941" s="4"/>
      <c r="G941" s="4"/>
      <c r="H941" s="4"/>
      <c r="I941" s="4"/>
      <c r="J941" s="4"/>
      <c r="K941" s="4"/>
      <c r="L941" s="4"/>
      <c r="M941" s="4"/>
      <c r="N941" s="4"/>
      <c r="O941" s="4"/>
      <c r="P941" s="4"/>
      <c r="Q941" s="4"/>
      <c r="R941" s="4"/>
      <c r="S941" s="4"/>
      <c r="T941" s="4"/>
      <c r="U941" s="4"/>
      <c r="V941" s="4"/>
      <c r="W941" s="4"/>
      <c r="X941" s="4"/>
      <c r="Y941" s="4"/>
      <c r="Z941" s="4"/>
    </row>
    <row r="942" spans="1:26">
      <c r="A942" s="10"/>
      <c r="B942" s="10"/>
      <c r="C942" s="10"/>
      <c r="D942" s="4"/>
      <c r="E942" s="10"/>
      <c r="F942" s="4"/>
      <c r="G942" s="4"/>
      <c r="H942" s="4"/>
      <c r="I942" s="4"/>
      <c r="J942" s="4"/>
      <c r="K942" s="4"/>
      <c r="L942" s="4"/>
      <c r="M942" s="4"/>
      <c r="N942" s="4"/>
      <c r="O942" s="4"/>
      <c r="P942" s="4"/>
      <c r="Q942" s="4"/>
      <c r="R942" s="4"/>
      <c r="S942" s="4"/>
      <c r="T942" s="4"/>
      <c r="U942" s="4"/>
      <c r="V942" s="4"/>
      <c r="W942" s="4"/>
      <c r="X942" s="4"/>
      <c r="Y942" s="4"/>
      <c r="Z942" s="4"/>
    </row>
    <row r="943" spans="1:26">
      <c r="A943" s="10"/>
      <c r="B943" s="10"/>
      <c r="C943" s="10"/>
      <c r="D943" s="4"/>
      <c r="E943" s="10"/>
      <c r="F943" s="4"/>
      <c r="G943" s="4"/>
      <c r="H943" s="4"/>
      <c r="I943" s="4"/>
      <c r="J943" s="4"/>
      <c r="K943" s="4"/>
      <c r="L943" s="4"/>
      <c r="M943" s="4"/>
      <c r="N943" s="4"/>
      <c r="O943" s="4"/>
      <c r="P943" s="4"/>
      <c r="Q943" s="4"/>
      <c r="R943" s="4"/>
      <c r="S943" s="4"/>
      <c r="T943" s="4"/>
      <c r="U943" s="4"/>
      <c r="V943" s="4"/>
      <c r="W943" s="4"/>
      <c r="X943" s="4"/>
      <c r="Y943" s="4"/>
      <c r="Z943" s="4"/>
    </row>
    <row r="944" spans="1:26">
      <c r="A944" s="10"/>
      <c r="B944" s="10"/>
      <c r="C944" s="10"/>
      <c r="D944" s="4"/>
      <c r="E944" s="10"/>
      <c r="F944" s="4"/>
      <c r="G944" s="4"/>
      <c r="H944" s="4"/>
      <c r="I944" s="4"/>
      <c r="J944" s="4"/>
      <c r="K944" s="4"/>
      <c r="L944" s="4"/>
      <c r="M944" s="4"/>
      <c r="N944" s="4"/>
      <c r="O944" s="4"/>
      <c r="P944" s="4"/>
      <c r="Q944" s="4"/>
      <c r="R944" s="4"/>
      <c r="S944" s="4"/>
      <c r="T944" s="4"/>
      <c r="U944" s="4"/>
      <c r="V944" s="4"/>
      <c r="W944" s="4"/>
      <c r="X944" s="4"/>
      <c r="Y944" s="4"/>
      <c r="Z944" s="4"/>
    </row>
    <row r="945" spans="1:26">
      <c r="A945" s="10"/>
      <c r="B945" s="10"/>
      <c r="C945" s="10"/>
      <c r="D945" s="4"/>
      <c r="E945" s="10"/>
      <c r="F945" s="4"/>
      <c r="G945" s="4"/>
      <c r="H945" s="4"/>
      <c r="I945" s="4"/>
      <c r="J945" s="4"/>
      <c r="K945" s="4"/>
      <c r="L945" s="4"/>
      <c r="M945" s="4"/>
      <c r="N945" s="4"/>
      <c r="O945" s="4"/>
      <c r="P945" s="4"/>
      <c r="Q945" s="4"/>
      <c r="R945" s="4"/>
      <c r="S945" s="4"/>
      <c r="T945" s="4"/>
      <c r="U945" s="4"/>
      <c r="V945" s="4"/>
      <c r="W945" s="4"/>
      <c r="X945" s="4"/>
      <c r="Y945" s="4"/>
      <c r="Z945" s="4"/>
    </row>
    <row r="946" spans="1:26">
      <c r="A946" s="10"/>
      <c r="B946" s="10"/>
      <c r="C946" s="10"/>
      <c r="D946" s="4"/>
      <c r="E946" s="10"/>
      <c r="F946" s="4"/>
      <c r="G946" s="4"/>
      <c r="H946" s="4"/>
      <c r="I946" s="4"/>
      <c r="J946" s="4"/>
      <c r="K946" s="4"/>
      <c r="L946" s="4"/>
      <c r="M946" s="4"/>
      <c r="N946" s="4"/>
      <c r="O946" s="4"/>
      <c r="P946" s="4"/>
      <c r="Q946" s="4"/>
      <c r="R946" s="4"/>
      <c r="S946" s="4"/>
      <c r="T946" s="4"/>
      <c r="U946" s="4"/>
      <c r="V946" s="4"/>
      <c r="W946" s="4"/>
      <c r="X946" s="4"/>
      <c r="Y946" s="4"/>
      <c r="Z946" s="4"/>
    </row>
    <row r="947" spans="1:26">
      <c r="A947" s="10"/>
      <c r="B947" s="10"/>
      <c r="C947" s="10"/>
      <c r="D947" s="4"/>
      <c r="E947" s="10"/>
      <c r="F947" s="4"/>
      <c r="G947" s="4"/>
      <c r="H947" s="4"/>
      <c r="I947" s="4"/>
      <c r="J947" s="4"/>
      <c r="K947" s="4"/>
      <c r="L947" s="4"/>
      <c r="M947" s="4"/>
      <c r="N947" s="4"/>
      <c r="O947" s="4"/>
      <c r="P947" s="4"/>
      <c r="Q947" s="4"/>
      <c r="R947" s="4"/>
      <c r="S947" s="4"/>
      <c r="T947" s="4"/>
      <c r="U947" s="4"/>
      <c r="V947" s="4"/>
      <c r="W947" s="4"/>
      <c r="X947" s="4"/>
      <c r="Y947" s="4"/>
      <c r="Z947" s="4"/>
    </row>
    <row r="948" spans="1:26">
      <c r="A948" s="10"/>
      <c r="B948" s="10"/>
      <c r="C948" s="10"/>
      <c r="D948" s="4"/>
      <c r="E948" s="10"/>
      <c r="F948" s="4"/>
      <c r="G948" s="4"/>
      <c r="H948" s="4"/>
      <c r="I948" s="4"/>
      <c r="J948" s="4"/>
      <c r="K948" s="4"/>
      <c r="L948" s="4"/>
      <c r="M948" s="4"/>
      <c r="N948" s="4"/>
      <c r="O948" s="4"/>
      <c r="P948" s="4"/>
      <c r="Q948" s="4"/>
      <c r="R948" s="4"/>
      <c r="S948" s="4"/>
      <c r="T948" s="4"/>
      <c r="U948" s="4"/>
      <c r="V948" s="4"/>
      <c r="W948" s="4"/>
      <c r="X948" s="4"/>
      <c r="Y948" s="4"/>
      <c r="Z948" s="4"/>
    </row>
    <row r="949" spans="1:26">
      <c r="A949" s="10"/>
      <c r="B949" s="10"/>
      <c r="C949" s="10"/>
      <c r="D949" s="4"/>
      <c r="E949" s="10"/>
      <c r="F949" s="4"/>
      <c r="G949" s="4"/>
      <c r="H949" s="4"/>
      <c r="I949" s="4"/>
      <c r="J949" s="4"/>
      <c r="K949" s="4"/>
      <c r="L949" s="4"/>
      <c r="M949" s="4"/>
      <c r="N949" s="4"/>
      <c r="O949" s="4"/>
      <c r="P949" s="4"/>
      <c r="Q949" s="4"/>
      <c r="R949" s="4"/>
      <c r="S949" s="4"/>
      <c r="T949" s="4"/>
      <c r="U949" s="4"/>
      <c r="V949" s="4"/>
      <c r="W949" s="4"/>
      <c r="X949" s="4"/>
      <c r="Y949" s="4"/>
      <c r="Z949" s="4"/>
    </row>
    <row r="950" spans="1:26">
      <c r="A950" s="10"/>
      <c r="B950" s="10"/>
      <c r="C950" s="10"/>
      <c r="D950" s="4"/>
      <c r="E950" s="10"/>
      <c r="F950" s="4"/>
      <c r="G950" s="4"/>
      <c r="H950" s="4"/>
      <c r="I950" s="4"/>
      <c r="J950" s="4"/>
      <c r="K950" s="4"/>
      <c r="L950" s="4"/>
      <c r="M950" s="4"/>
      <c r="N950" s="4"/>
      <c r="O950" s="4"/>
      <c r="P950" s="4"/>
      <c r="Q950" s="4"/>
      <c r="R950" s="4"/>
      <c r="S950" s="4"/>
      <c r="T950" s="4"/>
      <c r="U950" s="4"/>
      <c r="V950" s="4"/>
      <c r="W950" s="4"/>
      <c r="X950" s="4"/>
      <c r="Y950" s="4"/>
      <c r="Z950" s="4"/>
    </row>
    <row r="951" spans="1:26">
      <c r="A951" s="10"/>
      <c r="B951" s="10"/>
      <c r="C951" s="10"/>
      <c r="D951" s="4"/>
      <c r="E951" s="10"/>
      <c r="F951" s="4"/>
      <c r="G951" s="4"/>
      <c r="H951" s="4"/>
      <c r="I951" s="4"/>
      <c r="J951" s="4"/>
      <c r="K951" s="4"/>
      <c r="L951" s="4"/>
      <c r="M951" s="4"/>
      <c r="N951" s="4"/>
      <c r="O951" s="4"/>
      <c r="P951" s="4"/>
      <c r="Q951" s="4"/>
      <c r="R951" s="4"/>
      <c r="S951" s="4"/>
      <c r="T951" s="4"/>
      <c r="U951" s="4"/>
      <c r="V951" s="4"/>
      <c r="W951" s="4"/>
      <c r="X951" s="4"/>
      <c r="Y951" s="4"/>
      <c r="Z951" s="4"/>
    </row>
    <row r="952" spans="1:26">
      <c r="A952" s="10"/>
      <c r="B952" s="10"/>
      <c r="C952" s="10"/>
      <c r="D952" s="4"/>
      <c r="E952" s="10"/>
      <c r="F952" s="4"/>
      <c r="G952" s="4"/>
      <c r="H952" s="4"/>
      <c r="I952" s="4"/>
      <c r="J952" s="4"/>
      <c r="K952" s="4"/>
      <c r="L952" s="4"/>
      <c r="M952" s="4"/>
      <c r="N952" s="4"/>
      <c r="O952" s="4"/>
      <c r="P952" s="4"/>
      <c r="Q952" s="4"/>
      <c r="R952" s="4"/>
      <c r="S952" s="4"/>
      <c r="T952" s="4"/>
      <c r="U952" s="4"/>
      <c r="V952" s="4"/>
      <c r="W952" s="4"/>
      <c r="X952" s="4"/>
      <c r="Y952" s="4"/>
      <c r="Z952" s="4"/>
    </row>
    <row r="953" spans="1:26">
      <c r="A953" s="10"/>
      <c r="B953" s="10"/>
      <c r="C953" s="10"/>
      <c r="D953" s="4"/>
      <c r="E953" s="10"/>
      <c r="F953" s="4"/>
      <c r="G953" s="4"/>
      <c r="H953" s="4"/>
      <c r="I953" s="4"/>
      <c r="J953" s="4"/>
      <c r="K953" s="4"/>
      <c r="L953" s="4"/>
      <c r="M953" s="4"/>
      <c r="N953" s="4"/>
      <c r="O953" s="4"/>
      <c r="P953" s="4"/>
      <c r="Q953" s="4"/>
      <c r="R953" s="4"/>
      <c r="S953" s="4"/>
      <c r="T953" s="4"/>
      <c r="U953" s="4"/>
      <c r="V953" s="4"/>
      <c r="W953" s="4"/>
      <c r="X953" s="4"/>
      <c r="Y953" s="4"/>
      <c r="Z953" s="4"/>
    </row>
    <row r="954" spans="1:26">
      <c r="A954" s="10"/>
      <c r="B954" s="10"/>
      <c r="C954" s="10"/>
      <c r="D954" s="4"/>
      <c r="E954" s="10"/>
      <c r="F954" s="4"/>
      <c r="G954" s="4"/>
      <c r="H954" s="4"/>
      <c r="I954" s="4"/>
      <c r="J954" s="4"/>
      <c r="K954" s="4"/>
      <c r="L954" s="4"/>
      <c r="M954" s="4"/>
      <c r="N954" s="4"/>
      <c r="O954" s="4"/>
      <c r="P954" s="4"/>
      <c r="Q954" s="4"/>
      <c r="R954" s="4"/>
      <c r="S954" s="4"/>
      <c r="T954" s="4"/>
      <c r="U954" s="4"/>
      <c r="V954" s="4"/>
      <c r="W954" s="4"/>
      <c r="X954" s="4"/>
      <c r="Y954" s="4"/>
      <c r="Z954" s="4"/>
    </row>
    <row r="955" spans="1:26">
      <c r="A955" s="10"/>
      <c r="B955" s="10"/>
      <c r="C955" s="10"/>
      <c r="D955" s="4"/>
      <c r="E955" s="10"/>
      <c r="F955" s="4"/>
      <c r="G955" s="4"/>
      <c r="H955" s="4"/>
      <c r="I955" s="4"/>
      <c r="J955" s="4"/>
      <c r="K955" s="4"/>
      <c r="L955" s="4"/>
      <c r="M955" s="4"/>
      <c r="N955" s="4"/>
      <c r="O955" s="4"/>
      <c r="P955" s="4"/>
      <c r="Q955" s="4"/>
      <c r="R955" s="4"/>
      <c r="S955" s="4"/>
      <c r="T955" s="4"/>
      <c r="U955" s="4"/>
      <c r="V955" s="4"/>
      <c r="W955" s="4"/>
      <c r="X955" s="4"/>
      <c r="Y955" s="4"/>
      <c r="Z955" s="4"/>
    </row>
    <row r="956" spans="1:26">
      <c r="A956" s="10"/>
      <c r="B956" s="10"/>
      <c r="C956" s="10"/>
      <c r="D956" s="4"/>
      <c r="E956" s="10"/>
      <c r="F956" s="4"/>
      <c r="G956" s="4"/>
      <c r="H956" s="4"/>
      <c r="I956" s="4"/>
      <c r="J956" s="4"/>
      <c r="K956" s="4"/>
      <c r="L956" s="4"/>
      <c r="M956" s="4"/>
      <c r="N956" s="4"/>
      <c r="O956" s="4"/>
      <c r="P956" s="4"/>
      <c r="Q956" s="4"/>
      <c r="R956" s="4"/>
      <c r="S956" s="4"/>
      <c r="T956" s="4"/>
      <c r="U956" s="4"/>
      <c r="V956" s="4"/>
      <c r="W956" s="4"/>
      <c r="X956" s="4"/>
      <c r="Y956" s="4"/>
      <c r="Z956" s="4"/>
    </row>
    <row r="957" spans="1:26">
      <c r="A957" s="10"/>
      <c r="B957" s="10"/>
      <c r="C957" s="10"/>
      <c r="D957" s="4"/>
      <c r="E957" s="10"/>
      <c r="F957" s="4"/>
      <c r="G957" s="4"/>
      <c r="H957" s="4"/>
      <c r="I957" s="4"/>
      <c r="J957" s="4"/>
      <c r="K957" s="4"/>
      <c r="L957" s="4"/>
      <c r="M957" s="4"/>
      <c r="N957" s="4"/>
      <c r="O957" s="4"/>
      <c r="P957" s="4"/>
      <c r="Q957" s="4"/>
      <c r="R957" s="4"/>
      <c r="S957" s="4"/>
      <c r="T957" s="4"/>
      <c r="U957" s="4"/>
      <c r="V957" s="4"/>
      <c r="W957" s="4"/>
      <c r="X957" s="4"/>
      <c r="Y957" s="4"/>
      <c r="Z957" s="4"/>
    </row>
    <row r="958" spans="1:26">
      <c r="A958" s="10"/>
      <c r="B958" s="10"/>
      <c r="C958" s="10"/>
      <c r="D958" s="4"/>
      <c r="E958" s="10"/>
      <c r="F958" s="4"/>
      <c r="G958" s="4"/>
      <c r="H958" s="4"/>
      <c r="I958" s="4"/>
      <c r="J958" s="4"/>
      <c r="K958" s="4"/>
      <c r="L958" s="4"/>
      <c r="M958" s="4"/>
      <c r="N958" s="4"/>
      <c r="O958" s="4"/>
      <c r="P958" s="4"/>
      <c r="Q958" s="4"/>
      <c r="R958" s="4"/>
      <c r="S958" s="4"/>
      <c r="T958" s="4"/>
      <c r="U958" s="4"/>
      <c r="V958" s="4"/>
      <c r="W958" s="4"/>
      <c r="X958" s="4"/>
      <c r="Y958" s="4"/>
      <c r="Z958" s="4"/>
    </row>
    <row r="959" spans="1:26">
      <c r="A959" s="10"/>
      <c r="B959" s="10"/>
      <c r="C959" s="10"/>
      <c r="D959" s="4"/>
      <c r="E959" s="10"/>
      <c r="F959" s="4"/>
      <c r="G959" s="4"/>
      <c r="H959" s="4"/>
      <c r="I959" s="4"/>
      <c r="J959" s="4"/>
      <c r="K959" s="4"/>
      <c r="L959" s="4"/>
      <c r="M959" s="4"/>
      <c r="N959" s="4"/>
      <c r="O959" s="4"/>
      <c r="P959" s="4"/>
      <c r="Q959" s="4"/>
      <c r="R959" s="4"/>
      <c r="S959" s="4"/>
      <c r="T959" s="4"/>
      <c r="U959" s="4"/>
      <c r="V959" s="4"/>
      <c r="W959" s="4"/>
      <c r="X959" s="4"/>
      <c r="Y959" s="4"/>
      <c r="Z959" s="4"/>
    </row>
    <row r="960" spans="1:26">
      <c r="A960" s="10"/>
      <c r="B960" s="10"/>
      <c r="C960" s="10"/>
      <c r="D960" s="4"/>
      <c r="E960" s="10"/>
      <c r="F960" s="4"/>
      <c r="G960" s="4"/>
      <c r="H960" s="4"/>
      <c r="I960" s="4"/>
      <c r="J960" s="4"/>
      <c r="K960" s="4"/>
      <c r="L960" s="4"/>
      <c r="M960" s="4"/>
      <c r="N960" s="4"/>
      <c r="O960" s="4"/>
      <c r="P960" s="4"/>
      <c r="Q960" s="4"/>
      <c r="R960" s="4"/>
      <c r="S960" s="4"/>
      <c r="T960" s="4"/>
      <c r="U960" s="4"/>
      <c r="V960" s="4"/>
      <c r="W960" s="4"/>
      <c r="X960" s="4"/>
      <c r="Y960" s="4"/>
      <c r="Z960" s="4"/>
    </row>
    <row r="961" spans="1:26">
      <c r="A961" s="10"/>
      <c r="B961" s="10"/>
      <c r="C961" s="10"/>
      <c r="D961" s="4"/>
      <c r="E961" s="10"/>
      <c r="F961" s="4"/>
      <c r="G961" s="4"/>
      <c r="H961" s="4"/>
      <c r="I961" s="4"/>
      <c r="J961" s="4"/>
      <c r="K961" s="4"/>
      <c r="L961" s="4"/>
      <c r="M961" s="4"/>
      <c r="N961" s="4"/>
      <c r="O961" s="4"/>
      <c r="P961" s="4"/>
      <c r="Q961" s="4"/>
      <c r="R961" s="4"/>
      <c r="S961" s="4"/>
      <c r="T961" s="4"/>
      <c r="U961" s="4"/>
      <c r="V961" s="4"/>
      <c r="W961" s="4"/>
      <c r="X961" s="4"/>
      <c r="Y961" s="4"/>
      <c r="Z961" s="4"/>
    </row>
    <row r="962" spans="1:26">
      <c r="A962" s="10"/>
      <c r="B962" s="10"/>
      <c r="C962" s="10"/>
      <c r="D962" s="4"/>
      <c r="E962" s="10"/>
      <c r="F962" s="4"/>
      <c r="G962" s="4"/>
      <c r="H962" s="4"/>
      <c r="I962" s="4"/>
      <c r="J962" s="4"/>
      <c r="K962" s="4"/>
      <c r="L962" s="4"/>
      <c r="M962" s="4"/>
      <c r="N962" s="4"/>
      <c r="O962" s="4"/>
      <c r="P962" s="4"/>
      <c r="Q962" s="4"/>
      <c r="R962" s="4"/>
      <c r="S962" s="4"/>
      <c r="T962" s="4"/>
      <c r="U962" s="4"/>
      <c r="V962" s="4"/>
      <c r="W962" s="4"/>
      <c r="X962" s="4"/>
      <c r="Y962" s="4"/>
      <c r="Z962" s="4"/>
    </row>
    <row r="963" spans="1:26">
      <c r="A963" s="10"/>
      <c r="B963" s="10"/>
      <c r="C963" s="10"/>
      <c r="D963" s="4"/>
      <c r="E963" s="10"/>
      <c r="F963" s="4"/>
      <c r="G963" s="4"/>
      <c r="H963" s="4"/>
      <c r="I963" s="4"/>
      <c r="J963" s="4"/>
      <c r="K963" s="4"/>
      <c r="L963" s="4"/>
      <c r="M963" s="4"/>
      <c r="N963" s="4"/>
      <c r="O963" s="4"/>
      <c r="P963" s="4"/>
      <c r="Q963" s="4"/>
      <c r="R963" s="4"/>
      <c r="S963" s="4"/>
      <c r="T963" s="4"/>
      <c r="U963" s="4"/>
      <c r="V963" s="4"/>
      <c r="W963" s="4"/>
      <c r="X963" s="4"/>
      <c r="Y963" s="4"/>
      <c r="Z963" s="4"/>
    </row>
    <row r="964" spans="1:26">
      <c r="A964" s="10"/>
      <c r="B964" s="10"/>
      <c r="C964" s="10"/>
      <c r="D964" s="4"/>
      <c r="E964" s="10"/>
      <c r="F964" s="4"/>
      <c r="G964" s="4"/>
      <c r="H964" s="4"/>
      <c r="I964" s="4"/>
      <c r="J964" s="4"/>
      <c r="K964" s="4"/>
      <c r="L964" s="4"/>
      <c r="M964" s="4"/>
      <c r="N964" s="4"/>
      <c r="O964" s="4"/>
      <c r="P964" s="4"/>
      <c r="Q964" s="4"/>
      <c r="R964" s="4"/>
      <c r="S964" s="4"/>
      <c r="T964" s="4"/>
      <c r="U964" s="4"/>
      <c r="V964" s="4"/>
      <c r="W964" s="4"/>
      <c r="X964" s="4"/>
      <c r="Y964" s="4"/>
      <c r="Z964" s="4"/>
    </row>
    <row r="965" spans="1:26">
      <c r="A965" s="10"/>
      <c r="B965" s="10"/>
      <c r="C965" s="10"/>
      <c r="D965" s="4"/>
      <c r="E965" s="10"/>
      <c r="F965" s="4"/>
      <c r="G965" s="4"/>
      <c r="H965" s="4"/>
      <c r="I965" s="4"/>
      <c r="J965" s="4"/>
      <c r="K965" s="4"/>
      <c r="L965" s="4"/>
      <c r="M965" s="4"/>
      <c r="N965" s="4"/>
      <c r="O965" s="4"/>
      <c r="P965" s="4"/>
      <c r="Q965" s="4"/>
      <c r="R965" s="4"/>
      <c r="S965" s="4"/>
      <c r="T965" s="4"/>
      <c r="U965" s="4"/>
      <c r="V965" s="4"/>
      <c r="W965" s="4"/>
      <c r="X965" s="4"/>
      <c r="Y965" s="4"/>
      <c r="Z965" s="4"/>
    </row>
    <row r="966" spans="1:26">
      <c r="A966" s="10"/>
      <c r="B966" s="10"/>
      <c r="C966" s="10"/>
      <c r="D966" s="4"/>
      <c r="E966" s="10"/>
      <c r="F966" s="4"/>
      <c r="G966" s="4"/>
      <c r="H966" s="4"/>
      <c r="I966" s="4"/>
      <c r="J966" s="4"/>
      <c r="K966" s="4"/>
      <c r="L966" s="4"/>
      <c r="M966" s="4"/>
      <c r="N966" s="4"/>
      <c r="O966" s="4"/>
      <c r="P966" s="4"/>
      <c r="Q966" s="4"/>
      <c r="R966" s="4"/>
      <c r="S966" s="4"/>
      <c r="T966" s="4"/>
      <c r="U966" s="4"/>
      <c r="V966" s="4"/>
      <c r="W966" s="4"/>
      <c r="X966" s="4"/>
      <c r="Y966" s="4"/>
      <c r="Z966" s="4"/>
    </row>
    <row r="967" spans="1:26">
      <c r="A967" s="10"/>
      <c r="B967" s="10"/>
      <c r="C967" s="10"/>
      <c r="D967" s="4"/>
      <c r="E967" s="10"/>
      <c r="F967" s="4"/>
      <c r="G967" s="4"/>
      <c r="H967" s="4"/>
      <c r="I967" s="4"/>
      <c r="J967" s="4"/>
      <c r="K967" s="4"/>
      <c r="L967" s="4"/>
      <c r="M967" s="4"/>
      <c r="N967" s="4"/>
      <c r="O967" s="4"/>
      <c r="P967" s="4"/>
      <c r="Q967" s="4"/>
      <c r="R967" s="4"/>
      <c r="S967" s="4"/>
      <c r="T967" s="4"/>
      <c r="U967" s="4"/>
      <c r="V967" s="4"/>
      <c r="W967" s="4"/>
      <c r="X967" s="4"/>
      <c r="Y967" s="4"/>
      <c r="Z967" s="4"/>
    </row>
    <row r="968" spans="1:26">
      <c r="A968" s="10"/>
      <c r="B968" s="10"/>
      <c r="C968" s="10"/>
      <c r="D968" s="4"/>
      <c r="E968" s="10"/>
      <c r="F968" s="4"/>
      <c r="G968" s="4"/>
      <c r="H968" s="4"/>
      <c r="I968" s="4"/>
      <c r="J968" s="4"/>
      <c r="K968" s="4"/>
      <c r="L968" s="4"/>
      <c r="M968" s="4"/>
      <c r="N968" s="4"/>
      <c r="O968" s="4"/>
      <c r="P968" s="4"/>
      <c r="Q968" s="4"/>
      <c r="R968" s="4"/>
      <c r="S968" s="4"/>
      <c r="T968" s="4"/>
      <c r="U968" s="4"/>
      <c r="V968" s="4"/>
      <c r="W968" s="4"/>
      <c r="X968" s="4"/>
      <c r="Y968" s="4"/>
      <c r="Z968" s="4"/>
    </row>
    <row r="969" spans="1:26">
      <c r="A969" s="10"/>
      <c r="B969" s="10"/>
      <c r="C969" s="10"/>
      <c r="D969" s="4"/>
      <c r="E969" s="10"/>
      <c r="F969" s="4"/>
      <c r="G969" s="4"/>
      <c r="H969" s="4"/>
      <c r="I969" s="4"/>
      <c r="J969" s="4"/>
      <c r="K969" s="4"/>
      <c r="L969" s="4"/>
      <c r="M969" s="4"/>
      <c r="N969" s="4"/>
      <c r="O969" s="4"/>
      <c r="P969" s="4"/>
      <c r="Q969" s="4"/>
      <c r="R969" s="4"/>
      <c r="S969" s="4"/>
      <c r="T969" s="4"/>
      <c r="U969" s="4"/>
      <c r="V969" s="4"/>
      <c r="W969" s="4"/>
      <c r="X969" s="4"/>
      <c r="Y969" s="4"/>
      <c r="Z969" s="4"/>
    </row>
    <row r="970" spans="1:26">
      <c r="A970" s="10"/>
      <c r="B970" s="10"/>
      <c r="C970" s="10"/>
      <c r="D970" s="4"/>
      <c r="E970" s="10"/>
      <c r="F970" s="4"/>
      <c r="G970" s="4"/>
      <c r="H970" s="4"/>
      <c r="I970" s="4"/>
      <c r="J970" s="4"/>
      <c r="K970" s="4"/>
      <c r="L970" s="4"/>
      <c r="M970" s="4"/>
      <c r="N970" s="4"/>
      <c r="O970" s="4"/>
      <c r="P970" s="4"/>
      <c r="Q970" s="4"/>
      <c r="R970" s="4"/>
      <c r="S970" s="4"/>
      <c r="T970" s="4"/>
      <c r="U970" s="4"/>
      <c r="V970" s="4"/>
      <c r="W970" s="4"/>
      <c r="X970" s="4"/>
      <c r="Y970" s="4"/>
      <c r="Z970" s="4"/>
    </row>
    <row r="971" spans="1:26">
      <c r="A971" s="10"/>
      <c r="B971" s="10"/>
      <c r="C971" s="10"/>
      <c r="D971" s="4"/>
      <c r="E971" s="10"/>
      <c r="F971" s="4"/>
      <c r="G971" s="4"/>
      <c r="H971" s="4"/>
      <c r="I971" s="4"/>
      <c r="J971" s="4"/>
      <c r="K971" s="4"/>
      <c r="L971" s="4"/>
      <c r="M971" s="4"/>
      <c r="N971" s="4"/>
      <c r="O971" s="4"/>
      <c r="P971" s="4"/>
      <c r="Q971" s="4"/>
      <c r="R971" s="4"/>
      <c r="S971" s="4"/>
      <c r="T971" s="4"/>
      <c r="U971" s="4"/>
      <c r="V971" s="4"/>
      <c r="W971" s="4"/>
      <c r="X971" s="4"/>
      <c r="Y971" s="4"/>
      <c r="Z971" s="4"/>
    </row>
    <row r="972" spans="1:26">
      <c r="A972" s="10"/>
      <c r="B972" s="10"/>
      <c r="C972" s="10"/>
      <c r="D972" s="4"/>
      <c r="E972" s="10"/>
      <c r="F972" s="4"/>
      <c r="G972" s="4"/>
      <c r="H972" s="4"/>
      <c r="I972" s="4"/>
      <c r="J972" s="4"/>
      <c r="K972" s="4"/>
      <c r="L972" s="4"/>
      <c r="M972" s="4"/>
      <c r="N972" s="4"/>
      <c r="O972" s="4"/>
      <c r="P972" s="4"/>
      <c r="Q972" s="4"/>
      <c r="R972" s="4"/>
      <c r="S972" s="4"/>
      <c r="T972" s="4"/>
      <c r="U972" s="4"/>
      <c r="V972" s="4"/>
      <c r="W972" s="4"/>
      <c r="X972" s="4"/>
      <c r="Y972" s="4"/>
      <c r="Z972" s="4"/>
    </row>
    <row r="973" spans="1:26">
      <c r="A973" s="10"/>
      <c r="B973" s="10"/>
      <c r="C973" s="10"/>
      <c r="D973" s="4"/>
      <c r="E973" s="10"/>
      <c r="F973" s="4"/>
      <c r="G973" s="4"/>
      <c r="H973" s="4"/>
      <c r="I973" s="4"/>
      <c r="J973" s="4"/>
      <c r="K973" s="4"/>
      <c r="L973" s="4"/>
      <c r="M973" s="4"/>
      <c r="N973" s="4"/>
      <c r="O973" s="4"/>
      <c r="P973" s="4"/>
      <c r="Q973" s="4"/>
      <c r="R973" s="4"/>
      <c r="S973" s="4"/>
      <c r="T973" s="4"/>
      <c r="U973" s="4"/>
      <c r="V973" s="4"/>
      <c r="W973" s="4"/>
      <c r="X973" s="4"/>
      <c r="Y973" s="4"/>
      <c r="Z973" s="4"/>
    </row>
    <row r="974" spans="1:26">
      <c r="A974" s="10"/>
      <c r="B974" s="10"/>
      <c r="C974" s="10"/>
      <c r="D974" s="4"/>
      <c r="E974" s="10"/>
      <c r="F974" s="4"/>
      <c r="G974" s="4"/>
      <c r="H974" s="4"/>
      <c r="I974" s="4"/>
      <c r="J974" s="4"/>
      <c r="K974" s="4"/>
      <c r="L974" s="4"/>
      <c r="M974" s="4"/>
      <c r="N974" s="4"/>
      <c r="O974" s="4"/>
      <c r="P974" s="4"/>
      <c r="Q974" s="4"/>
      <c r="R974" s="4"/>
      <c r="S974" s="4"/>
      <c r="T974" s="4"/>
      <c r="U974" s="4"/>
      <c r="V974" s="4"/>
      <c r="W974" s="4"/>
      <c r="X974" s="4"/>
      <c r="Y974" s="4"/>
      <c r="Z974" s="4"/>
    </row>
    <row r="975" spans="1:26">
      <c r="A975" s="10"/>
      <c r="B975" s="10"/>
      <c r="C975" s="10"/>
      <c r="D975" s="4"/>
      <c r="E975" s="10"/>
      <c r="F975" s="4"/>
      <c r="G975" s="4"/>
      <c r="H975" s="4"/>
      <c r="I975" s="4"/>
      <c r="J975" s="4"/>
      <c r="K975" s="4"/>
      <c r="L975" s="4"/>
      <c r="M975" s="4"/>
      <c r="N975" s="4"/>
      <c r="O975" s="4"/>
      <c r="P975" s="4"/>
      <c r="Q975" s="4"/>
      <c r="R975" s="4"/>
      <c r="S975" s="4"/>
      <c r="T975" s="4"/>
      <c r="U975" s="4"/>
      <c r="V975" s="4"/>
      <c r="W975" s="4"/>
      <c r="X975" s="4"/>
      <c r="Y975" s="4"/>
      <c r="Z975" s="4"/>
    </row>
    <row r="976" spans="1:26">
      <c r="A976" s="10"/>
      <c r="B976" s="10"/>
      <c r="C976" s="10"/>
      <c r="D976" s="4"/>
      <c r="E976" s="10"/>
      <c r="F976" s="4"/>
      <c r="G976" s="4"/>
      <c r="H976" s="4"/>
      <c r="I976" s="4"/>
      <c r="J976" s="4"/>
      <c r="K976" s="4"/>
      <c r="L976" s="4"/>
      <c r="M976" s="4"/>
      <c r="N976" s="4"/>
      <c r="O976" s="4"/>
      <c r="P976" s="4"/>
      <c r="Q976" s="4"/>
      <c r="R976" s="4"/>
      <c r="S976" s="4"/>
      <c r="T976" s="4"/>
      <c r="U976" s="4"/>
      <c r="V976" s="4"/>
      <c r="W976" s="4"/>
      <c r="X976" s="4"/>
      <c r="Y976" s="4"/>
      <c r="Z976" s="4"/>
    </row>
    <row r="977" spans="1:26">
      <c r="A977" s="10"/>
      <c r="B977" s="10"/>
      <c r="C977" s="10"/>
      <c r="D977" s="4"/>
      <c r="E977" s="10"/>
      <c r="F977" s="4"/>
      <c r="G977" s="4"/>
      <c r="H977" s="4"/>
      <c r="I977" s="4"/>
      <c r="J977" s="4"/>
      <c r="K977" s="4"/>
      <c r="L977" s="4"/>
      <c r="M977" s="4"/>
      <c r="N977" s="4"/>
      <c r="O977" s="4"/>
      <c r="P977" s="4"/>
      <c r="Q977" s="4"/>
      <c r="R977" s="4"/>
      <c r="S977" s="4"/>
      <c r="T977" s="4"/>
      <c r="U977" s="4"/>
      <c r="V977" s="4"/>
      <c r="W977" s="4"/>
      <c r="X977" s="4"/>
      <c r="Y977" s="4"/>
      <c r="Z977" s="4"/>
    </row>
    <row r="978" spans="1:26">
      <c r="A978" s="10"/>
      <c r="B978" s="10"/>
      <c r="C978" s="10"/>
      <c r="D978" s="4"/>
      <c r="E978" s="10"/>
      <c r="F978" s="4"/>
      <c r="G978" s="4"/>
      <c r="H978" s="4"/>
      <c r="I978" s="4"/>
      <c r="J978" s="4"/>
      <c r="K978" s="4"/>
      <c r="L978" s="4"/>
      <c r="M978" s="4"/>
      <c r="N978" s="4"/>
      <c r="O978" s="4"/>
      <c r="P978" s="4"/>
      <c r="Q978" s="4"/>
      <c r="R978" s="4"/>
      <c r="S978" s="4"/>
      <c r="T978" s="4"/>
      <c r="U978" s="4"/>
      <c r="V978" s="4"/>
      <c r="W978" s="4"/>
      <c r="X978" s="4"/>
      <c r="Y978" s="4"/>
      <c r="Z978" s="4"/>
    </row>
    <row r="979" spans="1:26">
      <c r="A979" s="10"/>
      <c r="B979" s="10"/>
      <c r="C979" s="10"/>
      <c r="D979" s="4"/>
      <c r="E979" s="10"/>
      <c r="F979" s="4"/>
      <c r="G979" s="4"/>
      <c r="H979" s="4"/>
      <c r="I979" s="4"/>
      <c r="J979" s="4"/>
      <c r="K979" s="4"/>
      <c r="L979" s="4"/>
      <c r="M979" s="4"/>
      <c r="N979" s="4"/>
      <c r="O979" s="4"/>
      <c r="P979" s="4"/>
      <c r="Q979" s="4"/>
      <c r="R979" s="4"/>
      <c r="S979" s="4"/>
      <c r="T979" s="4"/>
      <c r="U979" s="4"/>
      <c r="V979" s="4"/>
      <c r="W979" s="4"/>
      <c r="X979" s="4"/>
      <c r="Y979" s="4"/>
      <c r="Z979" s="4"/>
    </row>
    <row r="980" spans="1:26">
      <c r="A980" s="10"/>
      <c r="B980" s="10"/>
      <c r="C980" s="10"/>
      <c r="D980" s="4"/>
      <c r="E980" s="10"/>
      <c r="F980" s="4"/>
      <c r="G980" s="4"/>
      <c r="H980" s="4"/>
      <c r="I980" s="4"/>
      <c r="J980" s="4"/>
      <c r="K980" s="4"/>
      <c r="L980" s="4"/>
      <c r="M980" s="4"/>
      <c r="N980" s="4"/>
      <c r="O980" s="4"/>
      <c r="P980" s="4"/>
      <c r="Q980" s="4"/>
      <c r="R980" s="4"/>
      <c r="S980" s="4"/>
      <c r="T980" s="4"/>
      <c r="U980" s="4"/>
      <c r="V980" s="4"/>
      <c r="W980" s="4"/>
      <c r="X980" s="4"/>
      <c r="Y980" s="4"/>
      <c r="Z980" s="4"/>
    </row>
    <row r="981" spans="1:26">
      <c r="A981" s="10"/>
      <c r="B981" s="10"/>
      <c r="C981" s="10"/>
      <c r="D981" s="4"/>
      <c r="E981" s="10"/>
      <c r="F981" s="4"/>
      <c r="G981" s="4"/>
      <c r="H981" s="4"/>
      <c r="I981" s="4"/>
      <c r="J981" s="4"/>
      <c r="K981" s="4"/>
      <c r="L981" s="4"/>
      <c r="M981" s="4"/>
      <c r="N981" s="4"/>
      <c r="O981" s="4"/>
      <c r="P981" s="4"/>
      <c r="Q981" s="4"/>
      <c r="R981" s="4"/>
      <c r="S981" s="4"/>
      <c r="T981" s="4"/>
      <c r="U981" s="4"/>
      <c r="V981" s="4"/>
      <c r="W981" s="4"/>
      <c r="X981" s="4"/>
      <c r="Y981" s="4"/>
      <c r="Z981" s="4"/>
    </row>
    <row r="982" spans="1:26">
      <c r="A982" s="10"/>
      <c r="B982" s="10"/>
      <c r="C982" s="10"/>
      <c r="D982" s="4"/>
      <c r="E982" s="10"/>
      <c r="F982" s="4"/>
      <c r="G982" s="4"/>
      <c r="H982" s="4"/>
      <c r="I982" s="4"/>
      <c r="J982" s="4"/>
      <c r="K982" s="4"/>
      <c r="L982" s="4"/>
      <c r="M982" s="4"/>
      <c r="N982" s="4"/>
      <c r="O982" s="4"/>
      <c r="P982" s="4"/>
      <c r="Q982" s="4"/>
      <c r="R982" s="4"/>
      <c r="S982" s="4"/>
      <c r="T982" s="4"/>
      <c r="U982" s="4"/>
      <c r="V982" s="4"/>
      <c r="W982" s="4"/>
      <c r="X982" s="4"/>
      <c r="Y982" s="4"/>
      <c r="Z982" s="4"/>
    </row>
    <row r="983" spans="1:26">
      <c r="A983" s="10"/>
      <c r="B983" s="10"/>
      <c r="C983" s="10"/>
      <c r="D983" s="4"/>
      <c r="E983" s="10"/>
      <c r="F983" s="4"/>
      <c r="G983" s="4"/>
      <c r="H983" s="4"/>
      <c r="I983" s="4"/>
      <c r="J983" s="4"/>
      <c r="K983" s="4"/>
      <c r="L983" s="4"/>
      <c r="M983" s="4"/>
      <c r="N983" s="4"/>
      <c r="O983" s="4"/>
      <c r="P983" s="4"/>
      <c r="Q983" s="4"/>
      <c r="R983" s="4"/>
      <c r="S983" s="4"/>
      <c r="T983" s="4"/>
      <c r="U983" s="4"/>
      <c r="V983" s="4"/>
      <c r="W983" s="4"/>
      <c r="X983" s="4"/>
      <c r="Y983" s="4"/>
      <c r="Z983" s="4"/>
    </row>
    <row r="984" spans="1:26">
      <c r="A984" s="10"/>
      <c r="B984" s="10"/>
      <c r="C984" s="10"/>
      <c r="D984" s="4"/>
      <c r="E984" s="10"/>
      <c r="F984" s="4"/>
      <c r="G984" s="4"/>
      <c r="H984" s="4"/>
      <c r="I984" s="4"/>
      <c r="J984" s="4"/>
      <c r="K984" s="4"/>
      <c r="L984" s="4"/>
      <c r="M984" s="4"/>
      <c r="N984" s="4"/>
      <c r="O984" s="4"/>
      <c r="P984" s="4"/>
      <c r="Q984" s="4"/>
      <c r="R984" s="4"/>
      <c r="S984" s="4"/>
      <c r="T984" s="4"/>
      <c r="U984" s="4"/>
      <c r="V984" s="4"/>
      <c r="W984" s="4"/>
      <c r="X984" s="4"/>
      <c r="Y984" s="4"/>
      <c r="Z984" s="4"/>
    </row>
    <row r="985" spans="1:26">
      <c r="A985" s="10"/>
      <c r="B985" s="10"/>
      <c r="C985" s="10"/>
      <c r="D985" s="4"/>
      <c r="E985" s="10"/>
      <c r="F985" s="4"/>
      <c r="G985" s="4"/>
      <c r="H985" s="4"/>
      <c r="I985" s="4"/>
      <c r="J985" s="4"/>
      <c r="K985" s="4"/>
      <c r="L985" s="4"/>
      <c r="M985" s="4"/>
      <c r="N985" s="4"/>
      <c r="O985" s="4"/>
      <c r="P985" s="4"/>
      <c r="Q985" s="4"/>
      <c r="R985" s="4"/>
      <c r="S985" s="4"/>
      <c r="T985" s="4"/>
      <c r="U985" s="4"/>
      <c r="V985" s="4"/>
      <c r="W985" s="4"/>
      <c r="X985" s="4"/>
      <c r="Y985" s="4"/>
      <c r="Z985" s="4"/>
    </row>
    <row r="986" spans="1:26">
      <c r="A986" s="10"/>
      <c r="B986" s="10"/>
      <c r="C986" s="10"/>
      <c r="D986" s="4"/>
      <c r="E986" s="10"/>
      <c r="F986" s="4"/>
      <c r="G986" s="4"/>
      <c r="H986" s="4"/>
      <c r="I986" s="4"/>
      <c r="J986" s="4"/>
      <c r="K986" s="4"/>
      <c r="L986" s="4"/>
      <c r="M986" s="4"/>
      <c r="N986" s="4"/>
      <c r="O986" s="4"/>
      <c r="P986" s="4"/>
      <c r="Q986" s="4"/>
      <c r="R986" s="4"/>
      <c r="S986" s="4"/>
      <c r="T986" s="4"/>
      <c r="U986" s="4"/>
      <c r="V986" s="4"/>
      <c r="W986" s="4"/>
      <c r="X986" s="4"/>
      <c r="Y986" s="4"/>
      <c r="Z986" s="4"/>
    </row>
    <row r="987" spans="1:26">
      <c r="A987" s="10"/>
      <c r="B987" s="10"/>
      <c r="C987" s="10"/>
      <c r="D987" s="4"/>
      <c r="E987" s="10"/>
      <c r="F987" s="4"/>
      <c r="G987" s="4"/>
      <c r="H987" s="4"/>
      <c r="I987" s="4"/>
      <c r="J987" s="4"/>
      <c r="K987" s="4"/>
      <c r="L987" s="4"/>
      <c r="M987" s="4"/>
      <c r="N987" s="4"/>
      <c r="O987" s="4"/>
      <c r="P987" s="4"/>
      <c r="Q987" s="4"/>
      <c r="R987" s="4"/>
      <c r="S987" s="4"/>
      <c r="T987" s="4"/>
      <c r="U987" s="4"/>
      <c r="V987" s="4"/>
      <c r="W987" s="4"/>
      <c r="X987" s="4"/>
      <c r="Y987" s="4"/>
      <c r="Z987" s="4"/>
    </row>
    <row r="988" spans="1:26">
      <c r="A988" s="10"/>
      <c r="B988" s="10"/>
      <c r="C988" s="10"/>
      <c r="D988" s="4"/>
      <c r="E988" s="10"/>
      <c r="F988" s="4"/>
      <c r="G988" s="4"/>
      <c r="H988" s="4"/>
      <c r="I988" s="4"/>
      <c r="J988" s="4"/>
      <c r="K988" s="4"/>
      <c r="L988" s="4"/>
      <c r="M988" s="4"/>
      <c r="N988" s="4"/>
      <c r="O988" s="4"/>
      <c r="P988" s="4"/>
      <c r="Q988" s="4"/>
      <c r="R988" s="4"/>
      <c r="S988" s="4"/>
      <c r="T988" s="4"/>
      <c r="U988" s="4"/>
      <c r="V988" s="4"/>
      <c r="W988" s="4"/>
      <c r="X988" s="4"/>
      <c r="Y988" s="4"/>
      <c r="Z988" s="4"/>
    </row>
    <row r="989" spans="1:26">
      <c r="A989" s="10"/>
      <c r="B989" s="10"/>
      <c r="C989" s="10"/>
      <c r="D989" s="4"/>
      <c r="E989" s="10"/>
      <c r="F989" s="4"/>
      <c r="G989" s="4"/>
      <c r="H989" s="4"/>
      <c r="I989" s="4"/>
      <c r="J989" s="4"/>
      <c r="K989" s="4"/>
      <c r="L989" s="4"/>
      <c r="M989" s="4"/>
      <c r="N989" s="4"/>
      <c r="O989" s="4"/>
      <c r="P989" s="4"/>
      <c r="Q989" s="4"/>
      <c r="R989" s="4"/>
      <c r="S989" s="4"/>
      <c r="T989" s="4"/>
      <c r="U989" s="4"/>
      <c r="V989" s="4"/>
      <c r="W989" s="4"/>
      <c r="X989" s="4"/>
      <c r="Y989" s="4"/>
      <c r="Z989" s="4"/>
    </row>
    <row r="990" spans="1:26">
      <c r="A990" s="10"/>
      <c r="B990" s="10"/>
      <c r="C990" s="10"/>
      <c r="D990" s="4"/>
      <c r="E990" s="10"/>
      <c r="F990" s="4"/>
      <c r="G990" s="4"/>
      <c r="H990" s="4"/>
      <c r="I990" s="4"/>
      <c r="J990" s="4"/>
      <c r="K990" s="4"/>
      <c r="L990" s="4"/>
      <c r="M990" s="4"/>
      <c r="N990" s="4"/>
      <c r="O990" s="4"/>
      <c r="P990" s="4"/>
      <c r="Q990" s="4"/>
      <c r="R990" s="4"/>
      <c r="S990" s="4"/>
      <c r="T990" s="4"/>
      <c r="U990" s="4"/>
      <c r="V990" s="4"/>
      <c r="W990" s="4"/>
      <c r="X990" s="4"/>
      <c r="Y990" s="4"/>
      <c r="Z990" s="4"/>
    </row>
    <row r="991" spans="1:26">
      <c r="A991" s="10"/>
      <c r="B991" s="10"/>
      <c r="C991" s="10"/>
      <c r="D991" s="4"/>
      <c r="E991" s="10"/>
      <c r="F991" s="4"/>
      <c r="G991" s="4"/>
      <c r="H991" s="4"/>
      <c r="I991" s="4"/>
      <c r="J991" s="4"/>
      <c r="K991" s="4"/>
      <c r="L991" s="4"/>
      <c r="M991" s="4"/>
      <c r="N991" s="4"/>
      <c r="O991" s="4"/>
      <c r="P991" s="4"/>
      <c r="Q991" s="4"/>
      <c r="R991" s="4"/>
      <c r="S991" s="4"/>
      <c r="T991" s="4"/>
      <c r="U991" s="4"/>
      <c r="V991" s="4"/>
      <c r="W991" s="4"/>
      <c r="X991" s="4"/>
      <c r="Y991" s="4"/>
      <c r="Z991" s="4"/>
    </row>
    <row r="992" spans="1:26">
      <c r="A992" s="10"/>
      <c r="B992" s="10"/>
      <c r="C992" s="10"/>
      <c r="D992" s="4"/>
      <c r="E992" s="10"/>
      <c r="F992" s="4"/>
      <c r="G992" s="4"/>
      <c r="H992" s="4"/>
      <c r="I992" s="4"/>
      <c r="J992" s="4"/>
      <c r="K992" s="4"/>
      <c r="L992" s="4"/>
      <c r="M992" s="4"/>
      <c r="N992" s="4"/>
      <c r="O992" s="4"/>
      <c r="P992" s="4"/>
      <c r="Q992" s="4"/>
      <c r="R992" s="4"/>
      <c r="S992" s="4"/>
      <c r="T992" s="4"/>
      <c r="U992" s="4"/>
      <c r="V992" s="4"/>
      <c r="W992" s="4"/>
      <c r="X992" s="4"/>
      <c r="Y992" s="4"/>
      <c r="Z992" s="4"/>
    </row>
    <row r="993" spans="1:26">
      <c r="A993" s="10"/>
      <c r="B993" s="10"/>
      <c r="C993" s="10"/>
      <c r="D993" s="4"/>
      <c r="E993" s="10"/>
      <c r="F993" s="4"/>
      <c r="G993" s="4"/>
      <c r="H993" s="4"/>
      <c r="I993" s="4"/>
      <c r="J993" s="4"/>
      <c r="K993" s="4"/>
      <c r="L993" s="4"/>
      <c r="M993" s="4"/>
      <c r="N993" s="4"/>
      <c r="O993" s="4"/>
      <c r="P993" s="4"/>
      <c r="Q993" s="4"/>
      <c r="R993" s="4"/>
      <c r="S993" s="4"/>
      <c r="T993" s="4"/>
      <c r="U993" s="4"/>
      <c r="V993" s="4"/>
      <c r="W993" s="4"/>
      <c r="X993" s="4"/>
      <c r="Y993" s="4"/>
      <c r="Z993" s="4"/>
    </row>
    <row r="994" spans="1:26">
      <c r="A994" s="10"/>
      <c r="B994" s="10"/>
      <c r="C994" s="10"/>
      <c r="D994" s="4"/>
      <c r="E994" s="10"/>
      <c r="F994" s="4"/>
      <c r="G994" s="4"/>
      <c r="H994" s="4"/>
      <c r="I994" s="4"/>
      <c r="J994" s="4"/>
      <c r="K994" s="4"/>
      <c r="L994" s="4"/>
      <c r="M994" s="4"/>
      <c r="N994" s="4"/>
      <c r="O994" s="4"/>
      <c r="P994" s="4"/>
      <c r="Q994" s="4"/>
      <c r="R994" s="4"/>
      <c r="S994" s="4"/>
      <c r="T994" s="4"/>
      <c r="U994" s="4"/>
      <c r="V994" s="4"/>
      <c r="W994" s="4"/>
      <c r="X994" s="4"/>
      <c r="Y994" s="4"/>
      <c r="Z994" s="4"/>
    </row>
    <row r="995" spans="1:26">
      <c r="A995" s="10"/>
      <c r="B995" s="10"/>
      <c r="C995" s="10"/>
      <c r="D995" s="4"/>
      <c r="E995" s="10"/>
      <c r="F995" s="4"/>
      <c r="G995" s="4"/>
      <c r="H995" s="4"/>
      <c r="I995" s="4"/>
      <c r="J995" s="4"/>
      <c r="K995" s="4"/>
      <c r="L995" s="4"/>
      <c r="M995" s="4"/>
      <c r="N995" s="4"/>
      <c r="O995" s="4"/>
      <c r="P995" s="4"/>
      <c r="Q995" s="4"/>
      <c r="R995" s="4"/>
      <c r="S995" s="4"/>
      <c r="T995" s="4"/>
      <c r="U995" s="4"/>
      <c r="V995" s="4"/>
      <c r="W995" s="4"/>
      <c r="X995" s="4"/>
      <c r="Y995" s="4"/>
      <c r="Z995" s="4"/>
    </row>
    <row r="996" spans="1:26">
      <c r="A996" s="10"/>
      <c r="B996" s="10"/>
      <c r="C996" s="10"/>
      <c r="D996" s="4"/>
      <c r="E996" s="10"/>
      <c r="F996" s="4"/>
      <c r="G996" s="4"/>
      <c r="H996" s="4"/>
      <c r="I996" s="4"/>
      <c r="J996" s="4"/>
      <c r="K996" s="4"/>
      <c r="L996" s="4"/>
      <c r="M996" s="4"/>
      <c r="N996" s="4"/>
      <c r="O996" s="4"/>
      <c r="P996" s="4"/>
      <c r="Q996" s="4"/>
      <c r="R996" s="4"/>
      <c r="S996" s="4"/>
      <c r="T996" s="4"/>
      <c r="U996" s="4"/>
      <c r="V996" s="4"/>
      <c r="W996" s="4"/>
      <c r="X996" s="4"/>
      <c r="Y996" s="4"/>
      <c r="Z996" s="4"/>
    </row>
    <row r="997" spans="1:26">
      <c r="A997" s="10"/>
      <c r="B997" s="10"/>
      <c r="C997" s="10"/>
      <c r="D997" s="4"/>
      <c r="E997" s="10"/>
      <c r="F997" s="4"/>
      <c r="G997" s="4"/>
      <c r="H997" s="4"/>
      <c r="I997" s="4"/>
      <c r="J997" s="4"/>
      <c r="K997" s="4"/>
      <c r="L997" s="4"/>
      <c r="M997" s="4"/>
      <c r="N997" s="4"/>
      <c r="O997" s="4"/>
      <c r="P997" s="4"/>
      <c r="Q997" s="4"/>
      <c r="R997" s="4"/>
      <c r="S997" s="4"/>
      <c r="T997" s="4"/>
      <c r="U997" s="4"/>
      <c r="V997" s="4"/>
      <c r="W997" s="4"/>
      <c r="X997" s="4"/>
      <c r="Y997" s="4"/>
      <c r="Z997" s="4"/>
    </row>
    <row r="998" spans="1:26">
      <c r="A998" s="10"/>
      <c r="B998" s="10"/>
      <c r="C998" s="10"/>
      <c r="D998" s="4"/>
      <c r="E998" s="10"/>
      <c r="F998" s="4"/>
      <c r="G998" s="4"/>
      <c r="H998" s="4"/>
      <c r="I998" s="4"/>
      <c r="J998" s="4"/>
      <c r="K998" s="4"/>
      <c r="L998" s="4"/>
      <c r="M998" s="4"/>
      <c r="N998" s="4"/>
      <c r="O998" s="4"/>
      <c r="P998" s="4"/>
      <c r="Q998" s="4"/>
      <c r="R998" s="4"/>
      <c r="S998" s="4"/>
      <c r="T998" s="4"/>
      <c r="U998" s="4"/>
      <c r="V998" s="4"/>
      <c r="W998" s="4"/>
      <c r="X998" s="4"/>
      <c r="Y998" s="4"/>
      <c r="Z998" s="4"/>
    </row>
    <row r="999" spans="1:26">
      <c r="A999" s="10"/>
      <c r="B999" s="10"/>
      <c r="C999" s="10"/>
      <c r="D999" s="4"/>
      <c r="E999" s="10"/>
      <c r="F999" s="4"/>
      <c r="G999" s="4"/>
      <c r="H999" s="4"/>
      <c r="I999" s="4"/>
      <c r="J999" s="4"/>
      <c r="K999" s="4"/>
      <c r="L999" s="4"/>
      <c r="M999" s="4"/>
      <c r="N999" s="4"/>
      <c r="O999" s="4"/>
      <c r="P999" s="4"/>
      <c r="Q999" s="4"/>
      <c r="R999" s="4"/>
      <c r="S999" s="4"/>
      <c r="T999" s="4"/>
      <c r="U999" s="4"/>
      <c r="V999" s="4"/>
      <c r="W999" s="4"/>
      <c r="X999" s="4"/>
      <c r="Y999" s="4"/>
      <c r="Z999" s="4"/>
    </row>
    <row r="1000" spans="1:26">
      <c r="A1000" s="10"/>
      <c r="B1000" s="10"/>
      <c r="C1000" s="10"/>
      <c r="D1000" s="4"/>
      <c r="E1000" s="10"/>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10"/>
      <c r="B1001" s="10"/>
      <c r="C1001" s="10"/>
      <c r="D1001" s="4"/>
      <c r="E1001" s="10"/>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10"/>
      <c r="B1002" s="10"/>
      <c r="C1002" s="10"/>
      <c r="D1002" s="4"/>
      <c r="E1002" s="10"/>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10"/>
      <c r="B1003" s="10"/>
      <c r="C1003" s="10"/>
      <c r="D1003" s="4"/>
      <c r="E1003" s="10"/>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10"/>
      <c r="B1004" s="10"/>
      <c r="C1004" s="10"/>
      <c r="D1004" s="4"/>
      <c r="E1004" s="10"/>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10"/>
      <c r="B1005" s="10"/>
      <c r="C1005" s="10"/>
      <c r="D1005" s="4"/>
      <c r="E1005" s="10"/>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ref="B15" r:id="rId1" xr:uid="{00000000-0004-0000-0000-000000000000}"/>
    <hyperlink ref="C15" r:id="rId2" xr:uid="{00000000-0004-0000-0000-000001000000}"/>
    <hyperlink ref="E15" r:id="rId3" xr:uid="{00000000-0004-0000-0000-000002000000}"/>
    <hyperlink ref="B17" r:id="rId4" xr:uid="{00000000-0004-0000-0000-000003000000}"/>
    <hyperlink ref="E17"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2EC7-7108-4845-990A-B19F0CD37F9F}">
  <dimension ref="A1:G6"/>
  <sheetViews>
    <sheetView workbookViewId="0">
      <selection activeCell="G6" sqref="A1:G6"/>
    </sheetView>
  </sheetViews>
  <sheetFormatPr defaultColWidth="8.90625" defaultRowHeight="100" customHeight="1"/>
  <cols>
    <col min="1" max="1" width="17.1796875" style="209" customWidth="1"/>
    <col min="2" max="2" width="51.08984375" style="209" customWidth="1"/>
    <col min="3" max="3" width="32.90625" style="210" customWidth="1"/>
    <col min="4" max="4" width="24" style="209" customWidth="1"/>
    <col min="5" max="5" width="24.453125" style="209" customWidth="1"/>
    <col min="6" max="6" width="22.6328125" style="209" customWidth="1"/>
    <col min="7" max="7" width="29.08984375" style="209" bestFit="1" customWidth="1"/>
    <col min="8" max="16384" width="8.90625" style="209"/>
  </cols>
  <sheetData>
    <row r="1" spans="1:7" ht="100" customHeight="1">
      <c r="A1" s="611" t="s">
        <v>2522</v>
      </c>
      <c r="B1" s="610" t="s">
        <v>2520</v>
      </c>
      <c r="C1" s="611" t="s">
        <v>1761</v>
      </c>
      <c r="D1" s="609" t="s">
        <v>1762</v>
      </c>
      <c r="E1" s="609" t="s">
        <v>12</v>
      </c>
      <c r="F1" s="609" t="s">
        <v>1763</v>
      </c>
      <c r="G1" s="609" t="s">
        <v>1769</v>
      </c>
    </row>
    <row r="2" spans="1:7" ht="150">
      <c r="A2" s="609" t="s">
        <v>1757</v>
      </c>
      <c r="B2" s="612" t="s">
        <v>1766</v>
      </c>
      <c r="C2" s="611"/>
      <c r="D2" s="611" t="s">
        <v>2519</v>
      </c>
      <c r="E2" s="611" t="s">
        <v>2521</v>
      </c>
      <c r="F2" s="611" t="s">
        <v>2517</v>
      </c>
      <c r="G2" s="611" t="s">
        <v>1776</v>
      </c>
    </row>
    <row r="3" spans="1:7" ht="300">
      <c r="A3" s="609" t="s">
        <v>1758</v>
      </c>
      <c r="B3" s="612" t="s">
        <v>1767</v>
      </c>
      <c r="C3" s="612" t="s">
        <v>1772</v>
      </c>
      <c r="D3" s="612" t="s">
        <v>2516</v>
      </c>
      <c r="E3" s="611" t="s">
        <v>2518</v>
      </c>
      <c r="F3" s="611" t="s">
        <v>1773</v>
      </c>
      <c r="G3" s="611" t="s">
        <v>1770</v>
      </c>
    </row>
    <row r="4" spans="1:7" ht="100" customHeight="1">
      <c r="A4" s="609" t="s">
        <v>1759</v>
      </c>
      <c r="B4" s="612" t="s">
        <v>1775</v>
      </c>
      <c r="C4" s="611"/>
      <c r="D4" s="611" t="s">
        <v>1771</v>
      </c>
      <c r="E4" s="611"/>
      <c r="F4" s="611"/>
      <c r="G4" s="611" t="s">
        <v>1774</v>
      </c>
    </row>
    <row r="5" spans="1:7" ht="100" customHeight="1">
      <c r="A5" s="609" t="s">
        <v>1760</v>
      </c>
      <c r="B5" s="612" t="s">
        <v>1768</v>
      </c>
      <c r="C5" s="611" t="s">
        <v>2515</v>
      </c>
      <c r="D5" s="611"/>
      <c r="E5" s="611"/>
      <c r="F5" s="611"/>
      <c r="G5" s="611"/>
    </row>
    <row r="6" spans="1:7" ht="100" customHeight="1">
      <c r="A6" s="610" t="s">
        <v>1765</v>
      </c>
      <c r="B6" s="610"/>
      <c r="C6" s="612" t="s">
        <v>1764</v>
      </c>
      <c r="D6" s="611"/>
      <c r="E6" s="611"/>
      <c r="F6" s="611"/>
      <c r="G6" s="6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9534D-EA05-42E0-9694-5ABFFC3AF318}">
  <sheetPr filterMode="1"/>
  <dimension ref="A1:CA421"/>
  <sheetViews>
    <sheetView tabSelected="1" zoomScale="80" zoomScaleNormal="80" workbookViewId="0">
      <pane ySplit="1" topLeftCell="A90" activePane="bottomLeft" state="frozen"/>
      <selection pane="bottomLeft" activeCell="K84" sqref="K84"/>
    </sheetView>
  </sheetViews>
  <sheetFormatPr defaultColWidth="26.36328125" defaultRowHeight="12.5"/>
  <cols>
    <col min="1" max="1" width="9.36328125" style="767" bestFit="1" customWidth="1"/>
    <col min="2" max="2" width="10.1796875" style="767" bestFit="1" customWidth="1"/>
    <col min="3" max="3" width="19.6328125" style="767" bestFit="1" customWidth="1"/>
    <col min="4" max="4" width="14.7265625" style="767" bestFit="1" customWidth="1"/>
    <col min="5" max="5" width="21" style="767" bestFit="1" customWidth="1"/>
    <col min="6" max="6" width="11.08984375" style="767" customWidth="1"/>
    <col min="7" max="7" width="21" style="767" bestFit="1" customWidth="1"/>
    <col min="8" max="8" width="12.08984375" style="767" bestFit="1" customWidth="1"/>
    <col min="9" max="9" width="24.81640625" style="767" bestFit="1" customWidth="1"/>
    <col min="10" max="10" width="51.6328125" style="767" hidden="1" customWidth="1"/>
    <col min="11" max="11" width="58.08984375" style="767" bestFit="1" customWidth="1"/>
    <col min="12" max="12" width="19.1796875" style="767" hidden="1" customWidth="1"/>
    <col min="13" max="13" width="46.453125" style="767" hidden="1" customWidth="1"/>
    <col min="14" max="14" width="35.26953125" style="767" hidden="1" customWidth="1"/>
    <col min="15" max="15" width="22.36328125" style="767" hidden="1" customWidth="1"/>
    <col min="16" max="16" width="24.08984375" style="767" bestFit="1" customWidth="1"/>
    <col min="17" max="17" width="18.54296875" style="767" bestFit="1" customWidth="1"/>
    <col min="18" max="18" width="25.1796875" style="767" bestFit="1" customWidth="1"/>
    <col min="19" max="19" width="15.36328125" style="767" bestFit="1" customWidth="1"/>
    <col min="20" max="20" width="21.36328125" style="767" bestFit="1" customWidth="1"/>
    <col min="21" max="21" width="21.6328125" style="767" bestFit="1" customWidth="1"/>
    <col min="22" max="22" width="12.1796875" style="767" customWidth="1"/>
    <col min="23" max="23" width="10.453125" style="767" bestFit="1" customWidth="1"/>
    <col min="24" max="24" width="26.26953125" style="767" bestFit="1" customWidth="1"/>
    <col min="25" max="25" width="26.36328125" style="767"/>
    <col min="26" max="26" width="24.36328125" style="767" bestFit="1" customWidth="1"/>
    <col min="27" max="27" width="20.453125" style="767" bestFit="1" customWidth="1"/>
    <col min="28" max="28" width="26" style="767" bestFit="1" customWidth="1"/>
    <col min="29" max="30" width="26.36328125" style="767"/>
    <col min="31" max="31" width="21.08984375" style="767" bestFit="1" customWidth="1"/>
    <col min="32" max="32" width="26.26953125" style="767" bestFit="1" customWidth="1"/>
    <col min="33" max="33" width="17.1796875" style="767" bestFit="1" customWidth="1"/>
    <col min="34" max="34" width="26.26953125" style="767" bestFit="1" customWidth="1"/>
    <col min="35" max="35" width="26.1796875" style="767" bestFit="1" customWidth="1"/>
    <col min="36" max="37" width="25.90625" style="767" bestFit="1" customWidth="1"/>
    <col min="38" max="38" width="21.90625" style="767" bestFit="1" customWidth="1"/>
    <col min="39" max="39" width="25.7265625" style="767" bestFit="1" customWidth="1"/>
    <col min="40" max="40" width="26.26953125" style="767" bestFit="1" customWidth="1"/>
    <col min="41" max="41" width="26.36328125" style="767"/>
    <col min="42" max="42" width="25.36328125" style="767" bestFit="1" customWidth="1"/>
    <col min="43" max="43" width="15" style="767" bestFit="1" customWidth="1"/>
    <col min="44" max="44" width="22.08984375" style="767" bestFit="1" customWidth="1"/>
    <col min="45" max="45" width="24.6328125" style="767" bestFit="1" customWidth="1"/>
    <col min="46" max="46" width="26" style="767" bestFit="1" customWidth="1"/>
    <col min="47" max="47" width="12.26953125" style="767" bestFit="1" customWidth="1"/>
    <col min="48" max="48" width="26.26953125" style="767" bestFit="1" customWidth="1"/>
    <col min="49" max="49" width="14.453125" style="767" bestFit="1" customWidth="1"/>
    <col min="50" max="50" width="23" style="767" bestFit="1" customWidth="1"/>
    <col min="51" max="51" width="26.26953125" style="767" bestFit="1" customWidth="1"/>
    <col min="52" max="53" width="16.26953125" style="767" bestFit="1" customWidth="1"/>
    <col min="54" max="54" width="26.1796875" style="767" bestFit="1" customWidth="1"/>
    <col min="55" max="55" width="16.26953125" style="767" bestFit="1" customWidth="1"/>
    <col min="56" max="56" width="22.90625" style="767" bestFit="1" customWidth="1"/>
    <col min="57" max="57" width="25.7265625" style="767" bestFit="1" customWidth="1"/>
    <col min="58" max="58" width="24.90625" style="767" bestFit="1" customWidth="1"/>
    <col min="59" max="60" width="26.36328125" style="767"/>
    <col min="61" max="61" width="15.26953125" style="767" bestFit="1" customWidth="1"/>
    <col min="62" max="62" width="24.90625" style="767" bestFit="1" customWidth="1"/>
    <col min="63" max="63" width="26.26953125" style="767" bestFit="1" customWidth="1"/>
    <col min="64" max="64" width="15.6328125" style="767" bestFit="1" customWidth="1"/>
    <col min="65" max="65" width="24.36328125" style="767" bestFit="1" customWidth="1"/>
    <col min="66" max="66" width="57.54296875" style="767" bestFit="1" customWidth="1"/>
    <col min="67" max="67" width="26.36328125" style="767"/>
    <col min="68" max="68" width="12.08984375" style="767" bestFit="1" customWidth="1"/>
    <col min="69" max="69" width="18.36328125" style="767" bestFit="1" customWidth="1"/>
    <col min="70" max="70" width="26" style="767" bestFit="1" customWidth="1"/>
    <col min="71" max="71" width="44.1796875" style="767" bestFit="1" customWidth="1"/>
    <col min="72" max="72" width="24.81640625" style="767" bestFit="1" customWidth="1"/>
    <col min="73" max="73" width="26.26953125" style="767" bestFit="1" customWidth="1"/>
    <col min="74" max="74" width="15.08984375" style="767" bestFit="1" customWidth="1"/>
    <col min="75" max="75" width="26.26953125" style="767" bestFit="1" customWidth="1"/>
    <col min="76" max="76" width="26.08984375" style="767" bestFit="1" customWidth="1"/>
    <col min="77" max="77" width="14" style="767" bestFit="1" customWidth="1"/>
    <col min="78" max="78" width="25.1796875" style="767" bestFit="1" customWidth="1"/>
    <col min="79" max="79" width="26.26953125" style="767" bestFit="1" customWidth="1"/>
    <col min="80" max="16384" width="26.36328125" style="767"/>
  </cols>
  <sheetData>
    <row r="1" spans="1:79" s="755" customFormat="1" ht="29">
      <c r="A1" s="754" t="s">
        <v>2405</v>
      </c>
      <c r="B1" s="754" t="s">
        <v>1897</v>
      </c>
      <c r="C1" s="754" t="s">
        <v>2506</v>
      </c>
      <c r="D1" s="754" t="s">
        <v>2383</v>
      </c>
      <c r="E1" s="754" t="s">
        <v>2384</v>
      </c>
      <c r="F1" s="754" t="s">
        <v>1924</v>
      </c>
      <c r="G1" s="754" t="s">
        <v>1908</v>
      </c>
      <c r="H1" s="754" t="s">
        <v>2336</v>
      </c>
      <c r="I1" s="754" t="s">
        <v>2544</v>
      </c>
      <c r="J1" s="754" t="s">
        <v>1829</v>
      </c>
      <c r="K1" s="754" t="s">
        <v>2348</v>
      </c>
      <c r="L1" s="754" t="s">
        <v>1901</v>
      </c>
      <c r="M1" s="754" t="s">
        <v>2349</v>
      </c>
      <c r="N1" s="754" t="s">
        <v>79</v>
      </c>
      <c r="O1" s="754" t="s">
        <v>2386</v>
      </c>
      <c r="P1" s="754" t="s">
        <v>2636</v>
      </c>
      <c r="Q1" s="754" t="s">
        <v>2637</v>
      </c>
      <c r="R1" s="754" t="s">
        <v>2607</v>
      </c>
      <c r="S1" s="754" t="s">
        <v>2525</v>
      </c>
      <c r="T1" s="754" t="s">
        <v>2509</v>
      </c>
      <c r="U1" s="754" t="s">
        <v>2510</v>
      </c>
      <c r="V1" s="754" t="s">
        <v>2572</v>
      </c>
      <c r="W1" s="754" t="s">
        <v>2593</v>
      </c>
      <c r="X1" s="754" t="s">
        <v>2571</v>
      </c>
      <c r="Y1" s="754" t="s">
        <v>2594</v>
      </c>
      <c r="Z1" s="754" t="s">
        <v>2481</v>
      </c>
      <c r="AA1" s="754" t="s">
        <v>1991</v>
      </c>
      <c r="AB1" s="754" t="s">
        <v>1554</v>
      </c>
      <c r="AC1" s="754" t="s">
        <v>2015</v>
      </c>
      <c r="AD1" s="754" t="s">
        <v>1910</v>
      </c>
      <c r="AE1" s="754" t="s">
        <v>1903</v>
      </c>
      <c r="AF1" s="754" t="s">
        <v>2480</v>
      </c>
      <c r="AG1" s="754" t="s">
        <v>2005</v>
      </c>
      <c r="AH1" s="754" t="s">
        <v>2479</v>
      </c>
      <c r="AI1" s="754" t="s">
        <v>2465</v>
      </c>
      <c r="AJ1" s="754" t="s">
        <v>2435</v>
      </c>
      <c r="AK1" s="754" t="s">
        <v>2469</v>
      </c>
      <c r="AL1" s="754" t="s">
        <v>2482</v>
      </c>
      <c r="AM1" s="754" t="s">
        <v>2436</v>
      </c>
      <c r="AN1" s="754" t="s">
        <v>2437</v>
      </c>
      <c r="AO1" s="754" t="s">
        <v>2438</v>
      </c>
      <c r="AP1" s="754" t="s">
        <v>59</v>
      </c>
      <c r="AQ1" s="754" t="s">
        <v>2439</v>
      </c>
      <c r="AR1" s="754" t="s">
        <v>60</v>
      </c>
      <c r="AS1" s="754" t="s">
        <v>61</v>
      </c>
      <c r="AT1" s="754" t="s">
        <v>2440</v>
      </c>
      <c r="AU1" s="754" t="s">
        <v>2441</v>
      </c>
      <c r="AV1" s="754" t="s">
        <v>2470</v>
      </c>
      <c r="AW1" s="754" t="s">
        <v>2442</v>
      </c>
      <c r="AX1" s="754" t="s">
        <v>2471</v>
      </c>
      <c r="AY1" s="754" t="s">
        <v>2466</v>
      </c>
      <c r="AZ1" s="754" t="s">
        <v>2472</v>
      </c>
      <c r="BA1" s="754" t="s">
        <v>2432</v>
      </c>
      <c r="BB1" s="754" t="s">
        <v>2339</v>
      </c>
      <c r="BC1" s="754" t="s">
        <v>2340</v>
      </c>
      <c r="BD1" s="754" t="s">
        <v>2443</v>
      </c>
      <c r="BE1" s="754" t="s">
        <v>2444</v>
      </c>
      <c r="BF1" s="754" t="s">
        <v>63</v>
      </c>
      <c r="BG1" s="754" t="s">
        <v>64</v>
      </c>
      <c r="BH1" s="754" t="s">
        <v>2445</v>
      </c>
      <c r="BI1" s="754" t="s">
        <v>2446</v>
      </c>
      <c r="BJ1" s="754" t="s">
        <v>65</v>
      </c>
      <c r="BK1" s="754" t="s">
        <v>2473</v>
      </c>
      <c r="BL1" s="754" t="s">
        <v>2447</v>
      </c>
      <c r="BM1" s="754" t="s">
        <v>2474</v>
      </c>
      <c r="BN1" s="754" t="s">
        <v>2467</v>
      </c>
      <c r="BO1" s="754" t="s">
        <v>66</v>
      </c>
      <c r="BP1" s="754" t="s">
        <v>2475</v>
      </c>
      <c r="BQ1" s="754" t="s">
        <v>1995</v>
      </c>
      <c r="BR1" s="754" t="s">
        <v>1923</v>
      </c>
      <c r="BS1" s="754" t="s">
        <v>2476</v>
      </c>
      <c r="BT1" s="754" t="s">
        <v>1546</v>
      </c>
      <c r="BU1" s="754" t="s">
        <v>2477</v>
      </c>
      <c r="BV1" s="754" t="s">
        <v>2008</v>
      </c>
      <c r="BW1" s="754" t="s">
        <v>2478</v>
      </c>
      <c r="BX1" s="754" t="s">
        <v>2468</v>
      </c>
      <c r="BY1" s="754" t="s">
        <v>1558</v>
      </c>
      <c r="BZ1" s="755" t="s">
        <v>2410</v>
      </c>
      <c r="CA1" s="755" t="s">
        <v>2411</v>
      </c>
    </row>
    <row r="2" spans="1:79" s="757" customFormat="1" ht="25" hidden="1">
      <c r="A2" s="756">
        <v>1</v>
      </c>
      <c r="B2" s="756">
        <v>1</v>
      </c>
      <c r="C2" s="756" t="s">
        <v>2504</v>
      </c>
      <c r="D2" s="756"/>
      <c r="E2" s="756"/>
      <c r="F2" s="756" t="s">
        <v>1621</v>
      </c>
      <c r="G2" s="756"/>
      <c r="H2" s="756" t="s">
        <v>1621</v>
      </c>
      <c r="I2" s="756" t="s">
        <v>2559</v>
      </c>
      <c r="J2" s="756" t="s">
        <v>1784</v>
      </c>
      <c r="K2" s="756" t="s">
        <v>1785</v>
      </c>
      <c r="L2" s="756" t="s">
        <v>2558</v>
      </c>
      <c r="M2" s="756"/>
      <c r="N2" s="756" t="s">
        <v>1843</v>
      </c>
      <c r="O2" s="756"/>
      <c r="P2" s="756" t="s">
        <v>2559</v>
      </c>
      <c r="Q2" s="756" t="s">
        <v>2351</v>
      </c>
      <c r="R2" s="756"/>
      <c r="S2" s="756" t="s">
        <v>2560</v>
      </c>
      <c r="T2" s="756" t="s">
        <v>78</v>
      </c>
      <c r="U2" s="756" t="s">
        <v>78</v>
      </c>
      <c r="V2" s="756" t="s">
        <v>2573</v>
      </c>
      <c r="W2" s="756"/>
      <c r="X2" s="756"/>
      <c r="Y2" s="756"/>
      <c r="Z2" s="756"/>
      <c r="AA2" s="756"/>
      <c r="AB2" s="756"/>
      <c r="AC2" s="756"/>
      <c r="AD2" s="756"/>
      <c r="AE2" s="756"/>
      <c r="AF2" s="756"/>
      <c r="AG2" s="756"/>
      <c r="AH2" s="756"/>
      <c r="AI2" s="756"/>
      <c r="AJ2" s="756"/>
      <c r="AK2" s="756"/>
      <c r="AL2" s="756"/>
      <c r="AM2" s="756"/>
      <c r="AN2" s="756"/>
      <c r="AO2" s="756"/>
      <c r="AP2" s="756"/>
      <c r="AQ2" s="756"/>
      <c r="AR2" s="756" t="s">
        <v>78</v>
      </c>
      <c r="AS2" s="756" t="s">
        <v>78</v>
      </c>
      <c r="AT2" s="756"/>
      <c r="AU2" s="756"/>
      <c r="AV2" s="756"/>
      <c r="AW2" s="756"/>
      <c r="AX2" s="756"/>
      <c r="AY2" s="756"/>
      <c r="AZ2" s="756"/>
      <c r="BA2" s="756"/>
      <c r="BB2" s="756"/>
      <c r="BC2" s="756"/>
      <c r="BD2" s="756"/>
      <c r="BE2" s="756"/>
      <c r="BF2" s="756"/>
      <c r="BG2" s="756"/>
      <c r="BH2" s="756"/>
      <c r="BI2" s="756"/>
      <c r="BJ2" s="756"/>
      <c r="BK2" s="756"/>
      <c r="BL2" s="756"/>
      <c r="BM2" s="756"/>
      <c r="BN2" s="756"/>
      <c r="BO2" s="756"/>
      <c r="BP2" s="756"/>
      <c r="BQ2" s="756"/>
      <c r="BR2" s="756"/>
      <c r="BS2" s="756"/>
      <c r="BT2" s="756"/>
      <c r="BU2" s="756"/>
      <c r="BV2" s="756"/>
      <c r="BW2" s="756"/>
      <c r="BX2" s="756"/>
      <c r="BY2" s="756"/>
    </row>
    <row r="3" spans="1:79" s="757" customFormat="1" ht="25" hidden="1">
      <c r="A3" s="756">
        <v>2</v>
      </c>
      <c r="B3" s="756">
        <v>1</v>
      </c>
      <c r="C3" s="756" t="s">
        <v>2504</v>
      </c>
      <c r="D3" s="756"/>
      <c r="E3" s="756"/>
      <c r="F3" s="756" t="s">
        <v>1621</v>
      </c>
      <c r="G3" s="756"/>
      <c r="H3" s="756" t="s">
        <v>1621</v>
      </c>
      <c r="I3" s="756" t="s">
        <v>2337</v>
      </c>
      <c r="J3" s="756" t="s">
        <v>1778</v>
      </c>
      <c r="K3" s="756" t="s">
        <v>1988</v>
      </c>
      <c r="L3" s="756" t="s">
        <v>2571</v>
      </c>
      <c r="M3" s="756" t="s">
        <v>2508</v>
      </c>
      <c r="N3" s="756"/>
      <c r="O3" s="756"/>
      <c r="P3" s="756" t="s">
        <v>2337</v>
      </c>
      <c r="Q3" s="756" t="s">
        <v>2351</v>
      </c>
      <c r="R3" s="756" t="s">
        <v>2595</v>
      </c>
      <c r="S3" s="756" t="s">
        <v>2560</v>
      </c>
      <c r="T3" s="756" t="s">
        <v>78</v>
      </c>
      <c r="U3" s="756" t="s">
        <v>78</v>
      </c>
      <c r="V3" s="756"/>
      <c r="W3" s="756" t="s">
        <v>2574</v>
      </c>
      <c r="X3" s="756" t="s">
        <v>2580</v>
      </c>
      <c r="Y3" s="756" t="s">
        <v>2579</v>
      </c>
      <c r="Z3" s="756"/>
      <c r="AA3" s="756"/>
      <c r="AB3" s="756"/>
      <c r="AC3" s="756"/>
      <c r="AD3" s="756"/>
      <c r="AE3" s="756"/>
      <c r="AF3" s="756"/>
      <c r="AG3" s="756"/>
      <c r="AH3" s="756"/>
      <c r="AI3" s="756"/>
      <c r="AJ3" s="756"/>
      <c r="AK3" s="756"/>
      <c r="AL3" s="756"/>
      <c r="AM3" s="756"/>
      <c r="AN3" s="756"/>
      <c r="AO3" s="756"/>
      <c r="AP3" s="756"/>
      <c r="AQ3" s="756"/>
      <c r="AR3" s="756" t="s">
        <v>78</v>
      </c>
      <c r="AS3" s="756" t="s">
        <v>78</v>
      </c>
      <c r="AT3" s="756"/>
      <c r="AU3" s="756"/>
      <c r="AV3" s="756"/>
      <c r="AW3" s="756"/>
      <c r="AX3" s="756"/>
      <c r="AY3" s="756"/>
      <c r="AZ3" s="756"/>
      <c r="BA3" s="756"/>
      <c r="BB3" s="756"/>
      <c r="BC3" s="756"/>
      <c r="BD3" s="756"/>
      <c r="BE3" s="756"/>
      <c r="BF3" s="756"/>
      <c r="BG3" s="756"/>
      <c r="BH3" s="756"/>
      <c r="BI3" s="756"/>
      <c r="BJ3" s="756"/>
      <c r="BK3" s="756"/>
      <c r="BL3" s="756"/>
      <c r="BM3" s="756"/>
      <c r="BN3" s="756"/>
      <c r="BO3" s="756"/>
      <c r="BP3" s="756"/>
      <c r="BQ3" s="756"/>
      <c r="BR3" s="756"/>
      <c r="BS3" s="756"/>
      <c r="BT3" s="756"/>
      <c r="BU3" s="756"/>
      <c r="BV3" s="756"/>
      <c r="BW3" s="756"/>
      <c r="BX3" s="756"/>
      <c r="BY3" s="756"/>
    </row>
    <row r="4" spans="1:79" s="757" customFormat="1" hidden="1">
      <c r="A4" s="756">
        <v>3</v>
      </c>
      <c r="B4" s="756">
        <v>1</v>
      </c>
      <c r="C4" s="756" t="s">
        <v>2504</v>
      </c>
      <c r="D4" s="756"/>
      <c r="E4" s="756"/>
      <c r="F4" s="756" t="s">
        <v>1621</v>
      </c>
      <c r="G4" s="756"/>
      <c r="H4" s="756" t="s">
        <v>1621</v>
      </c>
      <c r="I4" s="756" t="s">
        <v>1858</v>
      </c>
      <c r="J4" s="756" t="s">
        <v>1859</v>
      </c>
      <c r="K4" s="756" t="s">
        <v>1844</v>
      </c>
      <c r="L4" s="756" t="s">
        <v>2343</v>
      </c>
      <c r="M4" s="756" t="s">
        <v>2628</v>
      </c>
      <c r="N4" s="756"/>
      <c r="O4" s="756"/>
      <c r="P4" s="756" t="s">
        <v>1858</v>
      </c>
      <c r="Q4" s="756" t="s">
        <v>2351</v>
      </c>
      <c r="R4" s="756" t="s">
        <v>2596</v>
      </c>
      <c r="S4" s="756" t="s">
        <v>2562</v>
      </c>
      <c r="T4" s="756" t="s">
        <v>78</v>
      </c>
      <c r="U4" s="756" t="s">
        <v>78</v>
      </c>
      <c r="V4" s="756"/>
      <c r="W4" s="756"/>
      <c r="X4" s="756"/>
      <c r="Y4" s="756"/>
      <c r="Z4" s="756"/>
      <c r="AA4" s="756"/>
      <c r="AB4" s="756"/>
      <c r="AC4" s="756"/>
      <c r="AD4" s="756"/>
      <c r="AE4" s="756"/>
      <c r="AF4" s="756"/>
      <c r="AG4" s="756"/>
      <c r="AH4" s="756"/>
      <c r="AI4" s="756"/>
      <c r="AJ4" s="756"/>
      <c r="AK4" s="756"/>
      <c r="AL4" s="756"/>
      <c r="AM4" s="756"/>
      <c r="AN4" s="756"/>
      <c r="AO4" s="756"/>
      <c r="AP4" s="756"/>
      <c r="AQ4" s="756"/>
      <c r="AR4" s="756" t="s">
        <v>78</v>
      </c>
      <c r="AS4" s="756" t="s">
        <v>78</v>
      </c>
      <c r="AT4" s="756"/>
      <c r="AU4" s="756"/>
      <c r="AV4" s="756"/>
      <c r="AW4" s="756"/>
      <c r="AX4" s="756"/>
      <c r="AY4" s="756"/>
      <c r="AZ4" s="756"/>
      <c r="BA4" s="756"/>
      <c r="BB4" s="756"/>
      <c r="BC4" s="756"/>
      <c r="BD4" s="756"/>
      <c r="BE4" s="756"/>
      <c r="BF4" s="756"/>
      <c r="BG4" s="756"/>
      <c r="BH4" s="756"/>
      <c r="BI4" s="756"/>
      <c r="BJ4" s="756"/>
      <c r="BK4" s="756"/>
      <c r="BL4" s="756"/>
      <c r="BM4" s="756"/>
      <c r="BN4" s="756"/>
      <c r="BO4" s="756"/>
      <c r="BP4" s="756"/>
      <c r="BQ4" s="756"/>
      <c r="BR4" s="756"/>
      <c r="BS4" s="756"/>
      <c r="BT4" s="756"/>
      <c r="BU4" s="756"/>
      <c r="BV4" s="756"/>
      <c r="BW4" s="756"/>
      <c r="BX4" s="756"/>
      <c r="BY4" s="756"/>
    </row>
    <row r="5" spans="1:79" s="757" customFormat="1" hidden="1">
      <c r="A5" s="756">
        <v>4</v>
      </c>
      <c r="B5" s="756">
        <v>1</v>
      </c>
      <c r="C5" s="756" t="s">
        <v>2504</v>
      </c>
      <c r="D5" s="756"/>
      <c r="E5" s="756"/>
      <c r="F5" s="756"/>
      <c r="G5" s="756"/>
      <c r="H5" s="756"/>
      <c r="I5" s="756" t="s">
        <v>2702</v>
      </c>
      <c r="J5" s="756"/>
      <c r="K5" s="756"/>
      <c r="L5" s="756" t="s">
        <v>2343</v>
      </c>
      <c r="M5" s="756"/>
      <c r="N5" s="756"/>
      <c r="O5" s="756"/>
      <c r="P5" s="756"/>
      <c r="Q5" s="756"/>
      <c r="R5" s="756"/>
      <c r="S5" s="756" t="s">
        <v>2562</v>
      </c>
      <c r="T5" s="756"/>
      <c r="U5" s="756"/>
      <c r="V5" s="756"/>
      <c r="W5" s="756"/>
      <c r="X5" s="756"/>
      <c r="Y5" s="756"/>
      <c r="Z5" s="756"/>
      <c r="AA5" s="756"/>
      <c r="AB5" s="756"/>
      <c r="AC5" s="756"/>
      <c r="AD5" s="756"/>
      <c r="AE5" s="756"/>
      <c r="AF5" s="756"/>
      <c r="AG5" s="756"/>
      <c r="AH5" s="756"/>
      <c r="AI5" s="756"/>
      <c r="AJ5" s="756"/>
      <c r="AK5" s="756"/>
      <c r="AL5" s="756"/>
      <c r="AM5" s="756"/>
      <c r="AN5" s="756"/>
      <c r="AO5" s="756"/>
      <c r="AP5" s="756"/>
      <c r="AQ5" s="756"/>
      <c r="AR5" s="756"/>
      <c r="AS5" s="756"/>
      <c r="AT5" s="756"/>
      <c r="AU5" s="756"/>
      <c r="AV5" s="756"/>
      <c r="AW5" s="756"/>
      <c r="AX5" s="756"/>
      <c r="AY5" s="756"/>
      <c r="AZ5" s="756"/>
      <c r="BA5" s="756"/>
      <c r="BB5" s="756"/>
      <c r="BC5" s="756"/>
      <c r="BD5" s="756"/>
      <c r="BE5" s="756"/>
      <c r="BF5" s="756"/>
      <c r="BG5" s="756"/>
      <c r="BH5" s="756"/>
      <c r="BI5" s="756"/>
      <c r="BJ5" s="756"/>
      <c r="BK5" s="756"/>
      <c r="BL5" s="756"/>
      <c r="BM5" s="756"/>
      <c r="BN5" s="756"/>
      <c r="BO5" s="756"/>
      <c r="BP5" s="756"/>
      <c r="BQ5" s="756"/>
      <c r="BR5" s="756"/>
      <c r="BS5" s="756"/>
      <c r="BT5" s="756"/>
      <c r="BU5" s="756"/>
      <c r="BV5" s="756"/>
      <c r="BW5" s="756"/>
      <c r="BX5" s="756"/>
      <c r="BY5" s="756">
        <v>0</v>
      </c>
    </row>
    <row r="6" spans="1:79" s="757" customFormat="1" ht="25" hidden="1">
      <c r="A6" s="756">
        <v>5</v>
      </c>
      <c r="B6" s="756">
        <v>1</v>
      </c>
      <c r="C6" s="756" t="s">
        <v>2504</v>
      </c>
      <c r="D6" s="756"/>
      <c r="E6" s="756"/>
      <c r="F6" s="756" t="s">
        <v>1621</v>
      </c>
      <c r="G6" s="756"/>
      <c r="H6" s="756" t="s">
        <v>1621</v>
      </c>
      <c r="I6" s="756" t="s">
        <v>2638</v>
      </c>
      <c r="J6" s="756" t="s">
        <v>2507</v>
      </c>
      <c r="K6" s="756" t="s">
        <v>1781</v>
      </c>
      <c r="L6" s="756" t="s">
        <v>2343</v>
      </c>
      <c r="M6" s="756"/>
      <c r="N6" s="756"/>
      <c r="O6" s="756"/>
      <c r="P6" s="756" t="s">
        <v>2638</v>
      </c>
      <c r="Q6" s="756" t="s">
        <v>2351</v>
      </c>
      <c r="R6" s="756"/>
      <c r="S6" s="756" t="s">
        <v>2560</v>
      </c>
      <c r="T6" s="756" t="s">
        <v>78</v>
      </c>
      <c r="U6" s="756" t="s">
        <v>78</v>
      </c>
      <c r="V6" s="756"/>
      <c r="W6" s="756"/>
      <c r="X6" s="756"/>
      <c r="Y6" s="756"/>
      <c r="Z6" s="756"/>
      <c r="AA6" s="756"/>
      <c r="AB6" s="756"/>
      <c r="AC6" s="756"/>
      <c r="AD6" s="756"/>
      <c r="AE6" s="756"/>
      <c r="AF6" s="756"/>
      <c r="AG6" s="756"/>
      <c r="AH6" s="756"/>
      <c r="AI6" s="756"/>
      <c r="AJ6" s="756"/>
      <c r="AK6" s="756"/>
      <c r="AL6" s="756"/>
      <c r="AM6" s="756"/>
      <c r="AN6" s="756"/>
      <c r="AO6" s="756"/>
      <c r="AP6" s="756"/>
      <c r="AQ6" s="756"/>
      <c r="AR6" s="756" t="s">
        <v>78</v>
      </c>
      <c r="AS6" s="756" t="s">
        <v>78</v>
      </c>
      <c r="AT6" s="756"/>
      <c r="AU6" s="756"/>
      <c r="AV6" s="756"/>
      <c r="AW6" s="756"/>
      <c r="AX6" s="756"/>
      <c r="AY6" s="756"/>
      <c r="AZ6" s="756"/>
      <c r="BA6" s="756"/>
      <c r="BB6" s="756"/>
      <c r="BC6" s="756"/>
      <c r="BD6" s="756"/>
      <c r="BE6" s="756"/>
      <c r="BF6" s="756"/>
      <c r="BG6" s="756"/>
      <c r="BH6" s="756"/>
      <c r="BI6" s="756"/>
      <c r="BJ6" s="756"/>
      <c r="BK6" s="756"/>
      <c r="BL6" s="756"/>
      <c r="BM6" s="756"/>
      <c r="BN6" s="756"/>
      <c r="BO6" s="756"/>
      <c r="BP6" s="756"/>
      <c r="BQ6" s="756"/>
      <c r="BR6" s="756"/>
      <c r="BS6" s="756"/>
      <c r="BT6" s="756"/>
      <c r="BU6" s="756"/>
      <c r="BV6" s="756"/>
      <c r="BW6" s="756"/>
      <c r="BX6" s="756"/>
      <c r="BY6" s="756"/>
    </row>
    <row r="7" spans="1:79" s="757" customFormat="1" ht="25" hidden="1">
      <c r="A7" s="756">
        <v>6</v>
      </c>
      <c r="B7" s="756">
        <v>1</v>
      </c>
      <c r="C7" s="756" t="s">
        <v>2504</v>
      </c>
      <c r="D7" s="756"/>
      <c r="E7" s="756"/>
      <c r="F7" s="756" t="s">
        <v>1621</v>
      </c>
      <c r="G7" s="756"/>
      <c r="H7" s="756" t="s">
        <v>1621</v>
      </c>
      <c r="I7" s="756" t="s">
        <v>1779</v>
      </c>
      <c r="J7" s="756" t="s">
        <v>1779</v>
      </c>
      <c r="K7" s="756" t="s">
        <v>2561</v>
      </c>
      <c r="L7" s="756" t="s">
        <v>1742</v>
      </c>
      <c r="M7" s="756"/>
      <c r="N7" s="756" t="s">
        <v>1839</v>
      </c>
      <c r="O7" s="756"/>
      <c r="P7" s="756" t="s">
        <v>1779</v>
      </c>
      <c r="Q7" s="756" t="s">
        <v>2351</v>
      </c>
      <c r="R7" s="756"/>
      <c r="S7" s="756" t="s">
        <v>2560</v>
      </c>
      <c r="T7" s="756" t="s">
        <v>78</v>
      </c>
      <c r="U7" s="756" t="s">
        <v>78</v>
      </c>
      <c r="V7" s="756"/>
      <c r="W7" s="756"/>
      <c r="X7" s="756"/>
      <c r="Y7" s="756"/>
      <c r="Z7" s="756"/>
      <c r="AA7" s="756"/>
      <c r="AB7" s="756"/>
      <c r="AC7" s="756"/>
      <c r="AD7" s="756"/>
      <c r="AE7" s="756"/>
      <c r="AF7" s="756"/>
      <c r="AG7" s="756"/>
      <c r="AH7" s="756"/>
      <c r="AI7" s="756"/>
      <c r="AJ7" s="756"/>
      <c r="AK7" s="756"/>
      <c r="AL7" s="756"/>
      <c r="AM7" s="756"/>
      <c r="AN7" s="756"/>
      <c r="AO7" s="756"/>
      <c r="AP7" s="756"/>
      <c r="AQ7" s="756"/>
      <c r="AR7" s="756" t="s">
        <v>78</v>
      </c>
      <c r="AS7" s="756" t="s">
        <v>78</v>
      </c>
      <c r="AT7" s="756"/>
      <c r="AU7" s="756"/>
      <c r="AV7" s="756"/>
      <c r="AW7" s="756"/>
      <c r="AX7" s="756"/>
      <c r="AY7" s="756"/>
      <c r="AZ7" s="756"/>
      <c r="BA7" s="756"/>
      <c r="BB7" s="756"/>
      <c r="BC7" s="756"/>
      <c r="BD7" s="756"/>
      <c r="BE7" s="756"/>
      <c r="BF7" s="756"/>
      <c r="BG7" s="756"/>
      <c r="BH7" s="756"/>
      <c r="BI7" s="756"/>
      <c r="BJ7" s="756"/>
      <c r="BK7" s="756"/>
      <c r="BL7" s="756"/>
      <c r="BM7" s="756"/>
      <c r="BN7" s="756"/>
      <c r="BO7" s="756"/>
      <c r="BP7" s="756"/>
      <c r="BQ7" s="756"/>
      <c r="BR7" s="756"/>
      <c r="BS7" s="756"/>
      <c r="BT7" s="756"/>
      <c r="BU7" s="756"/>
      <c r="BV7" s="756"/>
      <c r="BW7" s="756"/>
      <c r="BX7" s="756"/>
      <c r="BY7" s="756"/>
    </row>
    <row r="8" spans="1:79" s="757" customFormat="1" ht="25" hidden="1">
      <c r="A8" s="756">
        <v>7</v>
      </c>
      <c r="B8" s="756">
        <v>1</v>
      </c>
      <c r="C8" s="756" t="s">
        <v>2504</v>
      </c>
      <c r="D8" s="756"/>
      <c r="E8" s="756"/>
      <c r="F8" s="756" t="s">
        <v>1621</v>
      </c>
      <c r="G8" s="756"/>
      <c r="H8" s="756" t="s">
        <v>1621</v>
      </c>
      <c r="I8" s="756" t="s">
        <v>2641</v>
      </c>
      <c r="J8" s="756" t="s">
        <v>1837</v>
      </c>
      <c r="K8" s="756" t="s">
        <v>1838</v>
      </c>
      <c r="L8" s="756" t="s">
        <v>2343</v>
      </c>
      <c r="M8" s="756" t="s">
        <v>2629</v>
      </c>
      <c r="N8" s="756"/>
      <c r="O8" s="756"/>
      <c r="P8" s="756"/>
      <c r="Q8" s="756" t="s">
        <v>2351</v>
      </c>
      <c r="R8" s="756" t="s">
        <v>2564</v>
      </c>
      <c r="S8" s="756" t="s">
        <v>2562</v>
      </c>
      <c r="T8" s="756" t="s">
        <v>78</v>
      </c>
      <c r="U8" s="756" t="s">
        <v>78</v>
      </c>
      <c r="V8" s="756"/>
      <c r="W8" s="756"/>
      <c r="X8" s="756"/>
      <c r="Y8" s="756"/>
      <c r="Z8" s="756"/>
      <c r="AA8" s="756"/>
      <c r="AB8" s="756"/>
      <c r="AC8" s="756"/>
      <c r="AD8" s="756"/>
      <c r="AE8" s="756"/>
      <c r="AF8" s="756"/>
      <c r="AG8" s="756"/>
      <c r="AH8" s="756"/>
      <c r="AI8" s="756"/>
      <c r="AJ8" s="756"/>
      <c r="AK8" s="756"/>
      <c r="AL8" s="756"/>
      <c r="AM8" s="756"/>
      <c r="AN8" s="756"/>
      <c r="AO8" s="756"/>
      <c r="AP8" s="756"/>
      <c r="AQ8" s="756"/>
      <c r="AR8" s="756" t="s">
        <v>78</v>
      </c>
      <c r="AS8" s="756" t="s">
        <v>78</v>
      </c>
      <c r="AT8" s="756"/>
      <c r="AU8" s="756"/>
      <c r="AV8" s="756"/>
      <c r="AW8" s="756"/>
      <c r="AX8" s="756"/>
      <c r="AY8" s="756"/>
      <c r="AZ8" s="756"/>
      <c r="BA8" s="756"/>
      <c r="BB8" s="756"/>
      <c r="BC8" s="756"/>
      <c r="BD8" s="756"/>
      <c r="BE8" s="756"/>
      <c r="BF8" s="756"/>
      <c r="BG8" s="756"/>
      <c r="BH8" s="756"/>
      <c r="BI8" s="756"/>
      <c r="BJ8" s="756"/>
      <c r="BK8" s="756"/>
      <c r="BL8" s="756"/>
      <c r="BM8" s="756"/>
      <c r="BN8" s="756"/>
      <c r="BO8" s="756"/>
      <c r="BP8" s="756"/>
      <c r="BQ8" s="756"/>
      <c r="BR8" s="756"/>
      <c r="BS8" s="756"/>
      <c r="BT8" s="756"/>
      <c r="BU8" s="756"/>
      <c r="BV8" s="756"/>
      <c r="BW8" s="756"/>
      <c r="BX8" s="756"/>
      <c r="BY8" s="756"/>
    </row>
    <row r="9" spans="1:79" s="757" customFormat="1" ht="37.5" hidden="1">
      <c r="A9" s="756">
        <v>8</v>
      </c>
      <c r="B9" s="756">
        <v>1</v>
      </c>
      <c r="C9" s="756" t="s">
        <v>2504</v>
      </c>
      <c r="D9" s="756"/>
      <c r="E9" s="756"/>
      <c r="F9" s="756"/>
      <c r="G9" s="756"/>
      <c r="H9" s="756" t="s">
        <v>1621</v>
      </c>
      <c r="I9" s="756" t="s">
        <v>1787</v>
      </c>
      <c r="J9" s="756" t="s">
        <v>1857</v>
      </c>
      <c r="K9" s="756" t="s">
        <v>1786</v>
      </c>
      <c r="L9" s="756" t="s">
        <v>2343</v>
      </c>
      <c r="M9" s="756" t="s">
        <v>2631</v>
      </c>
      <c r="N9" s="756" t="s">
        <v>2632</v>
      </c>
      <c r="O9" s="756"/>
      <c r="P9" s="756" t="s">
        <v>1787</v>
      </c>
      <c r="Q9" s="756" t="s">
        <v>2351</v>
      </c>
      <c r="R9" s="756" t="s">
        <v>2582</v>
      </c>
      <c r="S9" s="756" t="s">
        <v>2562</v>
      </c>
      <c r="T9" s="756" t="s">
        <v>78</v>
      </c>
      <c r="U9" s="756" t="s">
        <v>78</v>
      </c>
      <c r="V9" s="756"/>
      <c r="W9" s="756"/>
      <c r="X9" s="756"/>
      <c r="Y9" s="756"/>
      <c r="Z9" s="756"/>
      <c r="AA9" s="756"/>
      <c r="AB9" s="756"/>
      <c r="AC9" s="756"/>
      <c r="AD9" s="756"/>
      <c r="AE9" s="756"/>
      <c r="AF9" s="756"/>
      <c r="AG9" s="756"/>
      <c r="AH9" s="756"/>
      <c r="AI9" s="756"/>
      <c r="AJ9" s="756"/>
      <c r="AK9" s="756"/>
      <c r="AL9" s="756"/>
      <c r="AM9" s="756"/>
      <c r="AN9" s="756"/>
      <c r="AO9" s="756"/>
      <c r="AP9" s="756"/>
      <c r="AQ9" s="756"/>
      <c r="AR9" s="756" t="s">
        <v>78</v>
      </c>
      <c r="AS9" s="756" t="s">
        <v>78</v>
      </c>
      <c r="AT9" s="756"/>
      <c r="AU9" s="756"/>
      <c r="AV9" s="756"/>
      <c r="AW9" s="756"/>
      <c r="AX9" s="756"/>
      <c r="AY9" s="756"/>
      <c r="AZ9" s="756"/>
      <c r="BA9" s="756"/>
      <c r="BB9" s="756"/>
      <c r="BC9" s="756"/>
      <c r="BD9" s="756"/>
      <c r="BE9" s="756"/>
      <c r="BF9" s="756"/>
      <c r="BG9" s="756"/>
      <c r="BH9" s="756"/>
      <c r="BI9" s="756"/>
      <c r="BJ9" s="756"/>
      <c r="BK9" s="756"/>
      <c r="BL9" s="756"/>
      <c r="BM9" s="756"/>
      <c r="BN9" s="756"/>
      <c r="BO9" s="756"/>
      <c r="BP9" s="756"/>
      <c r="BQ9" s="756"/>
      <c r="BR9" s="756"/>
      <c r="BS9" s="756"/>
      <c r="BT9" s="756"/>
      <c r="BU9" s="756"/>
      <c r="BV9" s="756"/>
      <c r="BW9" s="756"/>
      <c r="BX9" s="756"/>
      <c r="BY9" s="756"/>
    </row>
    <row r="10" spans="1:79" s="757" customFormat="1" ht="25" hidden="1">
      <c r="A10" s="756">
        <v>9</v>
      </c>
      <c r="B10" s="756">
        <v>1</v>
      </c>
      <c r="C10" s="756" t="s">
        <v>2504</v>
      </c>
      <c r="D10" s="756"/>
      <c r="E10" s="756"/>
      <c r="F10" s="756" t="s">
        <v>1621</v>
      </c>
      <c r="G10" s="756"/>
      <c r="H10" s="756" t="s">
        <v>1621</v>
      </c>
      <c r="I10" s="756" t="s">
        <v>2642</v>
      </c>
      <c r="J10" s="756" t="s">
        <v>1782</v>
      </c>
      <c r="K10" s="756" t="s">
        <v>1783</v>
      </c>
      <c r="L10" s="756" t="s">
        <v>2343</v>
      </c>
      <c r="M10" s="756" t="s">
        <v>2630</v>
      </c>
      <c r="N10" s="756"/>
      <c r="O10" s="756"/>
      <c r="P10" s="756"/>
      <c r="Q10" s="756" t="s">
        <v>2351</v>
      </c>
      <c r="R10" s="756"/>
      <c r="S10" s="756" t="s">
        <v>2562</v>
      </c>
      <c r="T10" s="756" t="s">
        <v>78</v>
      </c>
      <c r="U10" s="756" t="s">
        <v>78</v>
      </c>
      <c r="V10" s="756"/>
      <c r="W10" s="756" t="s">
        <v>2574</v>
      </c>
      <c r="X10" s="756"/>
      <c r="Y10" s="756"/>
      <c r="Z10" s="756"/>
      <c r="AA10" s="756"/>
      <c r="AB10" s="756"/>
      <c r="AC10" s="756"/>
      <c r="AD10" s="756"/>
      <c r="AE10" s="756"/>
      <c r="AF10" s="756"/>
      <c r="AG10" s="756"/>
      <c r="AH10" s="756"/>
      <c r="AI10" s="756"/>
      <c r="AJ10" s="756"/>
      <c r="AK10" s="756"/>
      <c r="AL10" s="756"/>
      <c r="AM10" s="756"/>
      <c r="AN10" s="756"/>
      <c r="AO10" s="756"/>
      <c r="AP10" s="756"/>
      <c r="AQ10" s="756"/>
      <c r="AR10" s="756" t="s">
        <v>78</v>
      </c>
      <c r="AS10" s="756" t="s">
        <v>78</v>
      </c>
      <c r="AT10" s="756"/>
      <c r="AU10" s="756"/>
      <c r="AV10" s="756"/>
      <c r="AW10" s="756"/>
      <c r="AX10" s="756"/>
      <c r="AY10" s="756"/>
      <c r="AZ10" s="756"/>
      <c r="BA10" s="756"/>
      <c r="BB10" s="756"/>
      <c r="BC10" s="756"/>
      <c r="BD10" s="756"/>
      <c r="BE10" s="756"/>
      <c r="BF10" s="756"/>
      <c r="BG10" s="756"/>
      <c r="BH10" s="756"/>
      <c r="BI10" s="756"/>
      <c r="BJ10" s="756"/>
      <c r="BK10" s="756"/>
      <c r="BL10" s="756"/>
      <c r="BM10" s="756"/>
      <c r="BN10" s="756"/>
      <c r="BO10" s="756"/>
      <c r="BP10" s="756"/>
      <c r="BQ10" s="756"/>
      <c r="BR10" s="756"/>
      <c r="BS10" s="756"/>
      <c r="BT10" s="756"/>
      <c r="BU10" s="756"/>
      <c r="BV10" s="756"/>
      <c r="BW10" s="756"/>
      <c r="BX10" s="756"/>
      <c r="BY10" s="756"/>
    </row>
    <row r="11" spans="1:79" s="757" customFormat="1" ht="25" hidden="1">
      <c r="A11" s="756">
        <v>10</v>
      </c>
      <c r="B11" s="756">
        <v>1</v>
      </c>
      <c r="C11" s="756" t="s">
        <v>2504</v>
      </c>
      <c r="D11" s="756"/>
      <c r="E11" s="756"/>
      <c r="F11" s="756" t="s">
        <v>1621</v>
      </c>
      <c r="G11" s="756"/>
      <c r="H11" s="756" t="s">
        <v>1621</v>
      </c>
      <c r="I11" s="756" t="s">
        <v>2643</v>
      </c>
      <c r="J11" s="756" t="s">
        <v>2639</v>
      </c>
      <c r="K11" s="756" t="s">
        <v>2540</v>
      </c>
      <c r="L11" s="756" t="s">
        <v>2431</v>
      </c>
      <c r="M11" s="756"/>
      <c r="N11" s="756"/>
      <c r="O11" s="756"/>
      <c r="P11" s="756"/>
      <c r="Q11" s="756"/>
      <c r="R11" s="756" t="s">
        <v>2639</v>
      </c>
      <c r="S11" s="756" t="s">
        <v>2562</v>
      </c>
      <c r="T11" s="756" t="s">
        <v>1609</v>
      </c>
      <c r="U11" s="756" t="s">
        <v>1609</v>
      </c>
      <c r="V11" s="756"/>
      <c r="W11" s="756" t="s">
        <v>2574</v>
      </c>
      <c r="X11" s="756"/>
      <c r="Y11" s="756"/>
      <c r="Z11" s="756"/>
      <c r="AA11" s="756"/>
      <c r="AB11" s="756"/>
      <c r="AC11" s="756"/>
      <c r="AD11" s="756"/>
      <c r="AE11" s="756"/>
      <c r="AF11" s="756"/>
      <c r="AG11" s="756"/>
      <c r="AH11" s="756"/>
      <c r="AI11" s="756"/>
      <c r="AJ11" s="756"/>
      <c r="AK11" s="756"/>
      <c r="AL11" s="756"/>
      <c r="AM11" s="756"/>
      <c r="AN11" s="756"/>
      <c r="AO11" s="756"/>
      <c r="AP11" s="756"/>
      <c r="AQ11" s="756"/>
      <c r="AR11" s="756"/>
      <c r="AS11" s="756"/>
      <c r="AT11" s="756"/>
      <c r="AU11" s="756"/>
      <c r="AV11" s="756"/>
      <c r="AW11" s="756"/>
      <c r="AX11" s="756"/>
      <c r="AY11" s="756"/>
      <c r="AZ11" s="756"/>
      <c r="BA11" s="756"/>
      <c r="BB11" s="756"/>
      <c r="BC11" s="756"/>
      <c r="BD11" s="756"/>
      <c r="BE11" s="756"/>
      <c r="BF11" s="756"/>
      <c r="BG11" s="756"/>
      <c r="BH11" s="756"/>
      <c r="BI11" s="756"/>
      <c r="BJ11" s="756"/>
      <c r="BK11" s="756"/>
      <c r="BL11" s="756"/>
      <c r="BM11" s="756"/>
      <c r="BN11" s="756"/>
      <c r="BO11" s="756"/>
      <c r="BP11" s="756"/>
      <c r="BQ11" s="756"/>
      <c r="BR11" s="756"/>
      <c r="BS11" s="756"/>
      <c r="BT11" s="756"/>
      <c r="BU11" s="756"/>
      <c r="BV11" s="756"/>
      <c r="BW11" s="756"/>
      <c r="BX11" s="756"/>
      <c r="BY11" s="756">
        <v>0</v>
      </c>
    </row>
    <row r="12" spans="1:79" s="757" customFormat="1" ht="25" hidden="1">
      <c r="A12" s="756">
        <v>11</v>
      </c>
      <c r="B12" s="756">
        <v>1</v>
      </c>
      <c r="C12" s="756" t="s">
        <v>2504</v>
      </c>
      <c r="D12" s="756"/>
      <c r="E12" s="756"/>
      <c r="F12" s="756" t="s">
        <v>1621</v>
      </c>
      <c r="G12" s="756"/>
      <c r="H12" s="756" t="s">
        <v>1621</v>
      </c>
      <c r="I12" s="756" t="s">
        <v>2657</v>
      </c>
      <c r="J12" s="756" t="s">
        <v>2655</v>
      </c>
      <c r="K12" s="756" t="s">
        <v>2656</v>
      </c>
      <c r="L12" s="756" t="s">
        <v>2343</v>
      </c>
      <c r="M12" s="756"/>
      <c r="N12" s="756"/>
      <c r="O12" s="756"/>
      <c r="P12" s="756"/>
      <c r="Q12" s="756"/>
      <c r="R12" s="756"/>
      <c r="S12" s="756"/>
      <c r="T12" s="756" t="s">
        <v>1609</v>
      </c>
      <c r="U12" s="756" t="s">
        <v>1609</v>
      </c>
      <c r="V12" s="756"/>
      <c r="W12" s="756" t="s">
        <v>2574</v>
      </c>
      <c r="X12" s="756"/>
      <c r="Y12" s="756"/>
      <c r="Z12" s="756"/>
      <c r="AA12" s="756"/>
      <c r="AB12" s="756"/>
      <c r="AC12" s="756"/>
      <c r="AD12" s="756"/>
      <c r="AE12" s="756"/>
      <c r="AF12" s="756"/>
      <c r="AG12" s="756"/>
      <c r="AH12" s="756"/>
      <c r="AI12" s="756"/>
      <c r="AJ12" s="756"/>
      <c r="AK12" s="756"/>
      <c r="AL12" s="756"/>
      <c r="AM12" s="756"/>
      <c r="AN12" s="756"/>
      <c r="AO12" s="756"/>
      <c r="AP12" s="756"/>
      <c r="AQ12" s="756"/>
      <c r="AR12" s="756"/>
      <c r="AS12" s="756"/>
      <c r="AT12" s="756"/>
      <c r="AU12" s="756"/>
      <c r="AV12" s="756"/>
      <c r="AW12" s="756"/>
      <c r="AX12" s="756"/>
      <c r="AY12" s="756"/>
      <c r="AZ12" s="756"/>
      <c r="BA12" s="756"/>
      <c r="BB12" s="756"/>
      <c r="BC12" s="756"/>
      <c r="BD12" s="756"/>
      <c r="BE12" s="756"/>
      <c r="BF12" s="756"/>
      <c r="BG12" s="756"/>
      <c r="BH12" s="756"/>
      <c r="BI12" s="756"/>
      <c r="BJ12" s="756"/>
      <c r="BK12" s="756"/>
      <c r="BL12" s="756"/>
      <c r="BM12" s="756"/>
      <c r="BN12" s="756"/>
      <c r="BO12" s="756"/>
      <c r="BP12" s="756"/>
      <c r="BQ12" s="756"/>
      <c r="BR12" s="756"/>
      <c r="BS12" s="756"/>
      <c r="BT12" s="756"/>
      <c r="BU12" s="756"/>
      <c r="BV12" s="756"/>
      <c r="BW12" s="756"/>
      <c r="BX12" s="756"/>
      <c r="BY12" s="756">
        <v>0</v>
      </c>
    </row>
    <row r="13" spans="1:79" s="757" customFormat="1" hidden="1">
      <c r="A13" s="756"/>
      <c r="B13" s="756">
        <v>1</v>
      </c>
      <c r="C13" s="756" t="s">
        <v>2504</v>
      </c>
      <c r="D13" s="756"/>
      <c r="E13" s="756"/>
      <c r="F13" s="756"/>
      <c r="G13" s="756"/>
      <c r="H13" s="756"/>
      <c r="I13" s="756" t="s">
        <v>2701</v>
      </c>
      <c r="J13" s="756" t="s">
        <v>1831</v>
      </c>
      <c r="K13" s="756" t="s">
        <v>1832</v>
      </c>
      <c r="L13" s="756" t="s">
        <v>2343</v>
      </c>
      <c r="M13" s="756" t="s">
        <v>1833</v>
      </c>
      <c r="N13" s="756"/>
      <c r="O13" s="756"/>
      <c r="P13" s="756" t="s">
        <v>2701</v>
      </c>
      <c r="Q13" s="756" t="s">
        <v>2504</v>
      </c>
      <c r="R13" s="756"/>
      <c r="S13" s="756"/>
      <c r="T13" s="756" t="s">
        <v>78</v>
      </c>
      <c r="U13" s="756" t="s">
        <v>78</v>
      </c>
      <c r="V13" s="756"/>
      <c r="W13" s="756"/>
      <c r="X13" s="756"/>
      <c r="Y13" s="756"/>
      <c r="Z13" s="756"/>
      <c r="AA13" s="756"/>
      <c r="AB13" s="756"/>
      <c r="AC13" s="756"/>
      <c r="AD13" s="756"/>
      <c r="AE13" s="756"/>
      <c r="AF13" s="756"/>
      <c r="AG13" s="756"/>
      <c r="AH13" s="756"/>
      <c r="AI13" s="756"/>
      <c r="AJ13" s="756"/>
      <c r="AK13" s="756"/>
      <c r="AL13" s="756"/>
      <c r="AM13" s="756"/>
      <c r="AN13" s="756"/>
      <c r="AO13" s="756"/>
      <c r="AP13" s="756"/>
      <c r="AQ13" s="756"/>
      <c r="AR13" s="756" t="s">
        <v>78</v>
      </c>
      <c r="AS13" s="756" t="s">
        <v>78</v>
      </c>
      <c r="AT13" s="756"/>
      <c r="AU13" s="756"/>
      <c r="AV13" s="756"/>
      <c r="AW13" s="756"/>
      <c r="AX13" s="756"/>
      <c r="AY13" s="756"/>
      <c r="AZ13" s="756"/>
      <c r="BA13" s="756"/>
      <c r="BB13" s="756"/>
      <c r="BC13" s="756"/>
      <c r="BD13" s="756"/>
      <c r="BE13" s="756"/>
      <c r="BF13" s="756"/>
      <c r="BG13" s="756"/>
      <c r="BH13" s="756"/>
      <c r="BI13" s="756"/>
      <c r="BJ13" s="756"/>
      <c r="BK13" s="756"/>
      <c r="BL13" s="756"/>
      <c r="BM13" s="756"/>
      <c r="BN13" s="756"/>
      <c r="BO13" s="756"/>
      <c r="BP13" s="756"/>
      <c r="BQ13" s="756"/>
      <c r="BR13" s="756"/>
      <c r="BS13" s="756"/>
      <c r="BT13" s="756"/>
      <c r="BU13" s="756"/>
      <c r="BV13" s="756"/>
      <c r="BW13" s="756"/>
      <c r="BX13" s="756"/>
      <c r="BY13" s="756"/>
    </row>
    <row r="14" spans="1:79" s="757" customFormat="1" hidden="1">
      <c r="A14" s="756"/>
      <c r="B14" s="756">
        <v>1</v>
      </c>
      <c r="C14" s="756" t="s">
        <v>2504</v>
      </c>
      <c r="D14" s="756"/>
      <c r="E14" s="756"/>
      <c r="F14" s="756"/>
      <c r="G14" s="756"/>
      <c r="H14" s="756"/>
      <c r="I14" s="756" t="s">
        <v>2527</v>
      </c>
      <c r="J14" s="756"/>
      <c r="K14" s="756" t="s">
        <v>2533</v>
      </c>
      <c r="L14" s="756" t="s">
        <v>2343</v>
      </c>
      <c r="M14" s="756"/>
      <c r="N14" s="756"/>
      <c r="O14" s="756"/>
      <c r="P14" s="756"/>
      <c r="Q14" s="756"/>
      <c r="R14" s="756"/>
      <c r="S14" s="756"/>
      <c r="T14" s="756">
        <v>0</v>
      </c>
      <c r="U14" s="756">
        <v>0</v>
      </c>
      <c r="V14" s="756"/>
      <c r="W14" s="756"/>
      <c r="X14" s="756"/>
      <c r="Y14" s="756"/>
      <c r="Z14" s="756"/>
      <c r="AA14" s="756"/>
      <c r="AB14" s="756"/>
      <c r="AC14" s="756"/>
      <c r="AD14" s="756"/>
      <c r="AE14" s="756"/>
      <c r="AF14" s="756"/>
      <c r="AG14" s="756"/>
      <c r="AH14" s="756"/>
      <c r="AI14" s="756"/>
      <c r="AJ14" s="756"/>
      <c r="AK14" s="756"/>
      <c r="AL14" s="756"/>
      <c r="AM14" s="756"/>
      <c r="AN14" s="756"/>
      <c r="AO14" s="756"/>
      <c r="AP14" s="756"/>
      <c r="AQ14" s="756"/>
      <c r="AR14" s="756"/>
      <c r="AS14" s="756"/>
      <c r="AT14" s="756"/>
      <c r="AU14" s="756"/>
      <c r="AV14" s="756"/>
      <c r="AW14" s="756"/>
      <c r="AX14" s="756"/>
      <c r="AY14" s="756"/>
      <c r="AZ14" s="756"/>
      <c r="BA14" s="756"/>
      <c r="BB14" s="756"/>
      <c r="BC14" s="756"/>
      <c r="BD14" s="756"/>
      <c r="BE14" s="756"/>
      <c r="BF14" s="756"/>
      <c r="BG14" s="756"/>
      <c r="BH14" s="756"/>
      <c r="BI14" s="756"/>
      <c r="BJ14" s="756"/>
      <c r="BK14" s="756"/>
      <c r="BL14" s="756"/>
      <c r="BM14" s="756"/>
      <c r="BN14" s="756"/>
      <c r="BO14" s="756"/>
      <c r="BP14" s="756"/>
      <c r="BQ14" s="756"/>
      <c r="BR14" s="756"/>
      <c r="BS14" s="756"/>
      <c r="BT14" s="756"/>
      <c r="BU14" s="756"/>
      <c r="BV14" s="756"/>
      <c r="BW14" s="756"/>
      <c r="BX14" s="756"/>
      <c r="BY14" s="756">
        <v>0</v>
      </c>
    </row>
    <row r="15" spans="1:79" s="757" customFormat="1" hidden="1">
      <c r="A15" s="756"/>
      <c r="B15" s="756">
        <v>1</v>
      </c>
      <c r="C15" s="756" t="s">
        <v>2504</v>
      </c>
      <c r="D15" s="756"/>
      <c r="E15" s="756"/>
      <c r="F15" s="756"/>
      <c r="G15" s="756"/>
      <c r="H15" s="756"/>
      <c r="I15" s="756" t="s">
        <v>2528</v>
      </c>
      <c r="J15" s="756"/>
      <c r="K15" s="756" t="s">
        <v>2534</v>
      </c>
      <c r="L15" s="756"/>
      <c r="M15" s="756"/>
      <c r="N15" s="756"/>
      <c r="O15" s="756"/>
      <c r="P15" s="756"/>
      <c r="Q15" s="756"/>
      <c r="R15" s="756"/>
      <c r="S15" s="756"/>
      <c r="T15" s="756">
        <v>0</v>
      </c>
      <c r="U15" s="756">
        <v>0</v>
      </c>
      <c r="V15" s="756"/>
      <c r="W15" s="756"/>
      <c r="X15" s="756"/>
      <c r="Y15" s="756"/>
      <c r="Z15" s="756"/>
      <c r="AA15" s="756"/>
      <c r="AB15" s="756"/>
      <c r="AC15" s="756"/>
      <c r="AD15" s="756"/>
      <c r="AE15" s="756"/>
      <c r="AF15" s="756"/>
      <c r="AG15" s="756"/>
      <c r="AH15" s="756"/>
      <c r="AI15" s="756"/>
      <c r="AJ15" s="756"/>
      <c r="AK15" s="756"/>
      <c r="AL15" s="756"/>
      <c r="AM15" s="756"/>
      <c r="AN15" s="756"/>
      <c r="AO15" s="756"/>
      <c r="AP15" s="756"/>
      <c r="AQ15" s="756"/>
      <c r="AR15" s="756"/>
      <c r="AS15" s="756"/>
      <c r="AT15" s="756"/>
      <c r="AU15" s="756"/>
      <c r="AV15" s="756"/>
      <c r="AW15" s="756"/>
      <c r="AX15" s="756"/>
      <c r="AY15" s="756"/>
      <c r="AZ15" s="756"/>
      <c r="BA15" s="756"/>
      <c r="BB15" s="756"/>
      <c r="BC15" s="756"/>
      <c r="BD15" s="756"/>
      <c r="BE15" s="756"/>
      <c r="BF15" s="756"/>
      <c r="BG15" s="756"/>
      <c r="BH15" s="756"/>
      <c r="BI15" s="756"/>
      <c r="BJ15" s="756"/>
      <c r="BK15" s="756"/>
      <c r="BL15" s="756"/>
      <c r="BM15" s="756"/>
      <c r="BN15" s="756"/>
      <c r="BO15" s="756"/>
      <c r="BP15" s="756"/>
      <c r="BQ15" s="756"/>
      <c r="BR15" s="756"/>
      <c r="BS15" s="756"/>
      <c r="BT15" s="756"/>
      <c r="BU15" s="756"/>
      <c r="BV15" s="756"/>
      <c r="BW15" s="756"/>
      <c r="BX15" s="756"/>
      <c r="BY15" s="756">
        <v>0</v>
      </c>
    </row>
    <row r="16" spans="1:79" s="757" customFormat="1" hidden="1">
      <c r="A16" s="756"/>
      <c r="B16" s="756">
        <v>1</v>
      </c>
      <c r="C16" s="756" t="s">
        <v>2504</v>
      </c>
      <c r="D16" s="756"/>
      <c r="E16" s="756"/>
      <c r="F16" s="756"/>
      <c r="G16" s="756"/>
      <c r="H16" s="756"/>
      <c r="I16" s="756" t="s">
        <v>2529</v>
      </c>
      <c r="J16" s="756"/>
      <c r="K16" s="756" t="s">
        <v>2535</v>
      </c>
      <c r="L16" s="756"/>
      <c r="M16" s="756"/>
      <c r="N16" s="756"/>
      <c r="O16" s="756"/>
      <c r="P16" s="756"/>
      <c r="Q16" s="756"/>
      <c r="R16" s="756"/>
      <c r="S16" s="756"/>
      <c r="T16" s="756">
        <v>0</v>
      </c>
      <c r="U16" s="756">
        <v>0</v>
      </c>
      <c r="V16" s="756"/>
      <c r="W16" s="756"/>
      <c r="X16" s="756"/>
      <c r="Y16" s="756"/>
      <c r="Z16" s="756"/>
      <c r="AA16" s="756"/>
      <c r="AB16" s="756"/>
      <c r="AC16" s="756"/>
      <c r="AD16" s="756"/>
      <c r="AE16" s="756"/>
      <c r="AF16" s="756"/>
      <c r="AG16" s="756"/>
      <c r="AH16" s="756"/>
      <c r="AI16" s="756"/>
      <c r="AJ16" s="756"/>
      <c r="AK16" s="756"/>
      <c r="AL16" s="756"/>
      <c r="AM16" s="756"/>
      <c r="AN16" s="756"/>
      <c r="AO16" s="756"/>
      <c r="AP16" s="756"/>
      <c r="AQ16" s="756"/>
      <c r="AR16" s="756"/>
      <c r="AS16" s="756"/>
      <c r="AT16" s="756"/>
      <c r="AU16" s="756"/>
      <c r="AV16" s="756"/>
      <c r="AW16" s="756"/>
      <c r="AX16" s="756"/>
      <c r="AY16" s="756"/>
      <c r="AZ16" s="756"/>
      <c r="BA16" s="756"/>
      <c r="BB16" s="756"/>
      <c r="BC16" s="756"/>
      <c r="BD16" s="756"/>
      <c r="BE16" s="756"/>
      <c r="BF16" s="756"/>
      <c r="BG16" s="756"/>
      <c r="BH16" s="756"/>
      <c r="BI16" s="756"/>
      <c r="BJ16" s="756"/>
      <c r="BK16" s="756"/>
      <c r="BL16" s="756"/>
      <c r="BM16" s="756"/>
      <c r="BN16" s="756"/>
      <c r="BO16" s="756"/>
      <c r="BP16" s="756"/>
      <c r="BQ16" s="756"/>
      <c r="BR16" s="756"/>
      <c r="BS16" s="756"/>
      <c r="BT16" s="756"/>
      <c r="BU16" s="756"/>
      <c r="BV16" s="756"/>
      <c r="BW16" s="756"/>
      <c r="BX16" s="756"/>
      <c r="BY16" s="756">
        <v>0</v>
      </c>
    </row>
    <row r="17" spans="1:78" s="757" customFormat="1" hidden="1">
      <c r="A17" s="756"/>
      <c r="B17" s="756">
        <v>1</v>
      </c>
      <c r="C17" s="756" t="s">
        <v>2504</v>
      </c>
      <c r="D17" s="756"/>
      <c r="E17" s="756"/>
      <c r="F17" s="756"/>
      <c r="G17" s="756"/>
      <c r="H17" s="756"/>
      <c r="I17" s="756" t="s">
        <v>2530</v>
      </c>
      <c r="J17" s="756"/>
      <c r="K17" s="756" t="s">
        <v>2536</v>
      </c>
      <c r="L17" s="756"/>
      <c r="M17" s="756"/>
      <c r="N17" s="756"/>
      <c r="O17" s="756"/>
      <c r="P17" s="756"/>
      <c r="Q17" s="756"/>
      <c r="R17" s="756"/>
      <c r="S17" s="756"/>
      <c r="T17" s="756">
        <v>0</v>
      </c>
      <c r="U17" s="756">
        <v>0</v>
      </c>
      <c r="V17" s="756"/>
      <c r="W17" s="756"/>
      <c r="X17" s="756"/>
      <c r="Y17" s="756"/>
      <c r="Z17" s="756"/>
      <c r="AA17" s="756"/>
      <c r="AB17" s="756"/>
      <c r="AC17" s="756"/>
      <c r="AD17" s="756"/>
      <c r="AE17" s="756"/>
      <c r="AF17" s="756"/>
      <c r="AG17" s="756"/>
      <c r="AH17" s="756"/>
      <c r="AI17" s="756"/>
      <c r="AJ17" s="756"/>
      <c r="AK17" s="756"/>
      <c r="AL17" s="756"/>
      <c r="AM17" s="756"/>
      <c r="AN17" s="756"/>
      <c r="AO17" s="756"/>
      <c r="AP17" s="756"/>
      <c r="AQ17" s="756"/>
      <c r="AR17" s="756"/>
      <c r="AS17" s="756"/>
      <c r="AT17" s="756"/>
      <c r="AU17" s="756"/>
      <c r="AV17" s="756"/>
      <c r="AW17" s="756"/>
      <c r="AX17" s="756"/>
      <c r="AY17" s="756"/>
      <c r="AZ17" s="756"/>
      <c r="BA17" s="756"/>
      <c r="BB17" s="756"/>
      <c r="BC17" s="756"/>
      <c r="BD17" s="756"/>
      <c r="BE17" s="756"/>
      <c r="BF17" s="756"/>
      <c r="BG17" s="756"/>
      <c r="BH17" s="756"/>
      <c r="BI17" s="756"/>
      <c r="BJ17" s="756"/>
      <c r="BK17" s="756"/>
      <c r="BL17" s="756"/>
      <c r="BM17" s="756"/>
      <c r="BN17" s="756"/>
      <c r="BO17" s="756"/>
      <c r="BP17" s="756"/>
      <c r="BQ17" s="756"/>
      <c r="BR17" s="756"/>
      <c r="BS17" s="756"/>
      <c r="BT17" s="756"/>
      <c r="BU17" s="756"/>
      <c r="BV17" s="756"/>
      <c r="BW17" s="756"/>
      <c r="BX17" s="756"/>
      <c r="BY17" s="756">
        <v>0</v>
      </c>
    </row>
    <row r="18" spans="1:78" s="757" customFormat="1" hidden="1">
      <c r="A18" s="756"/>
      <c r="B18" s="756">
        <v>1</v>
      </c>
      <c r="C18" s="756" t="s">
        <v>2504</v>
      </c>
      <c r="D18" s="756"/>
      <c r="E18" s="756"/>
      <c r="F18" s="756"/>
      <c r="G18" s="756"/>
      <c r="H18" s="756"/>
      <c r="I18" s="756" t="s">
        <v>2531</v>
      </c>
      <c r="J18" s="756"/>
      <c r="K18" s="756" t="s">
        <v>2537</v>
      </c>
      <c r="L18" s="756"/>
      <c r="M18" s="756"/>
      <c r="N18" s="756"/>
      <c r="O18" s="756"/>
      <c r="P18" s="756"/>
      <c r="Q18" s="756"/>
      <c r="R18" s="756"/>
      <c r="S18" s="756"/>
      <c r="T18" s="756">
        <v>0</v>
      </c>
      <c r="U18" s="756">
        <v>0</v>
      </c>
      <c r="V18" s="756"/>
      <c r="W18" s="756"/>
      <c r="X18" s="756"/>
      <c r="Y18" s="756"/>
      <c r="Z18" s="756"/>
      <c r="AA18" s="756"/>
      <c r="AB18" s="756"/>
      <c r="AC18" s="756"/>
      <c r="AD18" s="756"/>
      <c r="AE18" s="756"/>
      <c r="AF18" s="756"/>
      <c r="AG18" s="756"/>
      <c r="AH18" s="756"/>
      <c r="AI18" s="756"/>
      <c r="AJ18" s="756"/>
      <c r="AK18" s="756"/>
      <c r="AL18" s="756"/>
      <c r="AM18" s="756"/>
      <c r="AN18" s="756"/>
      <c r="AO18" s="756"/>
      <c r="AP18" s="756"/>
      <c r="AQ18" s="756"/>
      <c r="AR18" s="756"/>
      <c r="AS18" s="756"/>
      <c r="AT18" s="756"/>
      <c r="AU18" s="756"/>
      <c r="AV18" s="756"/>
      <c r="AW18" s="756"/>
      <c r="AX18" s="756"/>
      <c r="AY18" s="756"/>
      <c r="AZ18" s="756"/>
      <c r="BA18" s="756"/>
      <c r="BB18" s="756"/>
      <c r="BC18" s="756"/>
      <c r="BD18" s="756"/>
      <c r="BE18" s="756"/>
      <c r="BF18" s="756"/>
      <c r="BG18" s="756"/>
      <c r="BH18" s="756"/>
      <c r="BI18" s="756"/>
      <c r="BJ18" s="756"/>
      <c r="BK18" s="756"/>
      <c r="BL18" s="756"/>
      <c r="BM18" s="756"/>
      <c r="BN18" s="756"/>
      <c r="BO18" s="756"/>
      <c r="BP18" s="756"/>
      <c r="BQ18" s="756"/>
      <c r="BR18" s="756"/>
      <c r="BS18" s="756"/>
      <c r="BT18" s="756"/>
      <c r="BU18" s="756"/>
      <c r="BV18" s="756"/>
      <c r="BW18" s="756"/>
      <c r="BX18" s="756"/>
      <c r="BY18" s="756">
        <v>0</v>
      </c>
    </row>
    <row r="19" spans="1:78" s="757" customFormat="1" ht="25" hidden="1">
      <c r="A19" s="756"/>
      <c r="B19" s="756">
        <v>1</v>
      </c>
      <c r="C19" s="756" t="s">
        <v>2504</v>
      </c>
      <c r="D19" s="756"/>
      <c r="E19" s="756"/>
      <c r="F19" s="756"/>
      <c r="G19" s="756"/>
      <c r="H19" s="756"/>
      <c r="I19" s="756" t="s">
        <v>2526</v>
      </c>
      <c r="J19" s="756"/>
      <c r="K19" s="756" t="s">
        <v>2538</v>
      </c>
      <c r="L19" s="756"/>
      <c r="M19" s="756"/>
      <c r="N19" s="756"/>
      <c r="O19" s="756"/>
      <c r="P19" s="756"/>
      <c r="Q19" s="756"/>
      <c r="R19" s="756"/>
      <c r="S19" s="756"/>
      <c r="T19" s="756">
        <v>0</v>
      </c>
      <c r="U19" s="756">
        <v>0</v>
      </c>
      <c r="V19" s="756"/>
      <c r="W19" s="756"/>
      <c r="X19" s="756"/>
      <c r="Y19" s="756"/>
      <c r="Z19" s="756"/>
      <c r="AA19" s="756"/>
      <c r="AB19" s="756"/>
      <c r="AC19" s="756"/>
      <c r="AD19" s="756"/>
      <c r="AE19" s="756"/>
      <c r="AF19" s="756"/>
      <c r="AG19" s="756"/>
      <c r="AH19" s="756"/>
      <c r="AI19" s="756"/>
      <c r="AJ19" s="756"/>
      <c r="AK19" s="756"/>
      <c r="AL19" s="756"/>
      <c r="AM19" s="756"/>
      <c r="AN19" s="756"/>
      <c r="AO19" s="756"/>
      <c r="AP19" s="756"/>
      <c r="AQ19" s="756"/>
      <c r="AR19" s="756"/>
      <c r="AS19" s="756"/>
      <c r="AT19" s="756"/>
      <c r="AU19" s="756"/>
      <c r="AV19" s="756"/>
      <c r="AW19" s="756"/>
      <c r="AX19" s="756"/>
      <c r="AY19" s="756"/>
      <c r="AZ19" s="756"/>
      <c r="BA19" s="756"/>
      <c r="BB19" s="756"/>
      <c r="BC19" s="756"/>
      <c r="BD19" s="756"/>
      <c r="BE19" s="756"/>
      <c r="BF19" s="756"/>
      <c r="BG19" s="756"/>
      <c r="BH19" s="756"/>
      <c r="BI19" s="756"/>
      <c r="BJ19" s="756"/>
      <c r="BK19" s="756"/>
      <c r="BL19" s="756"/>
      <c r="BM19" s="756"/>
      <c r="BN19" s="756"/>
      <c r="BO19" s="756"/>
      <c r="BP19" s="756"/>
      <c r="BQ19" s="756"/>
      <c r="BR19" s="756"/>
      <c r="BS19" s="756"/>
      <c r="BT19" s="756"/>
      <c r="BU19" s="756"/>
      <c r="BV19" s="756"/>
      <c r="BW19" s="756"/>
      <c r="BX19" s="756"/>
      <c r="BY19" s="756">
        <v>0</v>
      </c>
    </row>
    <row r="20" spans="1:78" s="757" customFormat="1" hidden="1">
      <c r="A20" s="756"/>
      <c r="B20" s="756">
        <v>1</v>
      </c>
      <c r="C20" s="756" t="s">
        <v>2504</v>
      </c>
      <c r="D20" s="756"/>
      <c r="E20" s="756"/>
      <c r="F20" s="756"/>
      <c r="G20" s="756"/>
      <c r="H20" s="756"/>
      <c r="I20" s="756" t="s">
        <v>2532</v>
      </c>
      <c r="J20" s="756"/>
      <c r="K20" s="756" t="s">
        <v>2539</v>
      </c>
      <c r="L20" s="756"/>
      <c r="M20" s="756"/>
      <c r="N20" s="756"/>
      <c r="O20" s="756"/>
      <c r="P20" s="756"/>
      <c r="Q20" s="756"/>
      <c r="R20" s="756"/>
      <c r="S20" s="756"/>
      <c r="T20" s="756">
        <v>0</v>
      </c>
      <c r="U20" s="756">
        <v>0</v>
      </c>
      <c r="V20" s="756"/>
      <c r="W20" s="756"/>
      <c r="X20" s="756"/>
      <c r="Y20" s="756"/>
      <c r="Z20" s="756"/>
      <c r="AA20" s="756"/>
      <c r="AB20" s="756"/>
      <c r="AC20" s="756"/>
      <c r="AD20" s="756"/>
      <c r="AE20" s="756"/>
      <c r="AF20" s="756"/>
      <c r="AG20" s="756"/>
      <c r="AH20" s="756"/>
      <c r="AI20" s="756"/>
      <c r="AJ20" s="756"/>
      <c r="AK20" s="756"/>
      <c r="AL20" s="756"/>
      <c r="AM20" s="756"/>
      <c r="AN20" s="756"/>
      <c r="AO20" s="756"/>
      <c r="AP20" s="756"/>
      <c r="AQ20" s="756"/>
      <c r="AR20" s="756"/>
      <c r="AS20" s="756"/>
      <c r="AT20" s="756"/>
      <c r="AU20" s="756"/>
      <c r="AV20" s="756"/>
      <c r="AW20" s="756"/>
      <c r="AX20" s="756"/>
      <c r="AY20" s="756"/>
      <c r="AZ20" s="756"/>
      <c r="BA20" s="756"/>
      <c r="BB20" s="756"/>
      <c r="BC20" s="756"/>
      <c r="BD20" s="756"/>
      <c r="BE20" s="756"/>
      <c r="BF20" s="756"/>
      <c r="BG20" s="756"/>
      <c r="BH20" s="756"/>
      <c r="BI20" s="756"/>
      <c r="BJ20" s="756"/>
      <c r="BK20" s="756"/>
      <c r="BL20" s="756"/>
      <c r="BM20" s="756"/>
      <c r="BN20" s="756"/>
      <c r="BO20" s="756"/>
      <c r="BP20" s="756"/>
      <c r="BQ20" s="756"/>
      <c r="BR20" s="756"/>
      <c r="BS20" s="756"/>
      <c r="BT20" s="756"/>
      <c r="BU20" s="756"/>
      <c r="BV20" s="756"/>
      <c r="BW20" s="756"/>
      <c r="BX20" s="756"/>
      <c r="BY20" s="756">
        <v>0</v>
      </c>
    </row>
    <row r="21" spans="1:78" s="757" customFormat="1" ht="25" hidden="1">
      <c r="A21" s="756"/>
      <c r="B21" s="756">
        <v>1</v>
      </c>
      <c r="C21" s="756" t="s">
        <v>2504</v>
      </c>
      <c r="D21" s="756"/>
      <c r="E21" s="756"/>
      <c r="F21" s="756"/>
      <c r="G21" s="756"/>
      <c r="H21" s="756"/>
      <c r="I21" s="756"/>
      <c r="J21" s="756" t="s">
        <v>2341</v>
      </c>
      <c r="K21" s="756" t="s">
        <v>2345</v>
      </c>
      <c r="L21" s="756" t="s">
        <v>2343</v>
      </c>
      <c r="M21" s="756" t="s">
        <v>2346</v>
      </c>
      <c r="N21" s="756"/>
      <c r="O21" s="756"/>
      <c r="P21" s="756"/>
      <c r="Q21" s="756"/>
      <c r="R21" s="756"/>
      <c r="S21" s="756"/>
      <c r="T21" s="756" t="s">
        <v>78</v>
      </c>
      <c r="U21" s="756" t="s">
        <v>78</v>
      </c>
      <c r="V21" s="756"/>
      <c r="W21" s="756"/>
      <c r="X21" s="756"/>
      <c r="Y21" s="756"/>
      <c r="Z21" s="756"/>
      <c r="AA21" s="756"/>
      <c r="AB21" s="756"/>
      <c r="AC21" s="756"/>
      <c r="AD21" s="756"/>
      <c r="AE21" s="756"/>
      <c r="AF21" s="756"/>
      <c r="AG21" s="756"/>
      <c r="AH21" s="756"/>
      <c r="AI21" s="756"/>
      <c r="AJ21" s="756"/>
      <c r="AK21" s="756"/>
      <c r="AL21" s="756"/>
      <c r="AM21" s="756"/>
      <c r="AN21" s="756"/>
      <c r="AO21" s="756"/>
      <c r="AP21" s="756"/>
      <c r="AQ21" s="756"/>
      <c r="AR21" s="756" t="s">
        <v>78</v>
      </c>
      <c r="AS21" s="756" t="s">
        <v>78</v>
      </c>
      <c r="AT21" s="756"/>
      <c r="AU21" s="756"/>
      <c r="AV21" s="756"/>
      <c r="AW21" s="756"/>
      <c r="AX21" s="756"/>
      <c r="AY21" s="756"/>
      <c r="AZ21" s="756"/>
      <c r="BA21" s="756"/>
      <c r="BB21" s="756"/>
      <c r="BC21" s="756"/>
      <c r="BD21" s="756"/>
      <c r="BE21" s="756"/>
      <c r="BF21" s="756"/>
      <c r="BG21" s="756"/>
      <c r="BH21" s="756"/>
      <c r="BI21" s="756"/>
      <c r="BJ21" s="756"/>
      <c r="BK21" s="756"/>
      <c r="BL21" s="756"/>
      <c r="BM21" s="756"/>
      <c r="BN21" s="756"/>
      <c r="BO21" s="756"/>
      <c r="BP21" s="756"/>
      <c r="BQ21" s="756"/>
      <c r="BR21" s="756"/>
      <c r="BS21" s="756"/>
      <c r="BT21" s="756"/>
      <c r="BU21" s="756"/>
      <c r="BV21" s="756"/>
      <c r="BW21" s="756"/>
      <c r="BX21" s="756"/>
      <c r="BY21" s="756">
        <v>0</v>
      </c>
    </row>
    <row r="22" spans="1:78" s="757" customFormat="1" ht="25" hidden="1">
      <c r="A22" s="756"/>
      <c r="B22" s="756">
        <v>1</v>
      </c>
      <c r="C22" s="756" t="s">
        <v>2504</v>
      </c>
      <c r="D22" s="756"/>
      <c r="E22" s="756"/>
      <c r="F22" s="756"/>
      <c r="G22" s="756"/>
      <c r="H22" s="756"/>
      <c r="I22" s="756"/>
      <c r="J22" s="756" t="s">
        <v>2412</v>
      </c>
      <c r="K22" s="756" t="s">
        <v>2342</v>
      </c>
      <c r="L22" s="756" t="s">
        <v>2343</v>
      </c>
      <c r="M22" s="756" t="s">
        <v>2344</v>
      </c>
      <c r="N22" s="756"/>
      <c r="O22" s="756"/>
      <c r="P22" s="756"/>
      <c r="Q22" s="756"/>
      <c r="R22" s="756"/>
      <c r="S22" s="756"/>
      <c r="T22" s="756" t="s">
        <v>78</v>
      </c>
      <c r="U22" s="756" t="s">
        <v>78</v>
      </c>
      <c r="V22" s="756"/>
      <c r="W22" s="756"/>
      <c r="X22" s="756"/>
      <c r="Y22" s="756"/>
      <c r="Z22" s="756"/>
      <c r="AA22" s="756"/>
      <c r="AB22" s="756"/>
      <c r="AC22" s="756"/>
      <c r="AD22" s="756"/>
      <c r="AE22" s="756"/>
      <c r="AF22" s="756"/>
      <c r="AG22" s="756"/>
      <c r="AH22" s="756"/>
      <c r="AI22" s="756"/>
      <c r="AJ22" s="756"/>
      <c r="AK22" s="756"/>
      <c r="AL22" s="756"/>
      <c r="AM22" s="756"/>
      <c r="AN22" s="756"/>
      <c r="AO22" s="756"/>
      <c r="AP22" s="756"/>
      <c r="AQ22" s="756"/>
      <c r="AR22" s="756" t="s">
        <v>78</v>
      </c>
      <c r="AS22" s="756" t="s">
        <v>78</v>
      </c>
      <c r="AT22" s="756"/>
      <c r="AU22" s="756"/>
      <c r="AV22" s="756"/>
      <c r="AW22" s="756"/>
      <c r="AX22" s="756"/>
      <c r="AY22" s="756"/>
      <c r="AZ22" s="756"/>
      <c r="BA22" s="756"/>
      <c r="BB22" s="756"/>
      <c r="BC22" s="756"/>
      <c r="BD22" s="756"/>
      <c r="BE22" s="756"/>
      <c r="BF22" s="756"/>
      <c r="BG22" s="756"/>
      <c r="BH22" s="756"/>
      <c r="BI22" s="756"/>
      <c r="BJ22" s="756"/>
      <c r="BK22" s="756"/>
      <c r="BL22" s="756"/>
      <c r="BM22" s="756"/>
      <c r="BN22" s="756"/>
      <c r="BO22" s="756"/>
      <c r="BP22" s="756"/>
      <c r="BQ22" s="756"/>
      <c r="BR22" s="756"/>
      <c r="BS22" s="756"/>
      <c r="BT22" s="756"/>
      <c r="BU22" s="756"/>
      <c r="BV22" s="756"/>
      <c r="BW22" s="756"/>
      <c r="BX22" s="756"/>
      <c r="BY22" s="756">
        <v>0</v>
      </c>
    </row>
    <row r="23" spans="1:78" s="759" customFormat="1" ht="137.5" hidden="1">
      <c r="A23" s="758">
        <v>1</v>
      </c>
      <c r="B23" s="758">
        <v>2</v>
      </c>
      <c r="C23" s="758" t="s">
        <v>172</v>
      </c>
      <c r="D23" s="758"/>
      <c r="E23" s="758"/>
      <c r="F23" s="758" t="s">
        <v>1621</v>
      </c>
      <c r="G23" s="758"/>
      <c r="H23" s="758" t="s">
        <v>1621</v>
      </c>
      <c r="I23" s="758" t="s">
        <v>2609</v>
      </c>
      <c r="J23" s="758" t="s">
        <v>1974</v>
      </c>
      <c r="K23" s="758" t="s">
        <v>2619</v>
      </c>
      <c r="L23" s="758" t="s">
        <v>2431</v>
      </c>
      <c r="M23" s="758" t="s">
        <v>2627</v>
      </c>
      <c r="N23" s="758" t="s">
        <v>2621</v>
      </c>
      <c r="O23" s="758"/>
      <c r="P23" s="758" t="s">
        <v>1849</v>
      </c>
      <c r="Q23" s="758" t="s">
        <v>172</v>
      </c>
      <c r="R23" s="758" t="s">
        <v>2565</v>
      </c>
      <c r="S23" s="758" t="s">
        <v>2566</v>
      </c>
      <c r="T23" s="758" t="s">
        <v>78</v>
      </c>
      <c r="U23" s="758" t="s">
        <v>78</v>
      </c>
      <c r="V23" s="758" t="s">
        <v>2573</v>
      </c>
      <c r="W23" s="758"/>
      <c r="X23" s="758"/>
      <c r="Y23" s="758"/>
      <c r="Z23" s="758"/>
      <c r="AA23" s="758"/>
      <c r="AB23" s="758"/>
      <c r="AC23" s="758"/>
      <c r="AD23" s="758"/>
      <c r="AE23" s="758"/>
      <c r="AF23" s="758"/>
      <c r="AG23" s="758"/>
      <c r="AH23" s="758"/>
      <c r="AI23" s="758"/>
      <c r="AJ23" s="758"/>
      <c r="AK23" s="758"/>
      <c r="AL23" s="758"/>
      <c r="AM23" s="758"/>
      <c r="AN23" s="758"/>
      <c r="AO23" s="758"/>
      <c r="AP23" s="758"/>
      <c r="AQ23" s="758"/>
      <c r="AR23" s="758" t="s">
        <v>78</v>
      </c>
      <c r="AS23" s="758" t="s">
        <v>78</v>
      </c>
      <c r="AT23" s="758"/>
      <c r="AU23" s="758"/>
      <c r="AV23" s="758"/>
      <c r="AW23" s="758"/>
      <c r="AX23" s="758"/>
      <c r="AY23" s="758"/>
      <c r="AZ23" s="758"/>
      <c r="BA23" s="758"/>
      <c r="BB23" s="758"/>
      <c r="BC23" s="758"/>
      <c r="BD23" s="758"/>
      <c r="BE23" s="758"/>
      <c r="BF23" s="758"/>
      <c r="BG23" s="758"/>
      <c r="BH23" s="758"/>
      <c r="BI23" s="758"/>
      <c r="BJ23" s="758"/>
      <c r="BK23" s="758"/>
      <c r="BL23" s="758"/>
      <c r="BM23" s="758"/>
      <c r="BN23" s="758"/>
      <c r="BO23" s="758"/>
      <c r="BP23" s="758"/>
      <c r="BQ23" s="758"/>
      <c r="BR23" s="758"/>
      <c r="BS23" s="758"/>
      <c r="BT23" s="758"/>
      <c r="BU23" s="758"/>
      <c r="BV23" s="758"/>
      <c r="BW23" s="758"/>
      <c r="BX23" s="758"/>
      <c r="BY23" s="758"/>
      <c r="BZ23" s="759" t="s">
        <v>1753</v>
      </c>
    </row>
    <row r="24" spans="1:78" s="759" customFormat="1" ht="112.5" hidden="1">
      <c r="A24" s="758">
        <v>2</v>
      </c>
      <c r="B24" s="758">
        <v>2</v>
      </c>
      <c r="C24" s="758" t="s">
        <v>172</v>
      </c>
      <c r="D24" s="758"/>
      <c r="E24" s="758"/>
      <c r="F24" s="758" t="s">
        <v>1621</v>
      </c>
      <c r="G24" s="758"/>
      <c r="H24" s="758" t="s">
        <v>1621</v>
      </c>
      <c r="I24" s="758" t="s">
        <v>2622</v>
      </c>
      <c r="J24" s="758" t="s">
        <v>1856</v>
      </c>
      <c r="K24" s="758" t="s">
        <v>2624</v>
      </c>
      <c r="L24" s="758" t="s">
        <v>2431</v>
      </c>
      <c r="M24" s="758" t="s">
        <v>2626</v>
      </c>
      <c r="N24" s="758" t="s">
        <v>2617</v>
      </c>
      <c r="O24" s="758"/>
      <c r="P24" s="758"/>
      <c r="Q24" s="758"/>
      <c r="R24" s="758"/>
      <c r="S24" s="758"/>
      <c r="T24" s="758" t="s">
        <v>78</v>
      </c>
      <c r="U24" s="758" t="s">
        <v>78</v>
      </c>
      <c r="V24" s="758"/>
      <c r="W24" s="758"/>
      <c r="X24" s="758"/>
      <c r="Y24" s="758"/>
      <c r="Z24" s="758" t="s">
        <v>94</v>
      </c>
      <c r="AA24" s="758"/>
      <c r="AB24" s="758"/>
      <c r="AC24" s="758"/>
      <c r="AD24" s="758"/>
      <c r="AE24" s="758"/>
      <c r="AF24" s="758"/>
      <c r="AG24" s="758"/>
      <c r="AH24" s="758"/>
      <c r="AI24" s="758"/>
      <c r="AJ24" s="758" t="s">
        <v>92</v>
      </c>
      <c r="AK24" s="758" t="s">
        <v>1566</v>
      </c>
      <c r="AL24" s="758" t="s">
        <v>2492</v>
      </c>
      <c r="AM24" s="758"/>
      <c r="AN24" s="758"/>
      <c r="AO24" s="758" t="s">
        <v>93</v>
      </c>
      <c r="AP24" s="758" t="s">
        <v>78</v>
      </c>
      <c r="AQ24" s="758" t="s">
        <v>78</v>
      </c>
      <c r="AR24" s="758" t="s">
        <v>78</v>
      </c>
      <c r="AS24" s="758" t="s">
        <v>78</v>
      </c>
      <c r="AT24" s="758" t="s">
        <v>78</v>
      </c>
      <c r="AU24" s="758"/>
      <c r="AV24" s="758"/>
      <c r="AW24" s="758"/>
      <c r="AX24" s="758"/>
      <c r="AY24" s="758"/>
      <c r="AZ24" s="758" t="s">
        <v>94</v>
      </c>
      <c r="BA24" s="758" t="s">
        <v>94</v>
      </c>
      <c r="BB24" s="758"/>
      <c r="BC24" s="758" t="s">
        <v>94</v>
      </c>
      <c r="BD24" s="758"/>
      <c r="BE24" s="758"/>
      <c r="BF24" s="758"/>
      <c r="BG24" s="758" t="s">
        <v>95</v>
      </c>
      <c r="BH24" s="758" t="s">
        <v>95</v>
      </c>
      <c r="BI24" s="758"/>
      <c r="BJ24" s="758"/>
      <c r="BK24" s="758"/>
      <c r="BL24" s="758"/>
      <c r="BM24" s="758"/>
      <c r="BN24" s="758"/>
      <c r="BO24" s="758" t="s">
        <v>89</v>
      </c>
      <c r="BP24" s="758" t="s">
        <v>90</v>
      </c>
      <c r="BQ24" s="758"/>
      <c r="BR24" s="758"/>
      <c r="BS24" s="758" t="s">
        <v>96</v>
      </c>
      <c r="BT24" s="758" t="s">
        <v>87</v>
      </c>
      <c r="BU24" s="758"/>
      <c r="BV24" s="758"/>
      <c r="BW24" s="758"/>
      <c r="BX24" s="758"/>
      <c r="BY24" s="758">
        <v>4</v>
      </c>
      <c r="BZ24" s="759" t="s">
        <v>1753</v>
      </c>
    </row>
    <row r="25" spans="1:78" s="759" customFormat="1" ht="37.5" hidden="1">
      <c r="A25" s="758">
        <v>3</v>
      </c>
      <c r="B25" s="758">
        <v>2</v>
      </c>
      <c r="C25" s="758" t="s">
        <v>172</v>
      </c>
      <c r="D25" s="758"/>
      <c r="E25" s="758"/>
      <c r="F25" s="758" t="s">
        <v>1621</v>
      </c>
      <c r="G25" s="758"/>
      <c r="H25" s="758" t="s">
        <v>1621</v>
      </c>
      <c r="I25" s="758" t="s">
        <v>2634</v>
      </c>
      <c r="J25" s="758" t="s">
        <v>2606</v>
      </c>
      <c r="K25" s="758" t="s">
        <v>2635</v>
      </c>
      <c r="L25" s="758" t="s">
        <v>2431</v>
      </c>
      <c r="M25" s="758"/>
      <c r="N25" s="758" t="s">
        <v>2633</v>
      </c>
      <c r="O25" s="758"/>
      <c r="P25" s="758" t="s">
        <v>2634</v>
      </c>
      <c r="Q25" s="758" t="s">
        <v>2498</v>
      </c>
      <c r="R25" s="758" t="s">
        <v>2567</v>
      </c>
      <c r="S25" s="758" t="s">
        <v>2566</v>
      </c>
      <c r="T25" s="758" t="s">
        <v>78</v>
      </c>
      <c r="U25" s="758" t="s">
        <v>78</v>
      </c>
      <c r="V25" s="758"/>
      <c r="W25" s="758"/>
      <c r="X25" s="758"/>
      <c r="Y25" s="758"/>
      <c r="Z25" s="758"/>
      <c r="AA25" s="758"/>
      <c r="AB25" s="758"/>
      <c r="AC25" s="758"/>
      <c r="AD25" s="758"/>
      <c r="AE25" s="758"/>
      <c r="AF25" s="758"/>
      <c r="AG25" s="758"/>
      <c r="AH25" s="758"/>
      <c r="AI25" s="758"/>
      <c r="AJ25" s="758" t="s">
        <v>193</v>
      </c>
      <c r="AK25" s="758" t="s">
        <v>1734</v>
      </c>
      <c r="AL25" s="758" t="s">
        <v>193</v>
      </c>
      <c r="AM25" s="758"/>
      <c r="AN25" s="758"/>
      <c r="AO25" s="758" t="s">
        <v>194</v>
      </c>
      <c r="AP25" s="758" t="s">
        <v>78</v>
      </c>
      <c r="AQ25" s="758" t="s">
        <v>78</v>
      </c>
      <c r="AR25" s="758" t="s">
        <v>78</v>
      </c>
      <c r="AS25" s="758" t="s">
        <v>78</v>
      </c>
      <c r="AT25" s="758" t="s">
        <v>78</v>
      </c>
      <c r="AU25" s="758"/>
      <c r="AV25" s="758"/>
      <c r="AW25" s="758"/>
      <c r="AX25" s="758"/>
      <c r="AY25" s="758"/>
      <c r="AZ25" s="758"/>
      <c r="BA25" s="758"/>
      <c r="BB25" s="758"/>
      <c r="BC25" s="758" t="s">
        <v>1878</v>
      </c>
      <c r="BD25" s="758"/>
      <c r="BE25" s="758"/>
      <c r="BF25" s="758"/>
      <c r="BG25" s="758"/>
      <c r="BH25" s="758"/>
      <c r="BI25" s="758"/>
      <c r="BJ25" s="758"/>
      <c r="BK25" s="758"/>
      <c r="BL25" s="758"/>
      <c r="BM25" s="758"/>
      <c r="BN25" s="758"/>
      <c r="BO25" s="758" t="s">
        <v>192</v>
      </c>
      <c r="BP25" s="758" t="s">
        <v>195</v>
      </c>
      <c r="BQ25" s="758"/>
      <c r="BR25" s="758"/>
      <c r="BS25" s="758" t="s">
        <v>78</v>
      </c>
      <c r="BT25" s="758" t="s">
        <v>78</v>
      </c>
      <c r="BU25" s="758"/>
      <c r="BV25" s="758"/>
      <c r="BW25" s="758"/>
      <c r="BX25" s="758"/>
      <c r="BY25" s="758">
        <v>2</v>
      </c>
      <c r="BZ25" s="759" t="s">
        <v>1753</v>
      </c>
    </row>
    <row r="26" spans="1:78" s="759" customFormat="1" ht="112.5" hidden="1">
      <c r="A26" s="758">
        <v>4</v>
      </c>
      <c r="B26" s="758">
        <v>2</v>
      </c>
      <c r="C26" s="758" t="s">
        <v>172</v>
      </c>
      <c r="D26" s="758"/>
      <c r="E26" s="758"/>
      <c r="F26" s="758" t="s">
        <v>1621</v>
      </c>
      <c r="G26" s="758"/>
      <c r="H26" s="758" t="s">
        <v>1621</v>
      </c>
      <c r="I26" s="758" t="s">
        <v>2644</v>
      </c>
      <c r="J26" s="758" t="s">
        <v>1855</v>
      </c>
      <c r="K26" s="758" t="s">
        <v>1799</v>
      </c>
      <c r="L26" s="758" t="s">
        <v>2430</v>
      </c>
      <c r="M26" s="758"/>
      <c r="N26" s="758"/>
      <c r="O26" s="758"/>
      <c r="P26" s="758" t="s">
        <v>2703</v>
      </c>
      <c r="Q26" s="758" t="s">
        <v>2498</v>
      </c>
      <c r="R26" s="758"/>
      <c r="S26" s="758" t="s">
        <v>2566</v>
      </c>
      <c r="T26" s="758" t="s">
        <v>78</v>
      </c>
      <c r="U26" s="758" t="s">
        <v>78</v>
      </c>
      <c r="V26" s="758"/>
      <c r="W26" s="758"/>
      <c r="X26" s="758"/>
      <c r="Y26" s="758"/>
      <c r="Z26" s="758" t="s">
        <v>176</v>
      </c>
      <c r="AA26" s="758"/>
      <c r="AB26" s="758"/>
      <c r="AC26" s="758"/>
      <c r="AD26" s="758"/>
      <c r="AE26" s="758"/>
      <c r="AF26" s="758"/>
      <c r="AG26" s="758"/>
      <c r="AH26" s="758"/>
      <c r="AI26" s="758"/>
      <c r="AJ26" s="758" t="s">
        <v>2523</v>
      </c>
      <c r="AK26" s="758" t="s">
        <v>2523</v>
      </c>
      <c r="AL26" s="758" t="s">
        <v>2613</v>
      </c>
      <c r="AM26" s="758"/>
      <c r="AN26" s="758"/>
      <c r="AO26" s="758" t="s">
        <v>2610</v>
      </c>
      <c r="AP26" s="758" t="s">
        <v>78</v>
      </c>
      <c r="AQ26" s="758" t="s">
        <v>178</v>
      </c>
      <c r="AR26" s="758" t="s">
        <v>78</v>
      </c>
      <c r="AS26" s="758" t="s">
        <v>78</v>
      </c>
      <c r="AT26" s="758" t="s">
        <v>78</v>
      </c>
      <c r="AU26" s="758"/>
      <c r="AV26" s="758"/>
      <c r="AW26" s="758"/>
      <c r="AX26" s="758"/>
      <c r="AY26" s="758"/>
      <c r="AZ26" s="758" t="s">
        <v>216</v>
      </c>
      <c r="BA26" s="758" t="s">
        <v>216</v>
      </c>
      <c r="BB26" s="758"/>
      <c r="BC26" s="758" t="s">
        <v>1879</v>
      </c>
      <c r="BD26" s="758"/>
      <c r="BE26" s="758"/>
      <c r="BF26" s="758"/>
      <c r="BG26" s="758" t="s">
        <v>180</v>
      </c>
      <c r="BH26" s="758" t="s">
        <v>180</v>
      </c>
      <c r="BI26" s="758" t="s">
        <v>181</v>
      </c>
      <c r="BJ26" s="758"/>
      <c r="BK26" s="758"/>
      <c r="BL26" s="758"/>
      <c r="BM26" s="758"/>
      <c r="BN26" s="758"/>
      <c r="BO26" s="758" t="s">
        <v>173</v>
      </c>
      <c r="BP26" s="758" t="s">
        <v>182</v>
      </c>
      <c r="BQ26" s="758"/>
      <c r="BR26" s="758"/>
      <c r="BS26" s="758" t="s">
        <v>183</v>
      </c>
      <c r="BT26" s="758" t="s">
        <v>184</v>
      </c>
      <c r="BU26" s="758"/>
      <c r="BV26" s="758"/>
      <c r="BW26" s="758"/>
      <c r="BX26" s="758"/>
      <c r="BY26" s="758">
        <v>4</v>
      </c>
    </row>
    <row r="27" spans="1:78" s="759" customFormat="1" ht="112.5" hidden="1">
      <c r="A27" s="758">
        <v>5</v>
      </c>
      <c r="B27" s="758">
        <v>2</v>
      </c>
      <c r="C27" s="758" t="s">
        <v>172</v>
      </c>
      <c r="D27" s="758"/>
      <c r="E27" s="758"/>
      <c r="F27" s="758" t="s">
        <v>1621</v>
      </c>
      <c r="G27" s="758"/>
      <c r="H27" s="758" t="s">
        <v>1621</v>
      </c>
      <c r="I27" s="758" t="s">
        <v>2645</v>
      </c>
      <c r="J27" s="758" t="s">
        <v>1854</v>
      </c>
      <c r="K27" s="758" t="s">
        <v>1800</v>
      </c>
      <c r="L27" s="758" t="s">
        <v>2430</v>
      </c>
      <c r="M27" s="758"/>
      <c r="N27" s="758"/>
      <c r="O27" s="758"/>
      <c r="P27" s="758" t="s">
        <v>187</v>
      </c>
      <c r="Q27" s="758" t="s">
        <v>2498</v>
      </c>
      <c r="R27" s="758"/>
      <c r="S27" s="758" t="s">
        <v>2566</v>
      </c>
      <c r="T27" s="758" t="s">
        <v>78</v>
      </c>
      <c r="U27" s="758" t="s">
        <v>78</v>
      </c>
      <c r="V27" s="758"/>
      <c r="W27" s="758"/>
      <c r="X27" s="758"/>
      <c r="Y27" s="758"/>
      <c r="Z27" s="758" t="s">
        <v>187</v>
      </c>
      <c r="AA27" s="758"/>
      <c r="AB27" s="758"/>
      <c r="AC27" s="758"/>
      <c r="AD27" s="758"/>
      <c r="AE27" s="758"/>
      <c r="AF27" s="758"/>
      <c r="AG27" s="758"/>
      <c r="AH27" s="758"/>
      <c r="AI27" s="758"/>
      <c r="AJ27" s="758" t="s">
        <v>2524</v>
      </c>
      <c r="AK27" s="758" t="s">
        <v>2524</v>
      </c>
      <c r="AL27" s="758" t="s">
        <v>2612</v>
      </c>
      <c r="AM27" s="758"/>
      <c r="AN27" s="758"/>
      <c r="AO27" s="758" t="s">
        <v>2611</v>
      </c>
      <c r="AP27" s="758" t="s">
        <v>78</v>
      </c>
      <c r="AQ27" s="758" t="s">
        <v>178</v>
      </c>
      <c r="AR27" s="758" t="s">
        <v>78</v>
      </c>
      <c r="AS27" s="758" t="s">
        <v>78</v>
      </c>
      <c r="AT27" s="758" t="s">
        <v>78</v>
      </c>
      <c r="AU27" s="758"/>
      <c r="AV27" s="758"/>
      <c r="AW27" s="758"/>
      <c r="AX27" s="758"/>
      <c r="AY27" s="758"/>
      <c r="AZ27" s="758" t="s">
        <v>218</v>
      </c>
      <c r="BA27" s="758" t="s">
        <v>218</v>
      </c>
      <c r="BB27" s="758"/>
      <c r="BC27" s="758" t="s">
        <v>1880</v>
      </c>
      <c r="BD27" s="758"/>
      <c r="BE27" s="758"/>
      <c r="BF27" s="758"/>
      <c r="BG27" s="758" t="s">
        <v>190</v>
      </c>
      <c r="BH27" s="758" t="s">
        <v>190</v>
      </c>
      <c r="BI27" s="758" t="s">
        <v>181</v>
      </c>
      <c r="BJ27" s="758"/>
      <c r="BK27" s="758"/>
      <c r="BL27" s="758"/>
      <c r="BM27" s="758"/>
      <c r="BN27" s="758"/>
      <c r="BO27" s="758" t="s">
        <v>185</v>
      </c>
      <c r="BP27" s="758" t="s">
        <v>191</v>
      </c>
      <c r="BQ27" s="758"/>
      <c r="BR27" s="758"/>
      <c r="BS27" s="758" t="s">
        <v>183</v>
      </c>
      <c r="BT27" s="758" t="s">
        <v>184</v>
      </c>
      <c r="BU27" s="758"/>
      <c r="BV27" s="758"/>
      <c r="BW27" s="758"/>
      <c r="BX27" s="758"/>
      <c r="BY27" s="758">
        <v>4</v>
      </c>
    </row>
    <row r="28" spans="1:78" s="759" customFormat="1" ht="37.5" hidden="1">
      <c r="A28" s="758">
        <v>6</v>
      </c>
      <c r="B28" s="758">
        <v>2</v>
      </c>
      <c r="C28" s="758" t="s">
        <v>172</v>
      </c>
      <c r="D28" s="758"/>
      <c r="E28" s="758"/>
      <c r="F28" s="758"/>
      <c r="G28" s="758"/>
      <c r="H28" s="758" t="s">
        <v>1621</v>
      </c>
      <c r="I28" s="758" t="s">
        <v>2646</v>
      </c>
      <c r="J28" s="758" t="s">
        <v>1802</v>
      </c>
      <c r="K28" s="758" t="s">
        <v>1803</v>
      </c>
      <c r="L28" s="758" t="s">
        <v>2431</v>
      </c>
      <c r="M28" s="758"/>
      <c r="N28" s="758"/>
      <c r="O28" s="758"/>
      <c r="P28" s="758"/>
      <c r="Q28" s="758"/>
      <c r="R28" s="758"/>
      <c r="S28" s="758" t="s">
        <v>2566</v>
      </c>
      <c r="T28" s="758" t="s">
        <v>1609</v>
      </c>
      <c r="U28" s="758" t="s">
        <v>1609</v>
      </c>
      <c r="V28" s="758"/>
      <c r="W28" s="758" t="s">
        <v>2574</v>
      </c>
      <c r="X28" s="758"/>
      <c r="Y28" s="758"/>
      <c r="Z28" s="758"/>
      <c r="AA28" s="758"/>
      <c r="AB28" s="758"/>
      <c r="AC28" s="758"/>
      <c r="AD28" s="758"/>
      <c r="AE28" s="758"/>
      <c r="AF28" s="758"/>
      <c r="AG28" s="758"/>
      <c r="AH28" s="758"/>
      <c r="AI28" s="758"/>
      <c r="AJ28" s="758"/>
      <c r="AK28" s="758"/>
      <c r="AL28" s="758"/>
      <c r="AM28" s="758"/>
      <c r="AN28" s="758"/>
      <c r="AO28" s="758"/>
      <c r="AP28" s="758"/>
      <c r="AQ28" s="758"/>
      <c r="AR28" s="758"/>
      <c r="AS28" s="758"/>
      <c r="AT28" s="758"/>
      <c r="AU28" s="758"/>
      <c r="AV28" s="758"/>
      <c r="AW28" s="758"/>
      <c r="AX28" s="758"/>
      <c r="AY28" s="758"/>
      <c r="AZ28" s="758"/>
      <c r="BA28" s="758"/>
      <c r="BB28" s="758"/>
      <c r="BC28" s="758"/>
      <c r="BD28" s="758"/>
      <c r="BE28" s="758"/>
      <c r="BF28" s="758"/>
      <c r="BG28" s="758"/>
      <c r="BH28" s="758"/>
      <c r="BI28" s="758"/>
      <c r="BJ28" s="758"/>
      <c r="BK28" s="758"/>
      <c r="BL28" s="758"/>
      <c r="BM28" s="758"/>
      <c r="BN28" s="758"/>
      <c r="BO28" s="758"/>
      <c r="BP28" s="758"/>
      <c r="BQ28" s="758"/>
      <c r="BR28" s="758"/>
      <c r="BS28" s="758"/>
      <c r="BT28" s="758"/>
      <c r="BU28" s="758"/>
      <c r="BV28" s="758"/>
      <c r="BW28" s="758"/>
      <c r="BX28" s="758"/>
      <c r="BY28" s="758"/>
    </row>
    <row r="29" spans="1:78" s="759" customFormat="1" ht="112.5" hidden="1">
      <c r="A29" s="758">
        <v>7</v>
      </c>
      <c r="B29" s="758">
        <v>2</v>
      </c>
      <c r="C29" s="758" t="s">
        <v>172</v>
      </c>
      <c r="D29" s="758"/>
      <c r="E29" s="758"/>
      <c r="F29" s="758"/>
      <c r="G29" s="758"/>
      <c r="H29" s="758"/>
      <c r="I29" s="758" t="s">
        <v>1804</v>
      </c>
      <c r="J29" s="758" t="s">
        <v>1851</v>
      </c>
      <c r="K29" s="758" t="s">
        <v>1887</v>
      </c>
      <c r="L29" s="758" t="s">
        <v>2430</v>
      </c>
      <c r="M29" s="758"/>
      <c r="N29" s="758"/>
      <c r="O29" s="758"/>
      <c r="P29" s="758"/>
      <c r="Q29" s="758"/>
      <c r="R29" s="758"/>
      <c r="S29" s="758" t="s">
        <v>2566</v>
      </c>
      <c r="T29" s="758" t="s">
        <v>78</v>
      </c>
      <c r="U29" s="758" t="s">
        <v>78</v>
      </c>
      <c r="V29" s="758"/>
      <c r="W29" s="758"/>
      <c r="X29" s="758"/>
      <c r="Y29" s="758"/>
      <c r="Z29" s="758" t="s">
        <v>176</v>
      </c>
      <c r="AA29" s="758"/>
      <c r="AB29" s="758"/>
      <c r="AC29" s="758"/>
      <c r="AD29" s="758"/>
      <c r="AE29" s="758"/>
      <c r="AF29" s="758"/>
      <c r="AG29" s="758"/>
      <c r="AH29" s="758"/>
      <c r="AI29" s="758"/>
      <c r="AJ29" s="758" t="s">
        <v>2523</v>
      </c>
      <c r="AK29" s="758" t="s">
        <v>2523</v>
      </c>
      <c r="AL29" s="758" t="s">
        <v>2613</v>
      </c>
      <c r="AM29" s="758"/>
      <c r="AN29" s="758"/>
      <c r="AO29" s="758" t="s">
        <v>2610</v>
      </c>
      <c r="AP29" s="758" t="s">
        <v>78</v>
      </c>
      <c r="AQ29" s="758" t="s">
        <v>178</v>
      </c>
      <c r="AR29" s="758" t="s">
        <v>78</v>
      </c>
      <c r="AS29" s="758" t="s">
        <v>78</v>
      </c>
      <c r="AT29" s="758" t="s">
        <v>78</v>
      </c>
      <c r="AU29" s="758"/>
      <c r="AV29" s="758"/>
      <c r="AW29" s="758"/>
      <c r="AX29" s="758"/>
      <c r="AY29" s="758"/>
      <c r="AZ29" s="758" t="s">
        <v>216</v>
      </c>
      <c r="BA29" s="758" t="s">
        <v>216</v>
      </c>
      <c r="BB29" s="758"/>
      <c r="BC29" s="758" t="s">
        <v>1879</v>
      </c>
      <c r="BD29" s="758"/>
      <c r="BE29" s="758"/>
      <c r="BF29" s="758"/>
      <c r="BG29" s="758" t="s">
        <v>180</v>
      </c>
      <c r="BH29" s="758" t="s">
        <v>180</v>
      </c>
      <c r="BI29" s="758" t="s">
        <v>181</v>
      </c>
      <c r="BJ29" s="758"/>
      <c r="BK29" s="758"/>
      <c r="BL29" s="758"/>
      <c r="BM29" s="758"/>
      <c r="BN29" s="758"/>
      <c r="BO29" s="758" t="s">
        <v>173</v>
      </c>
      <c r="BP29" s="758" t="s">
        <v>182</v>
      </c>
      <c r="BQ29" s="758"/>
      <c r="BR29" s="758"/>
      <c r="BS29" s="758" t="s">
        <v>183</v>
      </c>
      <c r="BT29" s="758" t="s">
        <v>184</v>
      </c>
      <c r="BU29" s="758"/>
      <c r="BV29" s="758"/>
      <c r="BW29" s="758"/>
      <c r="BX29" s="758"/>
      <c r="BY29" s="758">
        <v>4</v>
      </c>
    </row>
    <row r="30" spans="1:78" s="759" customFormat="1" ht="25" hidden="1">
      <c r="A30" s="758">
        <v>8</v>
      </c>
      <c r="B30" s="758">
        <v>2</v>
      </c>
      <c r="C30" s="758" t="s">
        <v>172</v>
      </c>
      <c r="D30" s="758"/>
      <c r="E30" s="758"/>
      <c r="F30" s="758"/>
      <c r="G30" s="758"/>
      <c r="H30" s="758"/>
      <c r="I30" s="758" t="s">
        <v>2568</v>
      </c>
      <c r="J30" s="758" t="s">
        <v>1852</v>
      </c>
      <c r="K30" s="758" t="s">
        <v>1808</v>
      </c>
      <c r="L30" s="758" t="s">
        <v>2343</v>
      </c>
      <c r="M30" s="758"/>
      <c r="N30" s="758"/>
      <c r="O30" s="758"/>
      <c r="P30" s="758"/>
      <c r="Q30" s="758"/>
      <c r="R30" s="758"/>
      <c r="S30" s="758" t="s">
        <v>2566</v>
      </c>
      <c r="T30" s="758" t="s">
        <v>78</v>
      </c>
      <c r="U30" s="758" t="s">
        <v>78</v>
      </c>
      <c r="V30" s="758"/>
      <c r="W30" s="758"/>
      <c r="X30" s="758"/>
      <c r="Y30" s="758"/>
      <c r="Z30" s="758"/>
      <c r="AA30" s="758"/>
      <c r="AB30" s="758"/>
      <c r="AC30" s="758"/>
      <c r="AD30" s="758"/>
      <c r="AE30" s="758"/>
      <c r="AF30" s="758"/>
      <c r="AG30" s="758"/>
      <c r="AH30" s="758"/>
      <c r="AI30" s="758"/>
      <c r="AJ30" s="758"/>
      <c r="AK30" s="758"/>
      <c r="AL30" s="758"/>
      <c r="AM30" s="758"/>
      <c r="AN30" s="758"/>
      <c r="AO30" s="758"/>
      <c r="AP30" s="758"/>
      <c r="AQ30" s="758"/>
      <c r="AR30" s="758" t="s">
        <v>78</v>
      </c>
      <c r="AS30" s="758" t="s">
        <v>78</v>
      </c>
      <c r="AT30" s="758"/>
      <c r="AU30" s="758"/>
      <c r="AV30" s="758"/>
      <c r="AW30" s="758"/>
      <c r="AX30" s="758"/>
      <c r="AY30" s="758"/>
      <c r="AZ30" s="758"/>
      <c r="BA30" s="758"/>
      <c r="BB30" s="758"/>
      <c r="BC30" s="758"/>
      <c r="BD30" s="758"/>
      <c r="BE30" s="758"/>
      <c r="BF30" s="758"/>
      <c r="BG30" s="758"/>
      <c r="BH30" s="758"/>
      <c r="BI30" s="758"/>
      <c r="BJ30" s="758"/>
      <c r="BK30" s="758"/>
      <c r="BL30" s="758"/>
      <c r="BM30" s="758"/>
      <c r="BN30" s="758"/>
      <c r="BO30" s="758"/>
      <c r="BP30" s="758"/>
      <c r="BQ30" s="758"/>
      <c r="BR30" s="758"/>
      <c r="BS30" s="758"/>
      <c r="BT30" s="758"/>
      <c r="BU30" s="758"/>
      <c r="BV30" s="758"/>
      <c r="BW30" s="758"/>
      <c r="BX30" s="758"/>
      <c r="BY30" s="758"/>
    </row>
    <row r="31" spans="1:78" s="759" customFormat="1" ht="112.5" hidden="1">
      <c r="A31" s="758">
        <v>9</v>
      </c>
      <c r="B31" s="758">
        <v>2</v>
      </c>
      <c r="C31" s="758" t="s">
        <v>172</v>
      </c>
      <c r="D31" s="758"/>
      <c r="E31" s="758"/>
      <c r="F31" s="758"/>
      <c r="G31" s="758"/>
      <c r="H31" s="758"/>
      <c r="I31" s="758" t="s">
        <v>1805</v>
      </c>
      <c r="J31" s="758" t="s">
        <v>1853</v>
      </c>
      <c r="K31" s="758" t="s">
        <v>1806</v>
      </c>
      <c r="L31" s="758" t="s">
        <v>2430</v>
      </c>
      <c r="M31" s="758"/>
      <c r="N31" s="758"/>
      <c r="O31" s="758"/>
      <c r="P31" s="758"/>
      <c r="Q31" s="758"/>
      <c r="R31" s="758"/>
      <c r="S31" s="758" t="s">
        <v>2566</v>
      </c>
      <c r="T31" s="758" t="s">
        <v>78</v>
      </c>
      <c r="U31" s="758" t="s">
        <v>78</v>
      </c>
      <c r="V31" s="758"/>
      <c r="W31" s="758"/>
      <c r="X31" s="758"/>
      <c r="Y31" s="758"/>
      <c r="Z31" s="758" t="s">
        <v>187</v>
      </c>
      <c r="AA31" s="758"/>
      <c r="AB31" s="758"/>
      <c r="AC31" s="758"/>
      <c r="AD31" s="758"/>
      <c r="AE31" s="758"/>
      <c r="AF31" s="758"/>
      <c r="AG31" s="758"/>
      <c r="AH31" s="758"/>
      <c r="AI31" s="758"/>
      <c r="AJ31" s="758" t="s">
        <v>2524</v>
      </c>
      <c r="AK31" s="758" t="s">
        <v>2524</v>
      </c>
      <c r="AL31" s="758" t="s">
        <v>2612</v>
      </c>
      <c r="AM31" s="758"/>
      <c r="AN31" s="758"/>
      <c r="AO31" s="758" t="s">
        <v>2611</v>
      </c>
      <c r="AP31" s="758" t="s">
        <v>78</v>
      </c>
      <c r="AQ31" s="758" t="s">
        <v>178</v>
      </c>
      <c r="AR31" s="758" t="s">
        <v>78</v>
      </c>
      <c r="AS31" s="758" t="s">
        <v>78</v>
      </c>
      <c r="AT31" s="758" t="s">
        <v>78</v>
      </c>
      <c r="AU31" s="758"/>
      <c r="AV31" s="758"/>
      <c r="AW31" s="758"/>
      <c r="AX31" s="758"/>
      <c r="AY31" s="758"/>
      <c r="AZ31" s="758" t="s">
        <v>218</v>
      </c>
      <c r="BA31" s="758" t="s">
        <v>218</v>
      </c>
      <c r="BB31" s="758"/>
      <c r="BC31" s="758" t="s">
        <v>1880</v>
      </c>
      <c r="BD31" s="758"/>
      <c r="BE31" s="758"/>
      <c r="BF31" s="758"/>
      <c r="BG31" s="758" t="s">
        <v>190</v>
      </c>
      <c r="BH31" s="758" t="s">
        <v>190</v>
      </c>
      <c r="BI31" s="758" t="s">
        <v>181</v>
      </c>
      <c r="BJ31" s="758"/>
      <c r="BK31" s="758"/>
      <c r="BL31" s="758"/>
      <c r="BM31" s="758"/>
      <c r="BN31" s="758"/>
      <c r="BO31" s="758" t="s">
        <v>185</v>
      </c>
      <c r="BP31" s="758" t="s">
        <v>191</v>
      </c>
      <c r="BQ31" s="758"/>
      <c r="BR31" s="758"/>
      <c r="BS31" s="758" t="s">
        <v>183</v>
      </c>
      <c r="BT31" s="758" t="s">
        <v>184</v>
      </c>
      <c r="BU31" s="758"/>
      <c r="BV31" s="758"/>
      <c r="BW31" s="758"/>
      <c r="BX31" s="758"/>
      <c r="BY31" s="758">
        <v>4</v>
      </c>
    </row>
    <row r="32" spans="1:78" s="759" customFormat="1" ht="37.5" hidden="1">
      <c r="A32" s="758">
        <v>10</v>
      </c>
      <c r="B32" s="758">
        <v>2</v>
      </c>
      <c r="C32" s="758" t="s">
        <v>172</v>
      </c>
      <c r="D32" s="758"/>
      <c r="E32" s="758"/>
      <c r="F32" s="758"/>
      <c r="G32" s="758"/>
      <c r="H32" s="758"/>
      <c r="I32" s="758" t="s">
        <v>2568</v>
      </c>
      <c r="J32" s="758" t="s">
        <v>2490</v>
      </c>
      <c r="K32" s="758" t="s">
        <v>2491</v>
      </c>
      <c r="L32" s="758" t="s">
        <v>2343</v>
      </c>
      <c r="M32" s="758"/>
      <c r="N32" s="758"/>
      <c r="O32" s="758"/>
      <c r="P32" s="758"/>
      <c r="Q32" s="758"/>
      <c r="R32" s="758"/>
      <c r="S32" s="758" t="s">
        <v>2566</v>
      </c>
      <c r="T32" s="758" t="s">
        <v>78</v>
      </c>
      <c r="U32" s="758" t="s">
        <v>78</v>
      </c>
      <c r="V32" s="758"/>
      <c r="W32" s="758" t="s">
        <v>2574</v>
      </c>
      <c r="X32" s="758"/>
      <c r="Y32" s="758"/>
      <c r="Z32" s="758"/>
      <c r="AA32" s="758"/>
      <c r="AB32" s="758"/>
      <c r="AC32" s="758"/>
      <c r="AD32" s="758"/>
      <c r="AE32" s="758"/>
      <c r="AF32" s="758"/>
      <c r="AG32" s="758"/>
      <c r="AH32" s="758"/>
      <c r="AI32" s="758"/>
      <c r="AJ32" s="758"/>
      <c r="AK32" s="758"/>
      <c r="AL32" s="758"/>
      <c r="AM32" s="758"/>
      <c r="AN32" s="758"/>
      <c r="AO32" s="758"/>
      <c r="AP32" s="758"/>
      <c r="AQ32" s="758"/>
      <c r="AR32" s="758" t="s">
        <v>78</v>
      </c>
      <c r="AS32" s="758" t="s">
        <v>78</v>
      </c>
      <c r="AT32" s="758"/>
      <c r="AU32" s="758"/>
      <c r="AV32" s="758"/>
      <c r="AW32" s="758"/>
      <c r="AX32" s="758"/>
      <c r="AY32" s="758"/>
      <c r="AZ32" s="758"/>
      <c r="BA32" s="758"/>
      <c r="BB32" s="758"/>
      <c r="BC32" s="758"/>
      <c r="BD32" s="758"/>
      <c r="BE32" s="758"/>
      <c r="BF32" s="758"/>
      <c r="BG32" s="758"/>
      <c r="BH32" s="758"/>
      <c r="BI32" s="758"/>
      <c r="BJ32" s="758"/>
      <c r="BK32" s="758"/>
      <c r="BL32" s="758"/>
      <c r="BM32" s="758"/>
      <c r="BN32" s="758"/>
      <c r="BO32" s="758"/>
      <c r="BP32" s="758"/>
      <c r="BQ32" s="758"/>
      <c r="BR32" s="758"/>
      <c r="BS32" s="758"/>
      <c r="BT32" s="758"/>
      <c r="BU32" s="758"/>
      <c r="BV32" s="758"/>
      <c r="BW32" s="758"/>
      <c r="BX32" s="758"/>
      <c r="BY32" s="758">
        <v>0</v>
      </c>
    </row>
    <row r="33" spans="1:78" s="759" customFormat="1" ht="37.5" hidden="1">
      <c r="A33" s="758">
        <v>9</v>
      </c>
      <c r="B33" s="758">
        <v>2</v>
      </c>
      <c r="C33" s="758" t="s">
        <v>2498</v>
      </c>
      <c r="D33" s="758"/>
      <c r="E33" s="758"/>
      <c r="F33" s="758" t="s">
        <v>1621</v>
      </c>
      <c r="G33" s="758"/>
      <c r="H33" s="758" t="s">
        <v>1621</v>
      </c>
      <c r="I33" s="758" t="s">
        <v>2658</v>
      </c>
      <c r="J33" s="758" t="s">
        <v>2660</v>
      </c>
      <c r="K33" s="758" t="s">
        <v>2592</v>
      </c>
      <c r="L33" s="758" t="s">
        <v>2343</v>
      </c>
      <c r="M33" s="758"/>
      <c r="N33" s="758"/>
      <c r="O33" s="758"/>
      <c r="P33" s="758" t="s">
        <v>2658</v>
      </c>
      <c r="Q33" s="758" t="s">
        <v>2659</v>
      </c>
      <c r="R33" s="758"/>
      <c r="S33" s="758" t="s">
        <v>2566</v>
      </c>
      <c r="T33" s="758" t="s">
        <v>1609</v>
      </c>
      <c r="U33" s="758" t="s">
        <v>1609</v>
      </c>
      <c r="V33" s="758"/>
      <c r="W33" s="758" t="s">
        <v>2574</v>
      </c>
      <c r="X33" s="758" t="s">
        <v>2591</v>
      </c>
      <c r="Y33" s="758"/>
      <c r="Z33" s="758"/>
      <c r="AA33" s="758"/>
      <c r="AB33" s="758"/>
      <c r="AC33" s="758"/>
      <c r="AD33" s="758"/>
      <c r="AE33" s="758"/>
      <c r="AF33" s="758"/>
      <c r="AG33" s="758"/>
      <c r="AH33" s="758"/>
      <c r="AI33" s="758"/>
      <c r="AJ33" s="758"/>
      <c r="AK33" s="758"/>
      <c r="AL33" s="758"/>
      <c r="AM33" s="758"/>
      <c r="AN33" s="758"/>
      <c r="AO33" s="758"/>
      <c r="AP33" s="758"/>
      <c r="AQ33" s="758"/>
      <c r="AR33" s="758"/>
      <c r="AS33" s="758"/>
      <c r="AT33" s="758"/>
      <c r="AU33" s="758"/>
      <c r="AV33" s="758"/>
      <c r="AW33" s="758"/>
      <c r="AX33" s="758"/>
      <c r="AY33" s="758"/>
      <c r="AZ33" s="758"/>
      <c r="BA33" s="758"/>
      <c r="BB33" s="758"/>
      <c r="BC33" s="758"/>
      <c r="BD33" s="758"/>
      <c r="BE33" s="758"/>
      <c r="BF33" s="758"/>
      <c r="BG33" s="758"/>
      <c r="BH33" s="758"/>
      <c r="BI33" s="758"/>
      <c r="BJ33" s="758"/>
      <c r="BK33" s="758"/>
      <c r="BL33" s="758"/>
      <c r="BM33" s="758"/>
      <c r="BN33" s="758"/>
      <c r="BO33" s="758"/>
      <c r="BP33" s="758"/>
      <c r="BQ33" s="758"/>
      <c r="BR33" s="758"/>
      <c r="BS33" s="758"/>
      <c r="BT33" s="758"/>
      <c r="BU33" s="758"/>
      <c r="BV33" s="758"/>
      <c r="BW33" s="758"/>
      <c r="BX33" s="758"/>
      <c r="BY33" s="758">
        <v>0</v>
      </c>
      <c r="BZ33" s="759" t="s">
        <v>1753</v>
      </c>
    </row>
    <row r="34" spans="1:78" s="759" customFormat="1" ht="37.5" hidden="1">
      <c r="A34" s="758">
        <v>10</v>
      </c>
      <c r="B34" s="758">
        <v>2</v>
      </c>
      <c r="C34" s="758" t="s">
        <v>2498</v>
      </c>
      <c r="D34" s="758"/>
      <c r="E34" s="758"/>
      <c r="F34" s="758"/>
      <c r="G34" s="758"/>
      <c r="H34" s="758"/>
      <c r="I34" s="758" t="s">
        <v>2647</v>
      </c>
      <c r="J34" s="758"/>
      <c r="K34" s="758"/>
      <c r="L34" s="758" t="s">
        <v>2343</v>
      </c>
      <c r="M34" s="758"/>
      <c r="N34" s="758"/>
      <c r="O34" s="758"/>
      <c r="P34" s="758"/>
      <c r="Q34" s="758"/>
      <c r="R34" s="758"/>
      <c r="S34" s="758" t="s">
        <v>2566</v>
      </c>
      <c r="T34" s="758" t="s">
        <v>1609</v>
      </c>
      <c r="U34" s="758" t="s">
        <v>1609</v>
      </c>
      <c r="V34" s="758"/>
      <c r="W34" s="758" t="s">
        <v>2574</v>
      </c>
      <c r="X34" s="758" t="s">
        <v>2587</v>
      </c>
      <c r="Y34" s="758" t="s">
        <v>2588</v>
      </c>
      <c r="Z34" s="758"/>
      <c r="AA34" s="758"/>
      <c r="AB34" s="758"/>
      <c r="AC34" s="758"/>
      <c r="AD34" s="758"/>
      <c r="AE34" s="758"/>
      <c r="AF34" s="758"/>
      <c r="AG34" s="758"/>
      <c r="AH34" s="758"/>
      <c r="AI34" s="758"/>
      <c r="AJ34" s="758"/>
      <c r="AK34" s="758"/>
      <c r="AL34" s="758"/>
      <c r="AM34" s="758"/>
      <c r="AN34" s="758"/>
      <c r="AO34" s="758"/>
      <c r="AP34" s="758"/>
      <c r="AQ34" s="758"/>
      <c r="AR34" s="758"/>
      <c r="AS34" s="758"/>
      <c r="AT34" s="758"/>
      <c r="AU34" s="758"/>
      <c r="AV34" s="758"/>
      <c r="AW34" s="758"/>
      <c r="AX34" s="758"/>
      <c r="AY34" s="758"/>
      <c r="AZ34" s="758"/>
      <c r="BA34" s="758"/>
      <c r="BB34" s="758"/>
      <c r="BC34" s="758"/>
      <c r="BD34" s="758"/>
      <c r="BE34" s="758"/>
      <c r="BF34" s="758"/>
      <c r="BG34" s="758"/>
      <c r="BH34" s="758"/>
      <c r="BI34" s="758"/>
      <c r="BJ34" s="758"/>
      <c r="BK34" s="758"/>
      <c r="BL34" s="758"/>
      <c r="BM34" s="758"/>
      <c r="BN34" s="758"/>
      <c r="BO34" s="758"/>
      <c r="BP34" s="758"/>
      <c r="BQ34" s="758"/>
      <c r="BR34" s="758"/>
      <c r="BS34" s="758"/>
      <c r="BT34" s="758"/>
      <c r="BU34" s="758"/>
      <c r="BV34" s="758"/>
      <c r="BW34" s="758"/>
      <c r="BX34" s="758"/>
      <c r="BY34" s="758">
        <v>0</v>
      </c>
    </row>
    <row r="35" spans="1:78" s="759" customFormat="1" ht="37.5" hidden="1">
      <c r="A35" s="758">
        <v>11</v>
      </c>
      <c r="B35" s="758">
        <v>2</v>
      </c>
      <c r="C35" s="758" t="s">
        <v>2498</v>
      </c>
      <c r="D35" s="758"/>
      <c r="E35" s="758"/>
      <c r="F35" s="758"/>
      <c r="G35" s="758"/>
      <c r="H35" s="758"/>
      <c r="I35" s="758" t="s">
        <v>2648</v>
      </c>
      <c r="J35" s="758"/>
      <c r="K35" s="758"/>
      <c r="L35" s="758" t="s">
        <v>2343</v>
      </c>
      <c r="M35" s="758"/>
      <c r="N35" s="758"/>
      <c r="O35" s="758"/>
      <c r="P35" s="758"/>
      <c r="Q35" s="758"/>
      <c r="R35" s="758"/>
      <c r="S35" s="758" t="s">
        <v>2566</v>
      </c>
      <c r="T35" s="758" t="s">
        <v>1609</v>
      </c>
      <c r="U35" s="758" t="s">
        <v>1609</v>
      </c>
      <c r="V35" s="758"/>
      <c r="W35" s="758"/>
      <c r="X35" s="758" t="s">
        <v>2589</v>
      </c>
      <c r="Y35" s="758" t="s">
        <v>2590</v>
      </c>
      <c r="Z35" s="758"/>
      <c r="AA35" s="758"/>
      <c r="AB35" s="758"/>
      <c r="AC35" s="758"/>
      <c r="AD35" s="758"/>
      <c r="AE35" s="758"/>
      <c r="AF35" s="758"/>
      <c r="AG35" s="758"/>
      <c r="AH35" s="758"/>
      <c r="AI35" s="758"/>
      <c r="AJ35" s="758"/>
      <c r="AK35" s="758"/>
      <c r="AL35" s="758"/>
      <c r="AM35" s="758"/>
      <c r="AN35" s="758"/>
      <c r="AO35" s="758"/>
      <c r="AP35" s="758"/>
      <c r="AQ35" s="758"/>
      <c r="AR35" s="758"/>
      <c r="AS35" s="758"/>
      <c r="AT35" s="758"/>
      <c r="AU35" s="758"/>
      <c r="AV35" s="758"/>
      <c r="AW35" s="758"/>
      <c r="AX35" s="758"/>
      <c r="AY35" s="758"/>
      <c r="AZ35" s="758"/>
      <c r="BA35" s="758"/>
      <c r="BB35" s="758"/>
      <c r="BC35" s="758"/>
      <c r="BD35" s="758"/>
      <c r="BE35" s="758"/>
      <c r="BF35" s="758"/>
      <c r="BG35" s="758"/>
      <c r="BH35" s="758"/>
      <c r="BI35" s="758"/>
      <c r="BJ35" s="758"/>
      <c r="BK35" s="758"/>
      <c r="BL35" s="758"/>
      <c r="BM35" s="758"/>
      <c r="BN35" s="758"/>
      <c r="BO35" s="758"/>
      <c r="BP35" s="758"/>
      <c r="BQ35" s="758"/>
      <c r="BR35" s="758"/>
      <c r="BS35" s="758"/>
      <c r="BT35" s="758"/>
      <c r="BU35" s="758"/>
      <c r="BV35" s="758"/>
      <c r="BW35" s="758"/>
      <c r="BX35" s="758"/>
      <c r="BY35" s="758">
        <v>0</v>
      </c>
    </row>
    <row r="36" spans="1:78" s="759" customFormat="1" ht="25" hidden="1">
      <c r="A36" s="758">
        <v>11</v>
      </c>
      <c r="B36" s="758">
        <v>2</v>
      </c>
      <c r="C36" s="758" t="s">
        <v>172</v>
      </c>
      <c r="D36" s="758"/>
      <c r="E36" s="758"/>
      <c r="F36" s="758"/>
      <c r="G36" s="758"/>
      <c r="H36" s="758"/>
      <c r="I36" s="758"/>
      <c r="J36" s="758" t="s">
        <v>196</v>
      </c>
      <c r="K36" s="758"/>
      <c r="L36" s="758" t="s">
        <v>2343</v>
      </c>
      <c r="M36" s="758"/>
      <c r="N36" s="758"/>
      <c r="O36" s="758"/>
      <c r="P36" s="758"/>
      <c r="Q36" s="758"/>
      <c r="R36" s="758"/>
      <c r="S36" s="758" t="s">
        <v>2566</v>
      </c>
      <c r="T36" s="758" t="s">
        <v>78</v>
      </c>
      <c r="U36" s="758" t="s">
        <v>78</v>
      </c>
      <c r="V36" s="758"/>
      <c r="W36" s="758"/>
      <c r="X36" s="758"/>
      <c r="Y36" s="758"/>
      <c r="Z36" s="758" t="s">
        <v>1748</v>
      </c>
      <c r="AA36" s="758"/>
      <c r="AB36" s="758"/>
      <c r="AC36" s="758"/>
      <c r="AD36" s="758"/>
      <c r="AE36" s="758"/>
      <c r="AF36" s="758"/>
      <c r="AG36" s="758"/>
      <c r="AH36" s="758"/>
      <c r="AI36" s="758"/>
      <c r="AJ36" s="758" t="s">
        <v>198</v>
      </c>
      <c r="AK36" s="758" t="s">
        <v>198</v>
      </c>
      <c r="AL36" s="758"/>
      <c r="AM36" s="758"/>
      <c r="AN36" s="758"/>
      <c r="AO36" s="758" t="s">
        <v>199</v>
      </c>
      <c r="AP36" s="758" t="s">
        <v>78</v>
      </c>
      <c r="AQ36" s="758" t="s">
        <v>78</v>
      </c>
      <c r="AR36" s="758" t="s">
        <v>78</v>
      </c>
      <c r="AS36" s="758" t="s">
        <v>78</v>
      </c>
      <c r="AT36" s="758" t="s">
        <v>78</v>
      </c>
      <c r="AU36" s="758"/>
      <c r="AV36" s="758"/>
      <c r="AW36" s="758"/>
      <c r="AX36" s="758"/>
      <c r="AY36" s="758"/>
      <c r="AZ36" s="758"/>
      <c r="BA36" s="758"/>
      <c r="BB36" s="758"/>
      <c r="BC36" s="758"/>
      <c r="BD36" s="758"/>
      <c r="BE36" s="758"/>
      <c r="BF36" s="758"/>
      <c r="BG36" s="758"/>
      <c r="BH36" s="758"/>
      <c r="BI36" s="758"/>
      <c r="BJ36" s="758"/>
      <c r="BK36" s="758"/>
      <c r="BL36" s="758"/>
      <c r="BM36" s="758"/>
      <c r="BN36" s="758"/>
      <c r="BO36" s="758" t="s">
        <v>196</v>
      </c>
      <c r="BP36" s="758" t="s">
        <v>200</v>
      </c>
      <c r="BQ36" s="758"/>
      <c r="BR36" s="758"/>
      <c r="BS36" s="758" t="s">
        <v>201</v>
      </c>
      <c r="BT36" s="758" t="s">
        <v>78</v>
      </c>
      <c r="BU36" s="758"/>
      <c r="BV36" s="758"/>
      <c r="BW36" s="758"/>
      <c r="BX36" s="758"/>
      <c r="BY36" s="758">
        <v>3</v>
      </c>
    </row>
    <row r="37" spans="1:78" s="759" customFormat="1" ht="25" hidden="1">
      <c r="A37" s="758">
        <v>12</v>
      </c>
      <c r="B37" s="758">
        <v>2</v>
      </c>
      <c r="C37" s="758" t="s">
        <v>172</v>
      </c>
      <c r="D37" s="758"/>
      <c r="E37" s="758"/>
      <c r="F37" s="758"/>
      <c r="G37" s="758"/>
      <c r="H37" s="758"/>
      <c r="I37" s="758"/>
      <c r="J37" s="758" t="s">
        <v>202</v>
      </c>
      <c r="K37" s="758"/>
      <c r="L37" s="758" t="s">
        <v>2343</v>
      </c>
      <c r="M37" s="758"/>
      <c r="N37" s="758"/>
      <c r="O37" s="758"/>
      <c r="P37" s="758"/>
      <c r="Q37" s="758"/>
      <c r="R37" s="758"/>
      <c r="S37" s="758" t="s">
        <v>2566</v>
      </c>
      <c r="T37" s="758" t="s">
        <v>78</v>
      </c>
      <c r="U37" s="758" t="s">
        <v>78</v>
      </c>
      <c r="V37" s="758"/>
      <c r="W37" s="758"/>
      <c r="X37" s="758"/>
      <c r="Y37" s="758"/>
      <c r="Z37" s="758"/>
      <c r="AA37" s="758"/>
      <c r="AB37" s="758"/>
      <c r="AC37" s="758"/>
      <c r="AD37" s="758"/>
      <c r="AE37" s="758"/>
      <c r="AF37" s="758"/>
      <c r="AG37" s="758"/>
      <c r="AH37" s="758"/>
      <c r="AI37" s="758"/>
      <c r="AJ37" s="758" t="s">
        <v>204</v>
      </c>
      <c r="AK37" s="758" t="s">
        <v>204</v>
      </c>
      <c r="AL37" s="758"/>
      <c r="AM37" s="758"/>
      <c r="AN37" s="758"/>
      <c r="AO37" s="758" t="s">
        <v>205</v>
      </c>
      <c r="AP37" s="758" t="s">
        <v>78</v>
      </c>
      <c r="AQ37" s="758" t="s">
        <v>78</v>
      </c>
      <c r="AR37" s="758" t="s">
        <v>78</v>
      </c>
      <c r="AS37" s="758" t="s">
        <v>78</v>
      </c>
      <c r="AT37" s="758" t="s">
        <v>78</v>
      </c>
      <c r="AU37" s="758"/>
      <c r="AV37" s="758"/>
      <c r="AW37" s="758"/>
      <c r="AX37" s="758"/>
      <c r="AY37" s="758"/>
      <c r="AZ37" s="758"/>
      <c r="BA37" s="758"/>
      <c r="BB37" s="758"/>
      <c r="BC37" s="758"/>
      <c r="BD37" s="758"/>
      <c r="BE37" s="758"/>
      <c r="BF37" s="758"/>
      <c r="BG37" s="758"/>
      <c r="BH37" s="758"/>
      <c r="BI37" s="758"/>
      <c r="BJ37" s="758"/>
      <c r="BK37" s="758"/>
      <c r="BL37" s="758"/>
      <c r="BM37" s="758"/>
      <c r="BN37" s="758"/>
      <c r="BO37" s="758" t="s">
        <v>202</v>
      </c>
      <c r="BP37" s="758" t="s">
        <v>206</v>
      </c>
      <c r="BQ37" s="758"/>
      <c r="BR37" s="758"/>
      <c r="BS37" s="758" t="s">
        <v>207</v>
      </c>
      <c r="BT37" s="758" t="s">
        <v>78</v>
      </c>
      <c r="BU37" s="758"/>
      <c r="BV37" s="758"/>
      <c r="BW37" s="758"/>
      <c r="BX37" s="758"/>
      <c r="BY37" s="758">
        <v>2</v>
      </c>
      <c r="BZ37" s="759" t="s">
        <v>1753</v>
      </c>
    </row>
    <row r="38" spans="1:78" s="759" customFormat="1" ht="25" hidden="1">
      <c r="A38" s="758">
        <v>13</v>
      </c>
      <c r="B38" s="758">
        <v>2</v>
      </c>
      <c r="C38" s="758" t="s">
        <v>172</v>
      </c>
      <c r="D38" s="758"/>
      <c r="E38" s="758"/>
      <c r="F38" s="758"/>
      <c r="G38" s="758"/>
      <c r="H38" s="758"/>
      <c r="I38" s="758"/>
      <c r="J38" s="758" t="s">
        <v>208</v>
      </c>
      <c r="K38" s="758"/>
      <c r="L38" s="758" t="s">
        <v>2343</v>
      </c>
      <c r="M38" s="758"/>
      <c r="N38" s="758"/>
      <c r="O38" s="758"/>
      <c r="P38" s="758"/>
      <c r="Q38" s="758"/>
      <c r="R38" s="758"/>
      <c r="S38" s="758" t="s">
        <v>2566</v>
      </c>
      <c r="T38" s="758" t="s">
        <v>78</v>
      </c>
      <c r="U38" s="758" t="s">
        <v>78</v>
      </c>
      <c r="V38" s="758"/>
      <c r="W38" s="758"/>
      <c r="X38" s="758"/>
      <c r="Y38" s="758"/>
      <c r="Z38" s="758"/>
      <c r="AA38" s="758"/>
      <c r="AB38" s="758"/>
      <c r="AC38" s="758"/>
      <c r="AD38" s="758"/>
      <c r="AE38" s="758"/>
      <c r="AF38" s="758"/>
      <c r="AG38" s="758"/>
      <c r="AH38" s="758"/>
      <c r="AI38" s="758"/>
      <c r="AJ38" s="758" t="s">
        <v>210</v>
      </c>
      <c r="AK38" s="758" t="s">
        <v>210</v>
      </c>
      <c r="AL38" s="758"/>
      <c r="AM38" s="758"/>
      <c r="AN38" s="758"/>
      <c r="AO38" s="758" t="s">
        <v>211</v>
      </c>
      <c r="AP38" s="758" t="s">
        <v>78</v>
      </c>
      <c r="AQ38" s="758" t="s">
        <v>78</v>
      </c>
      <c r="AR38" s="758" t="s">
        <v>78</v>
      </c>
      <c r="AS38" s="758" t="s">
        <v>78</v>
      </c>
      <c r="AT38" s="758" t="s">
        <v>78</v>
      </c>
      <c r="AU38" s="758"/>
      <c r="AV38" s="758"/>
      <c r="AW38" s="758"/>
      <c r="AX38" s="758"/>
      <c r="AY38" s="758"/>
      <c r="AZ38" s="758"/>
      <c r="BA38" s="758"/>
      <c r="BB38" s="758"/>
      <c r="BC38" s="758"/>
      <c r="BD38" s="758"/>
      <c r="BE38" s="758"/>
      <c r="BF38" s="758"/>
      <c r="BG38" s="758"/>
      <c r="BH38" s="758"/>
      <c r="BI38" s="758"/>
      <c r="BJ38" s="758"/>
      <c r="BK38" s="758"/>
      <c r="BL38" s="758"/>
      <c r="BM38" s="758"/>
      <c r="BN38" s="758"/>
      <c r="BO38" s="758" t="s">
        <v>208</v>
      </c>
      <c r="BP38" s="758" t="s">
        <v>204</v>
      </c>
      <c r="BQ38" s="758"/>
      <c r="BR38" s="758"/>
      <c r="BS38" s="758" t="s">
        <v>212</v>
      </c>
      <c r="BT38" s="758" t="s">
        <v>78</v>
      </c>
      <c r="BU38" s="758"/>
      <c r="BV38" s="758"/>
      <c r="BW38" s="758"/>
      <c r="BX38" s="758"/>
      <c r="BY38" s="758">
        <v>2</v>
      </c>
      <c r="BZ38" s="759" t="s">
        <v>1753</v>
      </c>
    </row>
    <row r="39" spans="1:78" s="759" customFormat="1" ht="25" hidden="1">
      <c r="A39" s="758">
        <v>14</v>
      </c>
      <c r="B39" s="758">
        <v>2</v>
      </c>
      <c r="C39" s="758" t="s">
        <v>172</v>
      </c>
      <c r="D39" s="758"/>
      <c r="E39" s="758"/>
      <c r="F39" s="758"/>
      <c r="G39" s="758"/>
      <c r="H39" s="758"/>
      <c r="I39" s="758"/>
      <c r="J39" s="758" t="s">
        <v>215</v>
      </c>
      <c r="K39" s="758"/>
      <c r="L39" s="758"/>
      <c r="M39" s="758"/>
      <c r="N39" s="758"/>
      <c r="O39" s="758"/>
      <c r="P39" s="758"/>
      <c r="Q39" s="758"/>
      <c r="R39" s="758"/>
      <c r="S39" s="758" t="s">
        <v>2566</v>
      </c>
      <c r="T39" s="758" t="s">
        <v>78</v>
      </c>
      <c r="U39" s="758" t="s">
        <v>78</v>
      </c>
      <c r="V39" s="758"/>
      <c r="W39" s="758"/>
      <c r="X39" s="758"/>
      <c r="Y39" s="758"/>
      <c r="Z39" s="758"/>
      <c r="AA39" s="758"/>
      <c r="AB39" s="758"/>
      <c r="AC39" s="758"/>
      <c r="AD39" s="758"/>
      <c r="AE39" s="758"/>
      <c r="AF39" s="758"/>
      <c r="AG39" s="758"/>
      <c r="AH39" s="758"/>
      <c r="AI39" s="758"/>
      <c r="AJ39" s="758"/>
      <c r="AK39" s="758"/>
      <c r="AL39" s="758"/>
      <c r="AM39" s="758"/>
      <c r="AN39" s="758"/>
      <c r="AO39" s="758"/>
      <c r="AP39" s="758"/>
      <c r="AQ39" s="758"/>
      <c r="AR39" s="758" t="s">
        <v>78</v>
      </c>
      <c r="AS39" s="758" t="s">
        <v>78</v>
      </c>
      <c r="AT39" s="758"/>
      <c r="AU39" s="758"/>
      <c r="AV39" s="758"/>
      <c r="AW39" s="758"/>
      <c r="AX39" s="758"/>
      <c r="AY39" s="758"/>
      <c r="AZ39" s="758" t="s">
        <v>216</v>
      </c>
      <c r="BA39" s="758" t="s">
        <v>216</v>
      </c>
      <c r="BB39" s="758"/>
      <c r="BC39" s="758"/>
      <c r="BD39" s="758"/>
      <c r="BE39" s="758"/>
      <c r="BF39" s="758"/>
      <c r="BG39" s="758" t="s">
        <v>215</v>
      </c>
      <c r="BH39" s="758" t="s">
        <v>215</v>
      </c>
      <c r="BI39" s="758" t="s">
        <v>181</v>
      </c>
      <c r="BJ39" s="758"/>
      <c r="BK39" s="758"/>
      <c r="BL39" s="758"/>
      <c r="BM39" s="758"/>
      <c r="BN39" s="758"/>
      <c r="BO39" s="758"/>
      <c r="BP39" s="758"/>
      <c r="BQ39" s="758"/>
      <c r="BR39" s="758"/>
      <c r="BS39" s="758"/>
      <c r="BT39" s="758"/>
      <c r="BU39" s="758"/>
      <c r="BV39" s="758"/>
      <c r="BW39" s="758"/>
      <c r="BX39" s="758"/>
      <c r="BY39" s="758">
        <v>1</v>
      </c>
      <c r="BZ39" s="759" t="s">
        <v>1753</v>
      </c>
    </row>
    <row r="40" spans="1:78" s="759" customFormat="1" ht="25" hidden="1">
      <c r="A40" s="758">
        <v>15</v>
      </c>
      <c r="B40" s="758">
        <v>2</v>
      </c>
      <c r="C40" s="758" t="s">
        <v>172</v>
      </c>
      <c r="D40" s="758"/>
      <c r="E40" s="758"/>
      <c r="F40" s="758"/>
      <c r="G40" s="758"/>
      <c r="H40" s="758"/>
      <c r="I40" s="758"/>
      <c r="J40" s="758" t="s">
        <v>217</v>
      </c>
      <c r="K40" s="758"/>
      <c r="L40" s="758"/>
      <c r="M40" s="758"/>
      <c r="N40" s="758"/>
      <c r="O40" s="758"/>
      <c r="P40" s="758"/>
      <c r="Q40" s="758"/>
      <c r="R40" s="758"/>
      <c r="S40" s="758" t="s">
        <v>2566</v>
      </c>
      <c r="T40" s="758" t="s">
        <v>78</v>
      </c>
      <c r="U40" s="758" t="s">
        <v>78</v>
      </c>
      <c r="V40" s="758"/>
      <c r="W40" s="758"/>
      <c r="X40" s="758"/>
      <c r="Y40" s="758"/>
      <c r="Z40" s="758"/>
      <c r="AA40" s="758"/>
      <c r="AB40" s="758"/>
      <c r="AC40" s="758"/>
      <c r="AD40" s="758"/>
      <c r="AE40" s="758"/>
      <c r="AF40" s="758"/>
      <c r="AG40" s="758"/>
      <c r="AH40" s="758"/>
      <c r="AI40" s="758"/>
      <c r="AJ40" s="758"/>
      <c r="AK40" s="758"/>
      <c r="AL40" s="758"/>
      <c r="AM40" s="758"/>
      <c r="AN40" s="758"/>
      <c r="AO40" s="758"/>
      <c r="AP40" s="758"/>
      <c r="AQ40" s="758"/>
      <c r="AR40" s="758" t="s">
        <v>78</v>
      </c>
      <c r="AS40" s="758" t="s">
        <v>78</v>
      </c>
      <c r="AT40" s="758"/>
      <c r="AU40" s="758"/>
      <c r="AV40" s="758"/>
      <c r="AW40" s="758"/>
      <c r="AX40" s="758"/>
      <c r="AY40" s="758"/>
      <c r="AZ40" s="758" t="s">
        <v>218</v>
      </c>
      <c r="BA40" s="758" t="s">
        <v>218</v>
      </c>
      <c r="BB40" s="758"/>
      <c r="BC40" s="758"/>
      <c r="BD40" s="758"/>
      <c r="BE40" s="758"/>
      <c r="BF40" s="758"/>
      <c r="BG40" s="758" t="s">
        <v>217</v>
      </c>
      <c r="BH40" s="758" t="s">
        <v>217</v>
      </c>
      <c r="BI40" s="758" t="s">
        <v>181</v>
      </c>
      <c r="BJ40" s="758"/>
      <c r="BK40" s="758"/>
      <c r="BL40" s="758"/>
      <c r="BM40" s="758"/>
      <c r="BN40" s="758"/>
      <c r="BO40" s="758"/>
      <c r="BP40" s="758"/>
      <c r="BQ40" s="758"/>
      <c r="BR40" s="758"/>
      <c r="BS40" s="758"/>
      <c r="BT40" s="758"/>
      <c r="BU40" s="758"/>
      <c r="BV40" s="758"/>
      <c r="BW40" s="758"/>
      <c r="BX40" s="758"/>
      <c r="BY40" s="758">
        <v>1</v>
      </c>
      <c r="BZ40" s="759" t="s">
        <v>1753</v>
      </c>
    </row>
    <row r="41" spans="1:78" s="759" customFormat="1" ht="25" hidden="1">
      <c r="A41" s="758">
        <v>16</v>
      </c>
      <c r="B41" s="758">
        <v>2</v>
      </c>
      <c r="C41" s="758" t="s">
        <v>172</v>
      </c>
      <c r="D41" s="758"/>
      <c r="E41" s="758"/>
      <c r="F41" s="758"/>
      <c r="G41" s="758"/>
      <c r="H41" s="758"/>
      <c r="I41" s="758"/>
      <c r="J41" s="758" t="s">
        <v>219</v>
      </c>
      <c r="K41" s="758"/>
      <c r="L41" s="758"/>
      <c r="M41" s="758"/>
      <c r="N41" s="758"/>
      <c r="O41" s="758"/>
      <c r="P41" s="758"/>
      <c r="Q41" s="758"/>
      <c r="R41" s="758"/>
      <c r="S41" s="758" t="s">
        <v>2566</v>
      </c>
      <c r="T41" s="758" t="s">
        <v>78</v>
      </c>
      <c r="U41" s="758" t="s">
        <v>78</v>
      </c>
      <c r="V41" s="758"/>
      <c r="W41" s="758"/>
      <c r="X41" s="758"/>
      <c r="Y41" s="758"/>
      <c r="Z41" s="758" t="s">
        <v>220</v>
      </c>
      <c r="AA41" s="758"/>
      <c r="AB41" s="758"/>
      <c r="AC41" s="758"/>
      <c r="AD41" s="758"/>
      <c r="AE41" s="758"/>
      <c r="AF41" s="758"/>
      <c r="AG41" s="758"/>
      <c r="AH41" s="758"/>
      <c r="AI41" s="758"/>
      <c r="AJ41" s="758"/>
      <c r="AK41" s="758"/>
      <c r="AL41" s="758"/>
      <c r="AM41" s="758"/>
      <c r="AN41" s="758"/>
      <c r="AO41" s="758"/>
      <c r="AP41" s="758"/>
      <c r="AQ41" s="758"/>
      <c r="AR41" s="758" t="s">
        <v>78</v>
      </c>
      <c r="AS41" s="758" t="s">
        <v>78</v>
      </c>
      <c r="AT41" s="758"/>
      <c r="AU41" s="758"/>
      <c r="AV41" s="758"/>
      <c r="AW41" s="758"/>
      <c r="AX41" s="758"/>
      <c r="AY41" s="758"/>
      <c r="AZ41" s="758"/>
      <c r="BA41" s="758"/>
      <c r="BB41" s="758"/>
      <c r="BC41" s="758"/>
      <c r="BD41" s="758"/>
      <c r="BE41" s="758"/>
      <c r="BF41" s="758"/>
      <c r="BG41" s="758"/>
      <c r="BH41" s="758"/>
      <c r="BI41" s="758"/>
      <c r="BJ41" s="758"/>
      <c r="BK41" s="758"/>
      <c r="BL41" s="758"/>
      <c r="BM41" s="758"/>
      <c r="BN41" s="758"/>
      <c r="BO41" s="758"/>
      <c r="BP41" s="758"/>
      <c r="BQ41" s="758"/>
      <c r="BR41" s="758"/>
      <c r="BS41" s="758"/>
      <c r="BT41" s="758"/>
      <c r="BU41" s="758"/>
      <c r="BV41" s="758"/>
      <c r="BW41" s="758"/>
      <c r="BX41" s="758"/>
      <c r="BY41" s="758">
        <v>1</v>
      </c>
      <c r="BZ41" s="759" t="s">
        <v>1753</v>
      </c>
    </row>
    <row r="42" spans="1:78" s="759" customFormat="1" ht="87.5" hidden="1">
      <c r="A42" s="758">
        <v>16</v>
      </c>
      <c r="B42" s="758">
        <v>2</v>
      </c>
      <c r="C42" s="758" t="s">
        <v>71</v>
      </c>
      <c r="D42" s="758"/>
      <c r="E42" s="758"/>
      <c r="F42" s="758"/>
      <c r="G42" s="758"/>
      <c r="H42" s="758"/>
      <c r="I42" s="758"/>
      <c r="J42" s="758" t="s">
        <v>165</v>
      </c>
      <c r="K42" s="758"/>
      <c r="L42" s="758"/>
      <c r="M42" s="758"/>
      <c r="N42" s="758"/>
      <c r="O42" s="758"/>
      <c r="P42" s="758"/>
      <c r="Q42" s="758"/>
      <c r="R42" s="758"/>
      <c r="S42" s="758"/>
      <c r="T42" s="758" t="s">
        <v>166</v>
      </c>
      <c r="U42" s="758" t="s">
        <v>168</v>
      </c>
      <c r="V42" s="758"/>
      <c r="W42" s="758"/>
      <c r="X42" s="758"/>
      <c r="Y42" s="758"/>
      <c r="Z42" s="758"/>
      <c r="AA42" s="758"/>
      <c r="AB42" s="758"/>
      <c r="AC42" s="758"/>
      <c r="AD42" s="758"/>
      <c r="AE42" s="758"/>
      <c r="AF42" s="758"/>
      <c r="AG42" s="758"/>
      <c r="AH42" s="758"/>
      <c r="AI42" s="758"/>
      <c r="AJ42" s="758" t="s">
        <v>166</v>
      </c>
      <c r="AK42" s="758" t="s">
        <v>166</v>
      </c>
      <c r="AL42" s="758"/>
      <c r="AM42" s="758"/>
      <c r="AN42" s="758"/>
      <c r="AO42" s="758" t="s">
        <v>167</v>
      </c>
      <c r="AP42" s="758" t="s">
        <v>78</v>
      </c>
      <c r="AQ42" s="758" t="s">
        <v>78</v>
      </c>
      <c r="AR42" s="758" t="s">
        <v>166</v>
      </c>
      <c r="AS42" s="758" t="s">
        <v>168</v>
      </c>
      <c r="AT42" s="758" t="s">
        <v>78</v>
      </c>
      <c r="AU42" s="758"/>
      <c r="AV42" s="758"/>
      <c r="AW42" s="758"/>
      <c r="AX42" s="758"/>
      <c r="AY42" s="758"/>
      <c r="AZ42" s="758"/>
      <c r="BA42" s="758"/>
      <c r="BB42" s="758"/>
      <c r="BC42" s="758"/>
      <c r="BD42" s="758"/>
      <c r="BE42" s="758"/>
      <c r="BF42" s="758"/>
      <c r="BG42" s="758"/>
      <c r="BH42" s="758"/>
      <c r="BI42" s="758"/>
      <c r="BJ42" s="758"/>
      <c r="BK42" s="758"/>
      <c r="BL42" s="758"/>
      <c r="BM42" s="758"/>
      <c r="BN42" s="758"/>
      <c r="BO42" s="758"/>
      <c r="BP42" s="758"/>
      <c r="BQ42" s="758"/>
      <c r="BR42" s="758"/>
      <c r="BS42" s="758"/>
      <c r="BT42" s="758"/>
      <c r="BU42" s="758"/>
      <c r="BV42" s="758"/>
      <c r="BW42" s="758"/>
      <c r="BX42" s="758"/>
      <c r="BY42" s="758">
        <v>1</v>
      </c>
      <c r="BZ42" s="759" t="s">
        <v>1753</v>
      </c>
    </row>
    <row r="43" spans="1:78" s="759" customFormat="1" ht="37.5" hidden="1">
      <c r="A43" s="758">
        <v>17</v>
      </c>
      <c r="B43" s="758">
        <v>2</v>
      </c>
      <c r="C43" s="758" t="s">
        <v>172</v>
      </c>
      <c r="D43" s="758"/>
      <c r="E43" s="758"/>
      <c r="F43" s="758"/>
      <c r="G43" s="758"/>
      <c r="H43" s="758"/>
      <c r="I43" s="758"/>
      <c r="J43" s="758" t="s">
        <v>221</v>
      </c>
      <c r="K43" s="758"/>
      <c r="L43" s="758"/>
      <c r="M43" s="758"/>
      <c r="N43" s="758"/>
      <c r="O43" s="758"/>
      <c r="P43" s="758"/>
      <c r="Q43" s="758"/>
      <c r="R43" s="758"/>
      <c r="S43" s="758" t="s">
        <v>2566</v>
      </c>
      <c r="T43" s="758" t="s">
        <v>78</v>
      </c>
      <c r="U43" s="758" t="s">
        <v>78</v>
      </c>
      <c r="V43" s="758"/>
      <c r="W43" s="758"/>
      <c r="X43" s="758"/>
      <c r="Y43" s="758"/>
      <c r="Z43" s="758"/>
      <c r="AA43" s="758"/>
      <c r="AB43" s="758"/>
      <c r="AC43" s="758"/>
      <c r="AD43" s="758"/>
      <c r="AE43" s="758"/>
      <c r="AF43" s="758"/>
      <c r="AG43" s="758"/>
      <c r="AH43" s="758"/>
      <c r="AI43" s="758"/>
      <c r="AJ43" s="758" t="s">
        <v>222</v>
      </c>
      <c r="AK43" s="758" t="s">
        <v>222</v>
      </c>
      <c r="AL43" s="758"/>
      <c r="AM43" s="758"/>
      <c r="AN43" s="758"/>
      <c r="AO43" s="758" t="s">
        <v>223</v>
      </c>
      <c r="AP43" s="758" t="s">
        <v>78</v>
      </c>
      <c r="AQ43" s="758" t="s">
        <v>178</v>
      </c>
      <c r="AR43" s="758" t="s">
        <v>78</v>
      </c>
      <c r="AS43" s="758" t="s">
        <v>78</v>
      </c>
      <c r="AT43" s="758" t="s">
        <v>78</v>
      </c>
      <c r="AU43" s="758"/>
      <c r="AV43" s="758"/>
      <c r="AW43" s="758"/>
      <c r="AX43" s="758"/>
      <c r="AY43" s="758"/>
      <c r="AZ43" s="758"/>
      <c r="BA43" s="758"/>
      <c r="BB43" s="758"/>
      <c r="BC43" s="758"/>
      <c r="BD43" s="758"/>
      <c r="BE43" s="758"/>
      <c r="BF43" s="758"/>
      <c r="BG43" s="758"/>
      <c r="BH43" s="758"/>
      <c r="BI43" s="758"/>
      <c r="BJ43" s="758"/>
      <c r="BK43" s="758"/>
      <c r="BL43" s="758"/>
      <c r="BM43" s="758"/>
      <c r="BN43" s="758"/>
      <c r="BO43" s="758"/>
      <c r="BP43" s="758"/>
      <c r="BQ43" s="758"/>
      <c r="BR43" s="758"/>
      <c r="BS43" s="758"/>
      <c r="BT43" s="758"/>
      <c r="BU43" s="758"/>
      <c r="BV43" s="758"/>
      <c r="BW43" s="758"/>
      <c r="BX43" s="758"/>
      <c r="BY43" s="758">
        <v>1</v>
      </c>
      <c r="BZ43" s="759" t="s">
        <v>1753</v>
      </c>
    </row>
    <row r="44" spans="1:78" s="759" customFormat="1" ht="37.5" hidden="1">
      <c r="A44" s="758">
        <v>18</v>
      </c>
      <c r="B44" s="758">
        <v>2</v>
      </c>
      <c r="C44" s="758" t="s">
        <v>172</v>
      </c>
      <c r="D44" s="758"/>
      <c r="E44" s="758"/>
      <c r="F44" s="758"/>
      <c r="G44" s="758"/>
      <c r="H44" s="758"/>
      <c r="I44" s="758"/>
      <c r="J44" s="758" t="s">
        <v>224</v>
      </c>
      <c r="K44" s="758"/>
      <c r="L44" s="758"/>
      <c r="M44" s="758"/>
      <c r="N44" s="758"/>
      <c r="O44" s="758"/>
      <c r="P44" s="758"/>
      <c r="Q44" s="758"/>
      <c r="R44" s="758"/>
      <c r="S44" s="758" t="s">
        <v>2566</v>
      </c>
      <c r="T44" s="758" t="s">
        <v>78</v>
      </c>
      <c r="U44" s="758" t="s">
        <v>78</v>
      </c>
      <c r="V44" s="758"/>
      <c r="W44" s="758"/>
      <c r="X44" s="758"/>
      <c r="Y44" s="758"/>
      <c r="Z44" s="758"/>
      <c r="AA44" s="758"/>
      <c r="AB44" s="758"/>
      <c r="AC44" s="758"/>
      <c r="AD44" s="758"/>
      <c r="AE44" s="758"/>
      <c r="AF44" s="758"/>
      <c r="AG44" s="758"/>
      <c r="AH44" s="758"/>
      <c r="AI44" s="758"/>
      <c r="AJ44" s="758" t="s">
        <v>225</v>
      </c>
      <c r="AK44" s="758" t="s">
        <v>225</v>
      </c>
      <c r="AL44" s="758"/>
      <c r="AM44" s="758"/>
      <c r="AN44" s="758"/>
      <c r="AO44" s="758" t="s">
        <v>226</v>
      </c>
      <c r="AP44" s="758" t="s">
        <v>78</v>
      </c>
      <c r="AQ44" s="758" t="s">
        <v>178</v>
      </c>
      <c r="AR44" s="758" t="s">
        <v>78</v>
      </c>
      <c r="AS44" s="758" t="s">
        <v>78</v>
      </c>
      <c r="AT44" s="758" t="s">
        <v>78</v>
      </c>
      <c r="AU44" s="758"/>
      <c r="AV44" s="758"/>
      <c r="AW44" s="758"/>
      <c r="AX44" s="758"/>
      <c r="AY44" s="758"/>
      <c r="AZ44" s="758"/>
      <c r="BA44" s="758"/>
      <c r="BB44" s="758"/>
      <c r="BC44" s="758"/>
      <c r="BD44" s="758"/>
      <c r="BE44" s="758"/>
      <c r="BF44" s="758"/>
      <c r="BG44" s="758"/>
      <c r="BH44" s="758"/>
      <c r="BI44" s="758"/>
      <c r="BJ44" s="758"/>
      <c r="BK44" s="758"/>
      <c r="BL44" s="758"/>
      <c r="BM44" s="758"/>
      <c r="BN44" s="758"/>
      <c r="BO44" s="758"/>
      <c r="BP44" s="758"/>
      <c r="BQ44" s="758"/>
      <c r="BR44" s="758"/>
      <c r="BS44" s="758"/>
      <c r="BT44" s="758"/>
      <c r="BU44" s="758"/>
      <c r="BV44" s="758"/>
      <c r="BW44" s="758"/>
      <c r="BX44" s="758"/>
      <c r="BY44" s="758">
        <v>1</v>
      </c>
      <c r="BZ44" s="759" t="s">
        <v>1749</v>
      </c>
    </row>
    <row r="45" spans="1:78" s="759" customFormat="1" ht="25" hidden="1">
      <c r="A45" s="758">
        <v>19</v>
      </c>
      <c r="B45" s="758">
        <v>2</v>
      </c>
      <c r="C45" s="758" t="s">
        <v>172</v>
      </c>
      <c r="D45" s="758"/>
      <c r="E45" s="758"/>
      <c r="F45" s="758"/>
      <c r="G45" s="758"/>
      <c r="H45" s="758"/>
      <c r="I45" s="758"/>
      <c r="J45" s="758" t="s">
        <v>227</v>
      </c>
      <c r="K45" s="758"/>
      <c r="L45" s="758"/>
      <c r="M45" s="758"/>
      <c r="N45" s="758"/>
      <c r="O45" s="758"/>
      <c r="P45" s="758"/>
      <c r="Q45" s="758"/>
      <c r="R45" s="758"/>
      <c r="S45" s="758" t="s">
        <v>2566</v>
      </c>
      <c r="T45" s="758" t="s">
        <v>78</v>
      </c>
      <c r="U45" s="758" t="s">
        <v>78</v>
      </c>
      <c r="V45" s="758"/>
      <c r="W45" s="758"/>
      <c r="X45" s="758"/>
      <c r="Y45" s="758"/>
      <c r="Z45" s="758"/>
      <c r="AA45" s="758"/>
      <c r="AB45" s="758"/>
      <c r="AC45" s="758"/>
      <c r="AD45" s="758"/>
      <c r="AE45" s="758"/>
      <c r="AF45" s="758"/>
      <c r="AG45" s="758"/>
      <c r="AH45" s="758"/>
      <c r="AI45" s="758"/>
      <c r="AJ45" s="758" t="s">
        <v>228</v>
      </c>
      <c r="AK45" s="758" t="s">
        <v>228</v>
      </c>
      <c r="AL45" s="758"/>
      <c r="AM45" s="758"/>
      <c r="AN45" s="758"/>
      <c r="AO45" s="758" t="s">
        <v>229</v>
      </c>
      <c r="AP45" s="758" t="s">
        <v>78</v>
      </c>
      <c r="AQ45" s="758" t="s">
        <v>178</v>
      </c>
      <c r="AR45" s="758" t="s">
        <v>78</v>
      </c>
      <c r="AS45" s="758" t="s">
        <v>78</v>
      </c>
      <c r="AT45" s="758" t="s">
        <v>78</v>
      </c>
      <c r="AU45" s="758"/>
      <c r="AV45" s="758"/>
      <c r="AW45" s="758"/>
      <c r="AX45" s="758"/>
      <c r="AY45" s="758"/>
      <c r="AZ45" s="758"/>
      <c r="BA45" s="758"/>
      <c r="BB45" s="758"/>
      <c r="BC45" s="758"/>
      <c r="BD45" s="758"/>
      <c r="BE45" s="758"/>
      <c r="BF45" s="758"/>
      <c r="BG45" s="758"/>
      <c r="BH45" s="758"/>
      <c r="BI45" s="758"/>
      <c r="BJ45" s="758"/>
      <c r="BK45" s="758"/>
      <c r="BL45" s="758"/>
      <c r="BM45" s="758"/>
      <c r="BN45" s="758"/>
      <c r="BO45" s="758"/>
      <c r="BP45" s="758"/>
      <c r="BQ45" s="758"/>
      <c r="BR45" s="758"/>
      <c r="BS45" s="758"/>
      <c r="BT45" s="758"/>
      <c r="BU45" s="758"/>
      <c r="BV45" s="758"/>
      <c r="BW45" s="758"/>
      <c r="BX45" s="758"/>
      <c r="BY45" s="758">
        <v>1</v>
      </c>
    </row>
    <row r="46" spans="1:78" s="759" customFormat="1" ht="50" hidden="1">
      <c r="A46" s="758">
        <v>20</v>
      </c>
      <c r="B46" s="758">
        <v>2</v>
      </c>
      <c r="C46" s="758" t="s">
        <v>172</v>
      </c>
      <c r="D46" s="758"/>
      <c r="E46" s="758"/>
      <c r="F46" s="758"/>
      <c r="G46" s="758"/>
      <c r="H46" s="758"/>
      <c r="I46" s="758"/>
      <c r="J46" s="758" t="s">
        <v>230</v>
      </c>
      <c r="K46" s="758"/>
      <c r="L46" s="758"/>
      <c r="M46" s="758"/>
      <c r="N46" s="758"/>
      <c r="O46" s="758"/>
      <c r="P46" s="758"/>
      <c r="Q46" s="758"/>
      <c r="R46" s="758"/>
      <c r="S46" s="758" t="s">
        <v>2566</v>
      </c>
      <c r="T46" s="758" t="s">
        <v>78</v>
      </c>
      <c r="U46" s="758" t="s">
        <v>78</v>
      </c>
      <c r="V46" s="758"/>
      <c r="W46" s="758"/>
      <c r="X46" s="758"/>
      <c r="Y46" s="758"/>
      <c r="Z46" s="758"/>
      <c r="AA46" s="758"/>
      <c r="AB46" s="758"/>
      <c r="AC46" s="758"/>
      <c r="AD46" s="758"/>
      <c r="AE46" s="758"/>
      <c r="AF46" s="758"/>
      <c r="AG46" s="758"/>
      <c r="AH46" s="758"/>
      <c r="AI46" s="758"/>
      <c r="AJ46" s="758" t="s">
        <v>231</v>
      </c>
      <c r="AK46" s="758" t="s">
        <v>231</v>
      </c>
      <c r="AL46" s="758"/>
      <c r="AM46" s="758"/>
      <c r="AN46" s="758"/>
      <c r="AO46" s="758" t="s">
        <v>232</v>
      </c>
      <c r="AP46" s="758" t="s">
        <v>78</v>
      </c>
      <c r="AQ46" s="758" t="s">
        <v>178</v>
      </c>
      <c r="AR46" s="758" t="s">
        <v>78</v>
      </c>
      <c r="AS46" s="758" t="s">
        <v>78</v>
      </c>
      <c r="AT46" s="758" t="s">
        <v>78</v>
      </c>
      <c r="AU46" s="758"/>
      <c r="AV46" s="758"/>
      <c r="AW46" s="758"/>
      <c r="AX46" s="758"/>
      <c r="AY46" s="758"/>
      <c r="AZ46" s="758"/>
      <c r="BA46" s="758"/>
      <c r="BB46" s="758"/>
      <c r="BC46" s="758"/>
      <c r="BD46" s="758"/>
      <c r="BE46" s="758"/>
      <c r="BF46" s="758"/>
      <c r="BG46" s="758"/>
      <c r="BH46" s="758"/>
      <c r="BI46" s="758"/>
      <c r="BJ46" s="758"/>
      <c r="BK46" s="758"/>
      <c r="BL46" s="758"/>
      <c r="BM46" s="758"/>
      <c r="BN46" s="758"/>
      <c r="BO46" s="758"/>
      <c r="BP46" s="758"/>
      <c r="BQ46" s="758"/>
      <c r="BR46" s="758"/>
      <c r="BS46" s="758"/>
      <c r="BT46" s="758"/>
      <c r="BU46" s="758"/>
      <c r="BV46" s="758"/>
      <c r="BW46" s="758"/>
      <c r="BX46" s="758"/>
      <c r="BY46" s="758">
        <v>1</v>
      </c>
      <c r="BZ46" s="759" t="s">
        <v>1751</v>
      </c>
    </row>
    <row r="47" spans="1:78" s="759" customFormat="1" ht="50" hidden="1">
      <c r="A47" s="758">
        <v>21</v>
      </c>
      <c r="B47" s="758">
        <v>2</v>
      </c>
      <c r="C47" s="758" t="s">
        <v>172</v>
      </c>
      <c r="D47" s="758"/>
      <c r="E47" s="758"/>
      <c r="F47" s="758"/>
      <c r="G47" s="758"/>
      <c r="H47" s="758"/>
      <c r="I47" s="758"/>
      <c r="J47" s="758" t="s">
        <v>1836</v>
      </c>
      <c r="K47" s="758" t="s">
        <v>1864</v>
      </c>
      <c r="L47" s="758" t="s">
        <v>2343</v>
      </c>
      <c r="M47" s="758"/>
      <c r="N47" s="758"/>
      <c r="O47" s="758"/>
      <c r="P47" s="758"/>
      <c r="Q47" s="758"/>
      <c r="R47" s="758"/>
      <c r="S47" s="758" t="s">
        <v>2566</v>
      </c>
      <c r="T47" s="758" t="s">
        <v>78</v>
      </c>
      <c r="U47" s="758" t="s">
        <v>78</v>
      </c>
      <c r="V47" s="758"/>
      <c r="W47" s="758"/>
      <c r="X47" s="758"/>
      <c r="Y47" s="758"/>
      <c r="Z47" s="758"/>
      <c r="AA47" s="758"/>
      <c r="AB47" s="758"/>
      <c r="AC47" s="758"/>
      <c r="AD47" s="758"/>
      <c r="AE47" s="758"/>
      <c r="AF47" s="758"/>
      <c r="AG47" s="758"/>
      <c r="AH47" s="758"/>
      <c r="AI47" s="758"/>
      <c r="AJ47" s="758"/>
      <c r="AK47" s="758"/>
      <c r="AL47" s="758"/>
      <c r="AM47" s="758"/>
      <c r="AN47" s="758"/>
      <c r="AO47" s="758"/>
      <c r="AP47" s="758"/>
      <c r="AQ47" s="758"/>
      <c r="AR47" s="758" t="s">
        <v>78</v>
      </c>
      <c r="AS47" s="758" t="s">
        <v>78</v>
      </c>
      <c r="AT47" s="758"/>
      <c r="AU47" s="758"/>
      <c r="AV47" s="758"/>
      <c r="AW47" s="758"/>
      <c r="AX47" s="758"/>
      <c r="AY47" s="758"/>
      <c r="AZ47" s="758"/>
      <c r="BA47" s="758"/>
      <c r="BB47" s="758"/>
      <c r="BC47" s="758"/>
      <c r="BD47" s="758"/>
      <c r="BE47" s="758"/>
      <c r="BF47" s="758"/>
      <c r="BG47" s="758"/>
      <c r="BH47" s="758"/>
      <c r="BI47" s="758"/>
      <c r="BJ47" s="758"/>
      <c r="BK47" s="758"/>
      <c r="BL47" s="758"/>
      <c r="BM47" s="758"/>
      <c r="BN47" s="758"/>
      <c r="BO47" s="758"/>
      <c r="BP47" s="758"/>
      <c r="BQ47" s="758"/>
      <c r="BR47" s="758"/>
      <c r="BS47" s="758"/>
      <c r="BT47" s="758"/>
      <c r="BU47" s="758"/>
      <c r="BV47" s="758"/>
      <c r="BW47" s="758"/>
      <c r="BX47" s="758"/>
      <c r="BY47" s="758"/>
      <c r="BZ47" s="759" t="s">
        <v>1751</v>
      </c>
    </row>
    <row r="48" spans="1:78" s="759" customFormat="1" ht="125" hidden="1">
      <c r="A48" s="758"/>
      <c r="B48" s="758">
        <v>2</v>
      </c>
      <c r="C48" s="758" t="s">
        <v>2498</v>
      </c>
      <c r="D48" s="758"/>
      <c r="E48" s="758"/>
      <c r="F48" s="758"/>
      <c r="G48" s="758"/>
      <c r="H48" s="758"/>
      <c r="I48" s="758"/>
      <c r="J48" s="758" t="s">
        <v>2497</v>
      </c>
      <c r="K48" s="758"/>
      <c r="L48" s="758"/>
      <c r="M48" s="758"/>
      <c r="N48" s="758"/>
      <c r="O48" s="758"/>
      <c r="P48" s="758"/>
      <c r="Q48" s="758"/>
      <c r="R48" s="758"/>
      <c r="S48" s="758" t="s">
        <v>2566</v>
      </c>
      <c r="T48" s="758" t="s">
        <v>78</v>
      </c>
      <c r="U48" s="758" t="s">
        <v>78</v>
      </c>
      <c r="V48" s="758"/>
      <c r="W48" s="758"/>
      <c r="X48" s="758"/>
      <c r="Y48" s="758"/>
      <c r="Z48" s="758"/>
      <c r="AA48" s="758"/>
      <c r="AB48" s="758"/>
      <c r="AC48" s="758"/>
      <c r="AD48" s="758"/>
      <c r="AE48" s="758"/>
      <c r="AF48" s="758"/>
      <c r="AG48" s="758"/>
      <c r="AH48" s="758"/>
      <c r="AI48" s="758"/>
      <c r="AJ48" s="758"/>
      <c r="AK48" s="758" t="s">
        <v>1884</v>
      </c>
      <c r="AL48" s="758" t="s">
        <v>2499</v>
      </c>
      <c r="AM48" s="758" t="s">
        <v>2493</v>
      </c>
      <c r="AN48" s="758"/>
      <c r="AO48" s="758"/>
      <c r="AP48" s="758"/>
      <c r="AQ48" s="758"/>
      <c r="AR48" s="758" t="s">
        <v>78</v>
      </c>
      <c r="AS48" s="758" t="s">
        <v>78</v>
      </c>
      <c r="AT48" s="758"/>
      <c r="AU48" s="758"/>
      <c r="AV48" s="758"/>
      <c r="AW48" s="758"/>
      <c r="AX48" s="758"/>
      <c r="AY48" s="758"/>
      <c r="AZ48" s="758"/>
      <c r="BA48" s="758"/>
      <c r="BB48" s="758"/>
      <c r="BC48" s="758"/>
      <c r="BD48" s="758"/>
      <c r="BE48" s="758"/>
      <c r="BF48" s="758"/>
      <c r="BG48" s="758"/>
      <c r="BH48" s="758"/>
      <c r="BI48" s="758"/>
      <c r="BJ48" s="758"/>
      <c r="BK48" s="758"/>
      <c r="BL48" s="758"/>
      <c r="BM48" s="758"/>
      <c r="BN48" s="758"/>
      <c r="BO48" s="758"/>
      <c r="BP48" s="758"/>
      <c r="BQ48" s="758"/>
      <c r="BR48" s="758"/>
      <c r="BS48" s="758"/>
      <c r="BT48" s="758"/>
      <c r="BU48" s="758"/>
      <c r="BV48" s="758"/>
      <c r="BW48" s="758"/>
      <c r="BX48" s="758"/>
      <c r="BY48" s="758">
        <v>0</v>
      </c>
      <c r="BZ48" s="759" t="s">
        <v>1752</v>
      </c>
    </row>
    <row r="49" spans="1:78" s="759" customFormat="1" ht="37.5" hidden="1">
      <c r="A49" s="758"/>
      <c r="B49" s="758">
        <v>2</v>
      </c>
      <c r="C49" s="758" t="s">
        <v>172</v>
      </c>
      <c r="D49" s="758"/>
      <c r="E49" s="758"/>
      <c r="F49" s="758"/>
      <c r="G49" s="758"/>
      <c r="H49" s="758"/>
      <c r="I49" s="758" t="s">
        <v>2526</v>
      </c>
      <c r="J49" s="758" t="s">
        <v>1862</v>
      </c>
      <c r="K49" s="758" t="s">
        <v>1797</v>
      </c>
      <c r="L49" s="758" t="s">
        <v>2343</v>
      </c>
      <c r="M49" s="758"/>
      <c r="N49" s="758"/>
      <c r="O49" s="758"/>
      <c r="P49" s="758"/>
      <c r="Q49" s="758"/>
      <c r="R49" s="758"/>
      <c r="S49" s="758" t="s">
        <v>2566</v>
      </c>
      <c r="T49" s="758" t="s">
        <v>78</v>
      </c>
      <c r="U49" s="758" t="s">
        <v>78</v>
      </c>
      <c r="V49" s="758"/>
      <c r="W49" s="758"/>
      <c r="X49" s="758"/>
      <c r="Y49" s="758"/>
      <c r="Z49" s="758" t="s">
        <v>1748</v>
      </c>
      <c r="AA49" s="758"/>
      <c r="AB49" s="758"/>
      <c r="AC49" s="758"/>
      <c r="AD49" s="758"/>
      <c r="AE49" s="758"/>
      <c r="AF49" s="758"/>
      <c r="AG49" s="758"/>
      <c r="AH49" s="758"/>
      <c r="AI49" s="758"/>
      <c r="AJ49" s="758"/>
      <c r="AK49" s="758"/>
      <c r="AL49" s="758"/>
      <c r="AM49" s="758"/>
      <c r="AN49" s="758"/>
      <c r="AO49" s="758"/>
      <c r="AP49" s="758"/>
      <c r="AQ49" s="758"/>
      <c r="AR49" s="758" t="s">
        <v>78</v>
      </c>
      <c r="AS49" s="758" t="s">
        <v>78</v>
      </c>
      <c r="AT49" s="758"/>
      <c r="AU49" s="758"/>
      <c r="AV49" s="758"/>
      <c r="AW49" s="758"/>
      <c r="AX49" s="758"/>
      <c r="AY49" s="758"/>
      <c r="AZ49" s="758" t="s">
        <v>1883</v>
      </c>
      <c r="BA49" s="758" t="s">
        <v>1883</v>
      </c>
      <c r="BB49" s="758"/>
      <c r="BC49" s="758" t="s">
        <v>1883</v>
      </c>
      <c r="BD49" s="758"/>
      <c r="BE49" s="758"/>
      <c r="BF49" s="758"/>
      <c r="BG49" s="758"/>
      <c r="BH49" s="758"/>
      <c r="BI49" s="758"/>
      <c r="BJ49" s="758"/>
      <c r="BK49" s="758"/>
      <c r="BL49" s="758"/>
      <c r="BM49" s="758"/>
      <c r="BN49" s="758"/>
      <c r="BO49" s="758" t="s">
        <v>198</v>
      </c>
      <c r="BP49" s="758" t="s">
        <v>198</v>
      </c>
      <c r="BQ49" s="758"/>
      <c r="BR49" s="758"/>
      <c r="BS49" s="758" t="s">
        <v>214</v>
      </c>
      <c r="BT49" s="758" t="s">
        <v>78</v>
      </c>
      <c r="BU49" s="758"/>
      <c r="BV49" s="758"/>
      <c r="BW49" s="758"/>
      <c r="BX49" s="758"/>
      <c r="BY49" s="758">
        <v>3</v>
      </c>
      <c r="BZ49" s="759" t="s">
        <v>1752</v>
      </c>
    </row>
    <row r="50" spans="1:78" s="759" customFormat="1" ht="137.5" hidden="1">
      <c r="A50" s="758"/>
      <c r="B50" s="758">
        <v>2</v>
      </c>
      <c r="C50" s="758" t="s">
        <v>71</v>
      </c>
      <c r="D50" s="758"/>
      <c r="E50" s="758"/>
      <c r="F50" s="758"/>
      <c r="G50" s="758"/>
      <c r="H50" s="758"/>
      <c r="I50" s="758"/>
      <c r="J50" s="758" t="s">
        <v>113</v>
      </c>
      <c r="K50" s="758"/>
      <c r="L50" s="758"/>
      <c r="M50" s="758"/>
      <c r="N50" s="758"/>
      <c r="O50" s="758"/>
      <c r="P50" s="758"/>
      <c r="Q50" s="758"/>
      <c r="R50" s="758"/>
      <c r="S50" s="758"/>
      <c r="T50" s="758" t="s">
        <v>78</v>
      </c>
      <c r="U50" s="758" t="s">
        <v>78</v>
      </c>
      <c r="V50" s="758"/>
      <c r="W50" s="758"/>
      <c r="X50" s="758"/>
      <c r="Y50" s="758"/>
      <c r="Z50" s="758"/>
      <c r="AA50" s="758"/>
      <c r="AB50" s="758"/>
      <c r="AC50" s="758"/>
      <c r="AD50" s="758"/>
      <c r="AE50" s="758"/>
      <c r="AF50" s="758"/>
      <c r="AG50" s="758"/>
      <c r="AH50" s="758"/>
      <c r="AI50" s="758"/>
      <c r="AJ50" s="758"/>
      <c r="AK50" s="758"/>
      <c r="AL50" s="758"/>
      <c r="AM50" s="758"/>
      <c r="AN50" s="758"/>
      <c r="AO50" s="758"/>
      <c r="AP50" s="758"/>
      <c r="AQ50" s="758"/>
      <c r="AR50" s="758" t="s">
        <v>78</v>
      </c>
      <c r="AS50" s="758" t="s">
        <v>78</v>
      </c>
      <c r="AT50" s="758"/>
      <c r="AU50" s="758"/>
      <c r="AV50" s="758"/>
      <c r="AW50" s="758"/>
      <c r="AX50" s="758"/>
      <c r="AY50" s="758"/>
      <c r="AZ50" s="758"/>
      <c r="BA50" s="758"/>
      <c r="BB50" s="758"/>
      <c r="BC50" s="758"/>
      <c r="BD50" s="758"/>
      <c r="BE50" s="758"/>
      <c r="BF50" s="758"/>
      <c r="BG50" s="758"/>
      <c r="BH50" s="758"/>
      <c r="BI50" s="758"/>
      <c r="BJ50" s="758"/>
      <c r="BK50" s="758"/>
      <c r="BL50" s="758"/>
      <c r="BM50" s="758"/>
      <c r="BN50" s="758"/>
      <c r="BO50" s="758" t="s">
        <v>114</v>
      </c>
      <c r="BP50" s="758" t="s">
        <v>115</v>
      </c>
      <c r="BQ50" s="758"/>
      <c r="BR50" s="758"/>
      <c r="BS50" s="758" t="s">
        <v>116</v>
      </c>
      <c r="BT50" s="758" t="s">
        <v>117</v>
      </c>
      <c r="BU50" s="758"/>
      <c r="BV50" s="758"/>
      <c r="BW50" s="758"/>
      <c r="BX50" s="758"/>
      <c r="BY50" s="758">
        <v>1</v>
      </c>
    </row>
    <row r="51" spans="1:78" s="759" customFormat="1" ht="312.5" hidden="1">
      <c r="A51" s="758"/>
      <c r="B51" s="758">
        <v>2</v>
      </c>
      <c r="C51" s="758" t="s">
        <v>71</v>
      </c>
      <c r="D51" s="758"/>
      <c r="E51" s="758"/>
      <c r="F51" s="758"/>
      <c r="G51" s="758"/>
      <c r="H51" s="758"/>
      <c r="I51" s="758"/>
      <c r="J51" s="758" t="s">
        <v>118</v>
      </c>
      <c r="K51" s="758"/>
      <c r="L51" s="758"/>
      <c r="M51" s="758"/>
      <c r="N51" s="758"/>
      <c r="O51" s="758"/>
      <c r="P51" s="758"/>
      <c r="Q51" s="758"/>
      <c r="R51" s="758"/>
      <c r="S51" s="758"/>
      <c r="T51" s="758" t="s">
        <v>78</v>
      </c>
      <c r="U51" s="758" t="s">
        <v>78</v>
      </c>
      <c r="V51" s="758"/>
      <c r="W51" s="758"/>
      <c r="X51" s="758"/>
      <c r="Y51" s="758"/>
      <c r="Z51" s="758"/>
      <c r="AA51" s="758"/>
      <c r="AB51" s="758"/>
      <c r="AC51" s="758"/>
      <c r="AD51" s="758"/>
      <c r="AE51" s="758"/>
      <c r="AF51" s="758"/>
      <c r="AG51" s="758"/>
      <c r="AH51" s="758"/>
      <c r="AI51" s="758"/>
      <c r="AJ51" s="758"/>
      <c r="AK51" s="758"/>
      <c r="AL51" s="758"/>
      <c r="AM51" s="758"/>
      <c r="AN51" s="758"/>
      <c r="AO51" s="758"/>
      <c r="AP51" s="758"/>
      <c r="AQ51" s="758"/>
      <c r="AR51" s="758" t="s">
        <v>78</v>
      </c>
      <c r="AS51" s="758" t="s">
        <v>78</v>
      </c>
      <c r="AT51" s="758"/>
      <c r="AU51" s="758"/>
      <c r="AV51" s="758"/>
      <c r="AW51" s="758"/>
      <c r="AX51" s="758"/>
      <c r="AY51" s="758"/>
      <c r="AZ51" s="758"/>
      <c r="BA51" s="758"/>
      <c r="BB51" s="758"/>
      <c r="BC51" s="758"/>
      <c r="BD51" s="758"/>
      <c r="BE51" s="758"/>
      <c r="BF51" s="758"/>
      <c r="BG51" s="758"/>
      <c r="BH51" s="758"/>
      <c r="BI51" s="758"/>
      <c r="BJ51" s="758"/>
      <c r="BK51" s="758"/>
      <c r="BL51" s="758"/>
      <c r="BM51" s="758"/>
      <c r="BN51" s="758"/>
      <c r="BO51" s="758" t="s">
        <v>119</v>
      </c>
      <c r="BP51" s="758" t="s">
        <v>120</v>
      </c>
      <c r="BQ51" s="758"/>
      <c r="BR51" s="758"/>
      <c r="BS51" s="758" t="s">
        <v>121</v>
      </c>
      <c r="BT51" s="758" t="s">
        <v>122</v>
      </c>
      <c r="BU51" s="758"/>
      <c r="BV51" s="758"/>
      <c r="BW51" s="758"/>
      <c r="BX51" s="758"/>
      <c r="BY51" s="758">
        <v>1</v>
      </c>
    </row>
    <row r="52" spans="1:78" s="759" customFormat="1" ht="50" hidden="1">
      <c r="A52" s="758"/>
      <c r="B52" s="758">
        <v>2</v>
      </c>
      <c r="C52" s="758" t="s">
        <v>71</v>
      </c>
      <c r="D52" s="758"/>
      <c r="E52" s="758"/>
      <c r="F52" s="758"/>
      <c r="G52" s="758"/>
      <c r="H52" s="758"/>
      <c r="I52" s="758"/>
      <c r="J52" s="758" t="s">
        <v>123</v>
      </c>
      <c r="K52" s="758"/>
      <c r="L52" s="758"/>
      <c r="M52" s="758"/>
      <c r="N52" s="758"/>
      <c r="O52" s="758"/>
      <c r="P52" s="758"/>
      <c r="Q52" s="758"/>
      <c r="R52" s="758"/>
      <c r="S52" s="758"/>
      <c r="T52" s="758" t="s">
        <v>78</v>
      </c>
      <c r="U52" s="758" t="s">
        <v>78</v>
      </c>
      <c r="V52" s="758"/>
      <c r="W52" s="758"/>
      <c r="X52" s="758"/>
      <c r="Y52" s="758"/>
      <c r="Z52" s="758"/>
      <c r="AA52" s="758"/>
      <c r="AB52" s="758"/>
      <c r="AC52" s="758"/>
      <c r="AD52" s="758"/>
      <c r="AE52" s="758"/>
      <c r="AF52" s="758"/>
      <c r="AG52" s="758"/>
      <c r="AH52" s="758"/>
      <c r="AI52" s="758"/>
      <c r="AJ52" s="758"/>
      <c r="AK52" s="758"/>
      <c r="AL52" s="758"/>
      <c r="AM52" s="758"/>
      <c r="AN52" s="758"/>
      <c r="AO52" s="758"/>
      <c r="AP52" s="758"/>
      <c r="AQ52" s="758"/>
      <c r="AR52" s="758" t="s">
        <v>78</v>
      </c>
      <c r="AS52" s="758" t="s">
        <v>78</v>
      </c>
      <c r="AT52" s="758"/>
      <c r="AU52" s="758"/>
      <c r="AV52" s="758"/>
      <c r="AW52" s="758"/>
      <c r="AX52" s="758"/>
      <c r="AY52" s="758"/>
      <c r="AZ52" s="758"/>
      <c r="BA52" s="758"/>
      <c r="BB52" s="758"/>
      <c r="BC52" s="758"/>
      <c r="BD52" s="758"/>
      <c r="BE52" s="758"/>
      <c r="BF52" s="758"/>
      <c r="BG52" s="758"/>
      <c r="BH52" s="758"/>
      <c r="BI52" s="758"/>
      <c r="BJ52" s="758"/>
      <c r="BK52" s="758"/>
      <c r="BL52" s="758"/>
      <c r="BM52" s="758"/>
      <c r="BN52" s="758"/>
      <c r="BO52" s="758" t="s">
        <v>123</v>
      </c>
      <c r="BP52" s="758" t="s">
        <v>124</v>
      </c>
      <c r="BQ52" s="758"/>
      <c r="BR52" s="758"/>
      <c r="BS52" s="758" t="s">
        <v>125</v>
      </c>
      <c r="BT52" s="758" t="s">
        <v>87</v>
      </c>
      <c r="BU52" s="758"/>
      <c r="BV52" s="758"/>
      <c r="BW52" s="758"/>
      <c r="BX52" s="758"/>
      <c r="BY52" s="758">
        <v>1</v>
      </c>
    </row>
    <row r="53" spans="1:78" s="759" customFormat="1" ht="25" hidden="1">
      <c r="A53" s="758"/>
      <c r="B53" s="758">
        <v>2</v>
      </c>
      <c r="C53" s="758" t="s">
        <v>71</v>
      </c>
      <c r="D53" s="758"/>
      <c r="E53" s="758"/>
      <c r="F53" s="758"/>
      <c r="G53" s="758"/>
      <c r="H53" s="758"/>
      <c r="I53" s="758"/>
      <c r="J53" s="758" t="s">
        <v>126</v>
      </c>
      <c r="K53" s="758"/>
      <c r="L53" s="758"/>
      <c r="M53" s="758"/>
      <c r="N53" s="758"/>
      <c r="O53" s="758"/>
      <c r="P53" s="758"/>
      <c r="Q53" s="758"/>
      <c r="R53" s="758"/>
      <c r="S53" s="758"/>
      <c r="T53" s="758" t="s">
        <v>78</v>
      </c>
      <c r="U53" s="758" t="s">
        <v>78</v>
      </c>
      <c r="V53" s="758"/>
      <c r="W53" s="758"/>
      <c r="X53" s="758"/>
      <c r="Y53" s="758"/>
      <c r="Z53" s="758"/>
      <c r="AA53" s="758"/>
      <c r="AB53" s="758"/>
      <c r="AC53" s="758"/>
      <c r="AD53" s="758"/>
      <c r="AE53" s="758"/>
      <c r="AF53" s="758"/>
      <c r="AG53" s="758"/>
      <c r="AH53" s="758"/>
      <c r="AI53" s="758"/>
      <c r="AJ53" s="758"/>
      <c r="AK53" s="758"/>
      <c r="AL53" s="758"/>
      <c r="AM53" s="758"/>
      <c r="AN53" s="758"/>
      <c r="AO53" s="758"/>
      <c r="AP53" s="758"/>
      <c r="AQ53" s="758"/>
      <c r="AR53" s="758" t="s">
        <v>78</v>
      </c>
      <c r="AS53" s="758" t="s">
        <v>78</v>
      </c>
      <c r="AT53" s="758"/>
      <c r="AU53" s="758"/>
      <c r="AV53" s="758"/>
      <c r="AW53" s="758"/>
      <c r="AX53" s="758"/>
      <c r="AY53" s="758"/>
      <c r="AZ53" s="758" t="s">
        <v>127</v>
      </c>
      <c r="BA53" s="758" t="s">
        <v>127</v>
      </c>
      <c r="BB53" s="758"/>
      <c r="BC53" s="758"/>
      <c r="BD53" s="758"/>
      <c r="BE53" s="758"/>
      <c r="BF53" s="758"/>
      <c r="BG53" s="758" t="s">
        <v>128</v>
      </c>
      <c r="BH53" s="758" t="s">
        <v>128</v>
      </c>
      <c r="BI53" s="758"/>
      <c r="BJ53" s="758"/>
      <c r="BK53" s="758"/>
      <c r="BL53" s="758"/>
      <c r="BM53" s="758"/>
      <c r="BN53" s="758"/>
      <c r="BO53" s="758"/>
      <c r="BP53" s="758"/>
      <c r="BQ53" s="758"/>
      <c r="BR53" s="758"/>
      <c r="BS53" s="758"/>
      <c r="BT53" s="758"/>
      <c r="BU53" s="758"/>
      <c r="BV53" s="758"/>
      <c r="BW53" s="758"/>
      <c r="BX53" s="758"/>
      <c r="BY53" s="758">
        <v>1</v>
      </c>
    </row>
    <row r="54" spans="1:78" s="759" customFormat="1" ht="25" hidden="1">
      <c r="A54" s="758"/>
      <c r="B54" s="758">
        <v>2</v>
      </c>
      <c r="C54" s="758" t="s">
        <v>71</v>
      </c>
      <c r="D54" s="758"/>
      <c r="E54" s="758"/>
      <c r="F54" s="758"/>
      <c r="G54" s="758"/>
      <c r="H54" s="758"/>
      <c r="I54" s="758"/>
      <c r="J54" s="758" t="s">
        <v>129</v>
      </c>
      <c r="K54" s="758"/>
      <c r="L54" s="758"/>
      <c r="M54" s="758"/>
      <c r="N54" s="758"/>
      <c r="O54" s="758"/>
      <c r="P54" s="758"/>
      <c r="Q54" s="758"/>
      <c r="R54" s="758"/>
      <c r="S54" s="758"/>
      <c r="T54" s="758" t="s">
        <v>78</v>
      </c>
      <c r="U54" s="758" t="s">
        <v>78</v>
      </c>
      <c r="V54" s="758"/>
      <c r="W54" s="758"/>
      <c r="X54" s="758"/>
      <c r="Y54" s="758"/>
      <c r="Z54" s="758"/>
      <c r="AA54" s="758"/>
      <c r="AB54" s="758"/>
      <c r="AC54" s="758"/>
      <c r="AD54" s="758"/>
      <c r="AE54" s="758"/>
      <c r="AF54" s="758"/>
      <c r="AG54" s="758"/>
      <c r="AH54" s="758"/>
      <c r="AI54" s="758"/>
      <c r="AJ54" s="758"/>
      <c r="AK54" s="758"/>
      <c r="AL54" s="758"/>
      <c r="AM54" s="758"/>
      <c r="AN54" s="758"/>
      <c r="AO54" s="758"/>
      <c r="AP54" s="758"/>
      <c r="AQ54" s="758"/>
      <c r="AR54" s="758" t="s">
        <v>78</v>
      </c>
      <c r="AS54" s="758" t="s">
        <v>78</v>
      </c>
      <c r="AT54" s="758"/>
      <c r="AU54" s="758"/>
      <c r="AV54" s="758"/>
      <c r="AW54" s="758"/>
      <c r="AX54" s="758"/>
      <c r="AY54" s="758"/>
      <c r="AZ54" s="758" t="s">
        <v>130</v>
      </c>
      <c r="BA54" s="758" t="s">
        <v>130</v>
      </c>
      <c r="BB54" s="758"/>
      <c r="BC54" s="758"/>
      <c r="BD54" s="758"/>
      <c r="BE54" s="758"/>
      <c r="BF54" s="758"/>
      <c r="BG54" s="758" t="s">
        <v>131</v>
      </c>
      <c r="BH54" s="758" t="s">
        <v>131</v>
      </c>
      <c r="BI54" s="758"/>
      <c r="BJ54" s="758"/>
      <c r="BK54" s="758"/>
      <c r="BL54" s="758"/>
      <c r="BM54" s="758"/>
      <c r="BN54" s="758"/>
      <c r="BO54" s="758"/>
      <c r="BP54" s="758"/>
      <c r="BQ54" s="758"/>
      <c r="BR54" s="758"/>
      <c r="BS54" s="758"/>
      <c r="BT54" s="758"/>
      <c r="BU54" s="758"/>
      <c r="BV54" s="758"/>
      <c r="BW54" s="758"/>
      <c r="BX54" s="758"/>
      <c r="BY54" s="758">
        <v>1</v>
      </c>
      <c r="BZ54" s="759" t="s">
        <v>1752</v>
      </c>
    </row>
    <row r="55" spans="1:78" s="759" customFormat="1" ht="25" hidden="1">
      <c r="A55" s="758"/>
      <c r="B55" s="758">
        <v>2</v>
      </c>
      <c r="C55" s="758" t="s">
        <v>71</v>
      </c>
      <c r="D55" s="758"/>
      <c r="E55" s="758"/>
      <c r="F55" s="758"/>
      <c r="G55" s="758"/>
      <c r="H55" s="758"/>
      <c r="I55" s="758"/>
      <c r="J55" s="758" t="s">
        <v>132</v>
      </c>
      <c r="K55" s="758"/>
      <c r="L55" s="758"/>
      <c r="M55" s="758"/>
      <c r="N55" s="758"/>
      <c r="O55" s="758"/>
      <c r="P55" s="758"/>
      <c r="Q55" s="758"/>
      <c r="R55" s="758"/>
      <c r="S55" s="758"/>
      <c r="T55" s="758" t="s">
        <v>78</v>
      </c>
      <c r="U55" s="758" t="s">
        <v>78</v>
      </c>
      <c r="V55" s="758"/>
      <c r="W55" s="758"/>
      <c r="X55" s="758"/>
      <c r="Y55" s="758"/>
      <c r="Z55" s="758"/>
      <c r="AA55" s="758"/>
      <c r="AB55" s="758"/>
      <c r="AC55" s="758"/>
      <c r="AD55" s="758"/>
      <c r="AE55" s="758"/>
      <c r="AF55" s="758"/>
      <c r="AG55" s="758"/>
      <c r="AH55" s="758"/>
      <c r="AI55" s="758"/>
      <c r="AJ55" s="758"/>
      <c r="AK55" s="758"/>
      <c r="AL55" s="758"/>
      <c r="AM55" s="758"/>
      <c r="AN55" s="758"/>
      <c r="AO55" s="758"/>
      <c r="AP55" s="758"/>
      <c r="AQ55" s="758"/>
      <c r="AR55" s="758" t="s">
        <v>78</v>
      </c>
      <c r="AS55" s="758" t="s">
        <v>78</v>
      </c>
      <c r="AT55" s="758"/>
      <c r="AU55" s="758"/>
      <c r="AV55" s="758"/>
      <c r="AW55" s="758"/>
      <c r="AX55" s="758"/>
      <c r="AY55" s="758"/>
      <c r="AZ55" s="758" t="s">
        <v>133</v>
      </c>
      <c r="BA55" s="758" t="s">
        <v>133</v>
      </c>
      <c r="BB55" s="758"/>
      <c r="BC55" s="758"/>
      <c r="BD55" s="758"/>
      <c r="BE55" s="758"/>
      <c r="BF55" s="758"/>
      <c r="BG55" s="758" t="s">
        <v>132</v>
      </c>
      <c r="BH55" s="758" t="s">
        <v>132</v>
      </c>
      <c r="BI55" s="758"/>
      <c r="BJ55" s="758"/>
      <c r="BK55" s="758"/>
      <c r="BL55" s="758"/>
      <c r="BM55" s="758"/>
      <c r="BN55" s="758"/>
      <c r="BO55" s="758"/>
      <c r="BP55" s="758"/>
      <c r="BQ55" s="758"/>
      <c r="BR55" s="758"/>
      <c r="BS55" s="758"/>
      <c r="BT55" s="758"/>
      <c r="BU55" s="758"/>
      <c r="BV55" s="758"/>
      <c r="BW55" s="758"/>
      <c r="BX55" s="758"/>
      <c r="BY55" s="758">
        <v>1</v>
      </c>
      <c r="BZ55" s="759" t="s">
        <v>1752</v>
      </c>
    </row>
    <row r="56" spans="1:78" s="759" customFormat="1" hidden="1">
      <c r="A56" s="758"/>
      <c r="B56" s="758">
        <v>2</v>
      </c>
      <c r="C56" s="758" t="s">
        <v>71</v>
      </c>
      <c r="D56" s="758"/>
      <c r="E56" s="758"/>
      <c r="F56" s="758"/>
      <c r="G56" s="758"/>
      <c r="H56" s="758"/>
      <c r="I56" s="758"/>
      <c r="J56" s="758" t="s">
        <v>134</v>
      </c>
      <c r="K56" s="758"/>
      <c r="L56" s="758"/>
      <c r="M56" s="758"/>
      <c r="N56" s="758"/>
      <c r="O56" s="758"/>
      <c r="P56" s="758"/>
      <c r="Q56" s="758"/>
      <c r="R56" s="758"/>
      <c r="S56" s="758"/>
      <c r="T56" s="758" t="s">
        <v>78</v>
      </c>
      <c r="U56" s="758" t="s">
        <v>78</v>
      </c>
      <c r="V56" s="758"/>
      <c r="W56" s="758"/>
      <c r="X56" s="758"/>
      <c r="Y56" s="758"/>
      <c r="Z56" s="758"/>
      <c r="AA56" s="758"/>
      <c r="AB56" s="758"/>
      <c r="AC56" s="758"/>
      <c r="AD56" s="758"/>
      <c r="AE56" s="758"/>
      <c r="AF56" s="758"/>
      <c r="AG56" s="758"/>
      <c r="AH56" s="758"/>
      <c r="AI56" s="758"/>
      <c r="AJ56" s="758"/>
      <c r="AK56" s="758"/>
      <c r="AL56" s="758"/>
      <c r="AM56" s="758"/>
      <c r="AN56" s="758"/>
      <c r="AO56" s="758"/>
      <c r="AP56" s="758"/>
      <c r="AQ56" s="758"/>
      <c r="AR56" s="758" t="s">
        <v>78</v>
      </c>
      <c r="AS56" s="758" t="s">
        <v>78</v>
      </c>
      <c r="AT56" s="758"/>
      <c r="AU56" s="758"/>
      <c r="AV56" s="758"/>
      <c r="AW56" s="758"/>
      <c r="AX56" s="758"/>
      <c r="AY56" s="758"/>
      <c r="AZ56" s="758" t="s">
        <v>135</v>
      </c>
      <c r="BA56" s="758" t="s">
        <v>135</v>
      </c>
      <c r="BB56" s="758"/>
      <c r="BC56" s="758"/>
      <c r="BD56" s="758"/>
      <c r="BE56" s="758"/>
      <c r="BF56" s="758"/>
      <c r="BG56" s="758" t="s">
        <v>136</v>
      </c>
      <c r="BH56" s="758" t="s">
        <v>136</v>
      </c>
      <c r="BI56" s="758"/>
      <c r="BJ56" s="758"/>
      <c r="BK56" s="758"/>
      <c r="BL56" s="758"/>
      <c r="BM56" s="758"/>
      <c r="BN56" s="758"/>
      <c r="BO56" s="758"/>
      <c r="BP56" s="758"/>
      <c r="BQ56" s="758"/>
      <c r="BR56" s="758"/>
      <c r="BS56" s="758"/>
      <c r="BT56" s="758"/>
      <c r="BU56" s="758"/>
      <c r="BV56" s="758"/>
      <c r="BW56" s="758"/>
      <c r="BX56" s="758"/>
      <c r="BY56" s="758">
        <v>1</v>
      </c>
    </row>
    <row r="57" spans="1:78" s="759" customFormat="1" hidden="1">
      <c r="A57" s="758"/>
      <c r="B57" s="758">
        <v>2</v>
      </c>
      <c r="C57" s="758" t="s">
        <v>71</v>
      </c>
      <c r="D57" s="758"/>
      <c r="E57" s="758"/>
      <c r="F57" s="758"/>
      <c r="G57" s="758"/>
      <c r="H57" s="758"/>
      <c r="I57" s="758"/>
      <c r="J57" s="758" t="s">
        <v>137</v>
      </c>
      <c r="K57" s="758"/>
      <c r="L57" s="758"/>
      <c r="M57" s="758"/>
      <c r="N57" s="758"/>
      <c r="O57" s="758"/>
      <c r="P57" s="758"/>
      <c r="Q57" s="758"/>
      <c r="R57" s="758"/>
      <c r="S57" s="758"/>
      <c r="T57" s="758" t="s">
        <v>78</v>
      </c>
      <c r="U57" s="758" t="s">
        <v>78</v>
      </c>
      <c r="V57" s="758"/>
      <c r="W57" s="758"/>
      <c r="X57" s="758"/>
      <c r="Y57" s="758"/>
      <c r="Z57" s="758"/>
      <c r="AA57" s="758"/>
      <c r="AB57" s="758"/>
      <c r="AC57" s="758"/>
      <c r="AD57" s="758"/>
      <c r="AE57" s="758"/>
      <c r="AF57" s="758"/>
      <c r="AG57" s="758"/>
      <c r="AH57" s="758"/>
      <c r="AI57" s="758"/>
      <c r="AJ57" s="758"/>
      <c r="AK57" s="758"/>
      <c r="AL57" s="758"/>
      <c r="AM57" s="758"/>
      <c r="AN57" s="758"/>
      <c r="AO57" s="758"/>
      <c r="AP57" s="758"/>
      <c r="AQ57" s="758"/>
      <c r="AR57" s="758" t="s">
        <v>78</v>
      </c>
      <c r="AS57" s="758" t="s">
        <v>78</v>
      </c>
      <c r="AT57" s="758"/>
      <c r="AU57" s="758"/>
      <c r="AV57" s="758"/>
      <c r="AW57" s="758"/>
      <c r="AX57" s="758"/>
      <c r="AY57" s="758"/>
      <c r="AZ57" s="758" t="s">
        <v>138</v>
      </c>
      <c r="BA57" s="758" t="s">
        <v>138</v>
      </c>
      <c r="BB57" s="758"/>
      <c r="BC57" s="758"/>
      <c r="BD57" s="758"/>
      <c r="BE57" s="758"/>
      <c r="BF57" s="758"/>
      <c r="BG57" s="758" t="s">
        <v>139</v>
      </c>
      <c r="BH57" s="758" t="s">
        <v>139</v>
      </c>
      <c r="BI57" s="758"/>
      <c r="BJ57" s="758"/>
      <c r="BK57" s="758"/>
      <c r="BL57" s="758"/>
      <c r="BM57" s="758"/>
      <c r="BN57" s="758"/>
      <c r="BO57" s="758"/>
      <c r="BP57" s="758"/>
      <c r="BQ57" s="758"/>
      <c r="BR57" s="758"/>
      <c r="BS57" s="758"/>
      <c r="BT57" s="758"/>
      <c r="BU57" s="758"/>
      <c r="BV57" s="758"/>
      <c r="BW57" s="758"/>
      <c r="BX57" s="758"/>
      <c r="BY57" s="758">
        <v>1</v>
      </c>
    </row>
    <row r="58" spans="1:78" s="759" customFormat="1" hidden="1">
      <c r="A58" s="758"/>
      <c r="B58" s="758">
        <v>2</v>
      </c>
      <c r="C58" s="758" t="s">
        <v>71</v>
      </c>
      <c r="D58" s="758"/>
      <c r="E58" s="758"/>
      <c r="F58" s="758"/>
      <c r="G58" s="758"/>
      <c r="H58" s="758"/>
      <c r="I58" s="758"/>
      <c r="J58" s="758" t="s">
        <v>140</v>
      </c>
      <c r="K58" s="758"/>
      <c r="L58" s="758"/>
      <c r="M58" s="758"/>
      <c r="N58" s="758"/>
      <c r="O58" s="758"/>
      <c r="P58" s="758"/>
      <c r="Q58" s="758"/>
      <c r="R58" s="758"/>
      <c r="S58" s="758"/>
      <c r="T58" s="758" t="s">
        <v>78</v>
      </c>
      <c r="U58" s="758" t="s">
        <v>78</v>
      </c>
      <c r="V58" s="758"/>
      <c r="W58" s="758"/>
      <c r="X58" s="758"/>
      <c r="Y58" s="758"/>
      <c r="Z58" s="758"/>
      <c r="AA58" s="758"/>
      <c r="AB58" s="758"/>
      <c r="AC58" s="758"/>
      <c r="AD58" s="758"/>
      <c r="AE58" s="758"/>
      <c r="AF58" s="758"/>
      <c r="AG58" s="758"/>
      <c r="AH58" s="758"/>
      <c r="AI58" s="758"/>
      <c r="AJ58" s="758"/>
      <c r="AK58" s="758"/>
      <c r="AL58" s="758"/>
      <c r="AM58" s="758"/>
      <c r="AN58" s="758"/>
      <c r="AO58" s="758"/>
      <c r="AP58" s="758"/>
      <c r="AQ58" s="758"/>
      <c r="AR58" s="758" t="s">
        <v>78</v>
      </c>
      <c r="AS58" s="758" t="s">
        <v>78</v>
      </c>
      <c r="AT58" s="758"/>
      <c r="AU58" s="758"/>
      <c r="AV58" s="758"/>
      <c r="AW58" s="758"/>
      <c r="AX58" s="758"/>
      <c r="AY58" s="758"/>
      <c r="AZ58" s="758"/>
      <c r="BA58" s="758"/>
      <c r="BB58" s="758"/>
      <c r="BC58" s="758"/>
      <c r="BD58" s="758"/>
      <c r="BE58" s="758"/>
      <c r="BF58" s="758"/>
      <c r="BG58" s="758"/>
      <c r="BH58" s="758"/>
      <c r="BI58" s="758"/>
      <c r="BJ58" s="758"/>
      <c r="BK58" s="758"/>
      <c r="BL58" s="758"/>
      <c r="BM58" s="758"/>
      <c r="BN58" s="758"/>
      <c r="BO58" s="758" t="s">
        <v>140</v>
      </c>
      <c r="BP58" s="758" t="s">
        <v>141</v>
      </c>
      <c r="BQ58" s="758"/>
      <c r="BR58" s="758"/>
      <c r="BS58" s="758" t="s">
        <v>142</v>
      </c>
      <c r="BT58" s="758" t="s">
        <v>78</v>
      </c>
      <c r="BU58" s="758"/>
      <c r="BV58" s="758"/>
      <c r="BW58" s="758"/>
      <c r="BX58" s="758"/>
      <c r="BY58" s="758">
        <v>1</v>
      </c>
      <c r="BZ58" s="759" t="s">
        <v>1750</v>
      </c>
    </row>
    <row r="59" spans="1:78" s="759" customFormat="1" ht="62.5" hidden="1">
      <c r="A59" s="758"/>
      <c r="B59" s="758">
        <v>2</v>
      </c>
      <c r="C59" s="758" t="s">
        <v>71</v>
      </c>
      <c r="D59" s="758"/>
      <c r="E59" s="758"/>
      <c r="F59" s="758"/>
      <c r="G59" s="758"/>
      <c r="H59" s="758"/>
      <c r="I59" s="758"/>
      <c r="J59" s="758" t="s">
        <v>143</v>
      </c>
      <c r="K59" s="758"/>
      <c r="L59" s="758"/>
      <c r="M59" s="758"/>
      <c r="N59" s="758"/>
      <c r="O59" s="758"/>
      <c r="P59" s="758"/>
      <c r="Q59" s="758"/>
      <c r="R59" s="758"/>
      <c r="S59" s="758"/>
      <c r="T59" s="758" t="s">
        <v>78</v>
      </c>
      <c r="U59" s="758" t="s">
        <v>78</v>
      </c>
      <c r="V59" s="758"/>
      <c r="W59" s="758"/>
      <c r="X59" s="758"/>
      <c r="Y59" s="758"/>
      <c r="Z59" s="758"/>
      <c r="AA59" s="758"/>
      <c r="AB59" s="758"/>
      <c r="AC59" s="758"/>
      <c r="AD59" s="758"/>
      <c r="AE59" s="758"/>
      <c r="AF59" s="758"/>
      <c r="AG59" s="758"/>
      <c r="AH59" s="758"/>
      <c r="AI59" s="758"/>
      <c r="AJ59" s="758"/>
      <c r="AK59" s="758"/>
      <c r="AL59" s="758"/>
      <c r="AM59" s="758"/>
      <c r="AN59" s="758"/>
      <c r="AO59" s="758"/>
      <c r="AP59" s="758"/>
      <c r="AQ59" s="758"/>
      <c r="AR59" s="758" t="s">
        <v>78</v>
      </c>
      <c r="AS59" s="758" t="s">
        <v>78</v>
      </c>
      <c r="AT59" s="758"/>
      <c r="AU59" s="758"/>
      <c r="AV59" s="758"/>
      <c r="AW59" s="758"/>
      <c r="AX59" s="758"/>
      <c r="AY59" s="758"/>
      <c r="AZ59" s="758"/>
      <c r="BA59" s="758"/>
      <c r="BB59" s="758"/>
      <c r="BC59" s="758"/>
      <c r="BD59" s="758"/>
      <c r="BE59" s="758"/>
      <c r="BF59" s="758"/>
      <c r="BG59" s="758"/>
      <c r="BH59" s="758"/>
      <c r="BI59" s="758"/>
      <c r="BJ59" s="758"/>
      <c r="BK59" s="758"/>
      <c r="BL59" s="758"/>
      <c r="BM59" s="758"/>
      <c r="BN59" s="758"/>
      <c r="BO59" s="758" t="s">
        <v>144</v>
      </c>
      <c r="BP59" s="758" t="s">
        <v>144</v>
      </c>
      <c r="BQ59" s="758"/>
      <c r="BR59" s="758"/>
      <c r="BS59" s="758" t="s">
        <v>145</v>
      </c>
      <c r="BT59" s="758" t="s">
        <v>87</v>
      </c>
      <c r="BU59" s="758"/>
      <c r="BV59" s="758"/>
      <c r="BW59" s="758"/>
      <c r="BX59" s="758"/>
      <c r="BY59" s="758">
        <v>1</v>
      </c>
      <c r="BZ59" s="759" t="s">
        <v>1754</v>
      </c>
    </row>
    <row r="60" spans="1:78" s="759" customFormat="1" ht="37.5" hidden="1">
      <c r="A60" s="758"/>
      <c r="B60" s="758">
        <v>2</v>
      </c>
      <c r="C60" s="758" t="s">
        <v>71</v>
      </c>
      <c r="D60" s="758"/>
      <c r="E60" s="758"/>
      <c r="F60" s="758"/>
      <c r="G60" s="758"/>
      <c r="H60" s="758"/>
      <c r="I60" s="758"/>
      <c r="J60" s="758" t="s">
        <v>146</v>
      </c>
      <c r="K60" s="758"/>
      <c r="L60" s="758"/>
      <c r="M60" s="758"/>
      <c r="N60" s="758"/>
      <c r="O60" s="758"/>
      <c r="P60" s="758"/>
      <c r="Q60" s="758"/>
      <c r="R60" s="758"/>
      <c r="S60" s="758"/>
      <c r="T60" s="758" t="s">
        <v>78</v>
      </c>
      <c r="U60" s="758" t="s">
        <v>78</v>
      </c>
      <c r="V60" s="758"/>
      <c r="W60" s="758"/>
      <c r="X60" s="758"/>
      <c r="Y60" s="758"/>
      <c r="Z60" s="758"/>
      <c r="AA60" s="758"/>
      <c r="AB60" s="758"/>
      <c r="AC60" s="758"/>
      <c r="AD60" s="758"/>
      <c r="AE60" s="758"/>
      <c r="AF60" s="758"/>
      <c r="AG60" s="758"/>
      <c r="AH60" s="758"/>
      <c r="AI60" s="758"/>
      <c r="AJ60" s="758"/>
      <c r="AK60" s="758"/>
      <c r="AL60" s="758"/>
      <c r="AM60" s="758"/>
      <c r="AN60" s="758"/>
      <c r="AO60" s="758"/>
      <c r="AP60" s="758"/>
      <c r="AQ60" s="758"/>
      <c r="AR60" s="758" t="s">
        <v>78</v>
      </c>
      <c r="AS60" s="758" t="s">
        <v>78</v>
      </c>
      <c r="AT60" s="758"/>
      <c r="AU60" s="758"/>
      <c r="AV60" s="758"/>
      <c r="AW60" s="758"/>
      <c r="AX60" s="758"/>
      <c r="AY60" s="758"/>
      <c r="AZ60" s="758"/>
      <c r="BA60" s="758"/>
      <c r="BB60" s="758"/>
      <c r="BC60" s="758"/>
      <c r="BD60" s="758"/>
      <c r="BE60" s="758"/>
      <c r="BF60" s="758"/>
      <c r="BG60" s="758"/>
      <c r="BH60" s="758"/>
      <c r="BI60" s="758"/>
      <c r="BJ60" s="758"/>
      <c r="BK60" s="758"/>
      <c r="BL60" s="758"/>
      <c r="BM60" s="758"/>
      <c r="BN60" s="758"/>
      <c r="BO60" s="758" t="s">
        <v>50</v>
      </c>
      <c r="BP60" s="758" t="s">
        <v>50</v>
      </c>
      <c r="BQ60" s="758"/>
      <c r="BR60" s="758"/>
      <c r="BS60" s="758" t="s">
        <v>147</v>
      </c>
      <c r="BT60" s="758" t="s">
        <v>87</v>
      </c>
      <c r="BU60" s="758"/>
      <c r="BV60" s="758"/>
      <c r="BW60" s="758"/>
      <c r="BX60" s="758"/>
      <c r="BY60" s="758">
        <v>1</v>
      </c>
      <c r="BZ60" s="759" t="s">
        <v>1754</v>
      </c>
    </row>
    <row r="61" spans="1:78" s="759" customFormat="1" ht="62.5" hidden="1">
      <c r="A61" s="758"/>
      <c r="B61" s="758">
        <v>2</v>
      </c>
      <c r="C61" s="758" t="s">
        <v>71</v>
      </c>
      <c r="D61" s="758"/>
      <c r="E61" s="758"/>
      <c r="F61" s="758"/>
      <c r="G61" s="758"/>
      <c r="H61" s="758"/>
      <c r="I61" s="758"/>
      <c r="J61" s="758" t="s">
        <v>152</v>
      </c>
      <c r="K61" s="758"/>
      <c r="L61" s="758"/>
      <c r="M61" s="758"/>
      <c r="N61" s="758"/>
      <c r="O61" s="758"/>
      <c r="P61" s="758"/>
      <c r="Q61" s="758"/>
      <c r="R61" s="758"/>
      <c r="S61" s="758"/>
      <c r="T61" s="758" t="s">
        <v>78</v>
      </c>
      <c r="U61" s="758" t="s">
        <v>78</v>
      </c>
      <c r="V61" s="758"/>
      <c r="W61" s="758"/>
      <c r="X61" s="758"/>
      <c r="Y61" s="758"/>
      <c r="Z61" s="758"/>
      <c r="AA61" s="758"/>
      <c r="AB61" s="758"/>
      <c r="AC61" s="758"/>
      <c r="AD61" s="758"/>
      <c r="AE61" s="758"/>
      <c r="AF61" s="758"/>
      <c r="AG61" s="758"/>
      <c r="AH61" s="758"/>
      <c r="AI61" s="758"/>
      <c r="AJ61" s="758" t="s">
        <v>153</v>
      </c>
      <c r="AK61" s="758" t="s">
        <v>153</v>
      </c>
      <c r="AL61" s="758"/>
      <c r="AM61" s="758"/>
      <c r="AN61" s="758"/>
      <c r="AO61" s="758" t="s">
        <v>154</v>
      </c>
      <c r="AP61" s="758" t="s">
        <v>78</v>
      </c>
      <c r="AQ61" s="758" t="s">
        <v>78</v>
      </c>
      <c r="AR61" s="758" t="s">
        <v>78</v>
      </c>
      <c r="AS61" s="758" t="s">
        <v>78</v>
      </c>
      <c r="AT61" s="758" t="s">
        <v>78</v>
      </c>
      <c r="AU61" s="758"/>
      <c r="AV61" s="758"/>
      <c r="AW61" s="758"/>
      <c r="AX61" s="758"/>
      <c r="AY61" s="758"/>
      <c r="AZ61" s="758"/>
      <c r="BA61" s="758"/>
      <c r="BB61" s="758"/>
      <c r="BC61" s="758"/>
      <c r="BD61" s="758"/>
      <c r="BE61" s="758"/>
      <c r="BF61" s="758"/>
      <c r="BG61" s="758"/>
      <c r="BH61" s="758"/>
      <c r="BI61" s="758"/>
      <c r="BJ61" s="758"/>
      <c r="BK61" s="758"/>
      <c r="BL61" s="758"/>
      <c r="BM61" s="758"/>
      <c r="BN61" s="758"/>
      <c r="BO61" s="758"/>
      <c r="BP61" s="758"/>
      <c r="BQ61" s="758"/>
      <c r="BR61" s="758"/>
      <c r="BS61" s="758"/>
      <c r="BT61" s="758"/>
      <c r="BU61" s="758"/>
      <c r="BV61" s="758"/>
      <c r="BW61" s="758"/>
      <c r="BX61" s="758"/>
      <c r="BY61" s="758">
        <v>1</v>
      </c>
      <c r="BZ61" s="759" t="s">
        <v>1754</v>
      </c>
    </row>
    <row r="62" spans="1:78" s="759" customFormat="1" ht="50" hidden="1">
      <c r="A62" s="758"/>
      <c r="B62" s="758">
        <v>2</v>
      </c>
      <c r="C62" s="758" t="s">
        <v>71</v>
      </c>
      <c r="D62" s="758"/>
      <c r="E62" s="758"/>
      <c r="F62" s="758"/>
      <c r="G62" s="758"/>
      <c r="H62" s="758"/>
      <c r="I62" s="758"/>
      <c r="J62" s="758" t="s">
        <v>155</v>
      </c>
      <c r="K62" s="758"/>
      <c r="L62" s="758"/>
      <c r="M62" s="758"/>
      <c r="N62" s="758"/>
      <c r="O62" s="758"/>
      <c r="P62" s="758"/>
      <c r="Q62" s="758"/>
      <c r="R62" s="758"/>
      <c r="S62" s="758"/>
      <c r="T62" s="758">
        <v>1</v>
      </c>
      <c r="U62" s="758" t="s">
        <v>159</v>
      </c>
      <c r="V62" s="758"/>
      <c r="W62" s="758"/>
      <c r="X62" s="758"/>
      <c r="Y62" s="758"/>
      <c r="Z62" s="758"/>
      <c r="AA62" s="758"/>
      <c r="AB62" s="758"/>
      <c r="AC62" s="758"/>
      <c r="AD62" s="758"/>
      <c r="AE62" s="758"/>
      <c r="AF62" s="758"/>
      <c r="AG62" s="758"/>
      <c r="AH62" s="758"/>
      <c r="AI62" s="758"/>
      <c r="AJ62" s="758" t="s">
        <v>156</v>
      </c>
      <c r="AK62" s="758" t="s">
        <v>156</v>
      </c>
      <c r="AL62" s="758"/>
      <c r="AM62" s="758"/>
      <c r="AN62" s="758"/>
      <c r="AO62" s="758" t="s">
        <v>157</v>
      </c>
      <c r="AP62" s="758" t="s">
        <v>78</v>
      </c>
      <c r="AQ62" s="758" t="s">
        <v>158</v>
      </c>
      <c r="AR62" s="758">
        <v>1</v>
      </c>
      <c r="AS62" s="758" t="s">
        <v>159</v>
      </c>
      <c r="AT62" s="758" t="s">
        <v>78</v>
      </c>
      <c r="AU62" s="758"/>
      <c r="AV62" s="758"/>
      <c r="AW62" s="758"/>
      <c r="AX62" s="758"/>
      <c r="AY62" s="758"/>
      <c r="AZ62" s="758"/>
      <c r="BA62" s="758"/>
      <c r="BB62" s="758"/>
      <c r="BC62" s="758"/>
      <c r="BD62" s="758"/>
      <c r="BE62" s="758"/>
      <c r="BF62" s="758"/>
      <c r="BG62" s="758"/>
      <c r="BH62" s="758"/>
      <c r="BI62" s="758"/>
      <c r="BJ62" s="758"/>
      <c r="BK62" s="758"/>
      <c r="BL62" s="758"/>
      <c r="BM62" s="758"/>
      <c r="BN62" s="758"/>
      <c r="BO62" s="758"/>
      <c r="BP62" s="758"/>
      <c r="BQ62" s="758"/>
      <c r="BR62" s="758"/>
      <c r="BS62" s="758"/>
      <c r="BT62" s="758"/>
      <c r="BU62" s="758"/>
      <c r="BV62" s="758"/>
      <c r="BW62" s="758"/>
      <c r="BX62" s="758"/>
      <c r="BY62" s="758">
        <v>1</v>
      </c>
      <c r="BZ62" s="759" t="s">
        <v>1754</v>
      </c>
    </row>
    <row r="63" spans="1:78" s="759" customFormat="1" ht="25" hidden="1">
      <c r="A63" s="758"/>
      <c r="B63" s="758">
        <v>2</v>
      </c>
      <c r="C63" s="758" t="s">
        <v>71</v>
      </c>
      <c r="D63" s="758"/>
      <c r="E63" s="758"/>
      <c r="F63" s="758"/>
      <c r="G63" s="758"/>
      <c r="H63" s="758"/>
      <c r="I63" s="758"/>
      <c r="J63" s="758" t="s">
        <v>160</v>
      </c>
      <c r="K63" s="758"/>
      <c r="L63" s="758"/>
      <c r="M63" s="758"/>
      <c r="N63" s="758"/>
      <c r="O63" s="758"/>
      <c r="P63" s="758"/>
      <c r="Q63" s="758"/>
      <c r="R63" s="758"/>
      <c r="S63" s="758"/>
      <c r="T63" s="758" t="s">
        <v>78</v>
      </c>
      <c r="U63" s="758" t="s">
        <v>78</v>
      </c>
      <c r="V63" s="758"/>
      <c r="W63" s="758"/>
      <c r="X63" s="758"/>
      <c r="Y63" s="758"/>
      <c r="Z63" s="758"/>
      <c r="AA63" s="758"/>
      <c r="AB63" s="758"/>
      <c r="AC63" s="758"/>
      <c r="AD63" s="758"/>
      <c r="AE63" s="758"/>
      <c r="AF63" s="758"/>
      <c r="AG63" s="758"/>
      <c r="AH63" s="758"/>
      <c r="AI63" s="758"/>
      <c r="AJ63" s="758" t="s">
        <v>115</v>
      </c>
      <c r="AK63" s="758" t="s">
        <v>115</v>
      </c>
      <c r="AL63" s="758"/>
      <c r="AM63" s="758"/>
      <c r="AN63" s="758"/>
      <c r="AO63" s="758" t="s">
        <v>161</v>
      </c>
      <c r="AP63" s="758" t="s">
        <v>78</v>
      </c>
      <c r="AQ63" s="758" t="s">
        <v>78</v>
      </c>
      <c r="AR63" s="758" t="s">
        <v>78</v>
      </c>
      <c r="AS63" s="758" t="s">
        <v>78</v>
      </c>
      <c r="AT63" s="758" t="s">
        <v>78</v>
      </c>
      <c r="AU63" s="758"/>
      <c r="AV63" s="758"/>
      <c r="AW63" s="758"/>
      <c r="AX63" s="758"/>
      <c r="AY63" s="758"/>
      <c r="AZ63" s="758"/>
      <c r="BA63" s="758"/>
      <c r="BB63" s="758"/>
      <c r="BC63" s="758"/>
      <c r="BD63" s="758"/>
      <c r="BE63" s="758"/>
      <c r="BF63" s="758"/>
      <c r="BG63" s="758"/>
      <c r="BH63" s="758"/>
      <c r="BI63" s="758"/>
      <c r="BJ63" s="758"/>
      <c r="BK63" s="758"/>
      <c r="BL63" s="758"/>
      <c r="BM63" s="758"/>
      <c r="BN63" s="758"/>
      <c r="BO63" s="758"/>
      <c r="BP63" s="758"/>
      <c r="BQ63" s="758"/>
      <c r="BR63" s="758"/>
      <c r="BS63" s="758"/>
      <c r="BT63" s="758"/>
      <c r="BU63" s="758"/>
      <c r="BV63" s="758"/>
      <c r="BW63" s="758"/>
      <c r="BX63" s="758"/>
      <c r="BY63" s="758">
        <v>1</v>
      </c>
    </row>
    <row r="64" spans="1:78" s="759" customFormat="1" ht="25" hidden="1">
      <c r="A64" s="758"/>
      <c r="B64" s="758">
        <v>2</v>
      </c>
      <c r="C64" s="758" t="s">
        <v>71</v>
      </c>
      <c r="D64" s="758"/>
      <c r="E64" s="758"/>
      <c r="F64" s="758"/>
      <c r="G64" s="758"/>
      <c r="H64" s="758"/>
      <c r="I64" s="758"/>
      <c r="J64" s="758" t="s">
        <v>162</v>
      </c>
      <c r="K64" s="758"/>
      <c r="L64" s="758"/>
      <c r="M64" s="758"/>
      <c r="N64" s="758"/>
      <c r="O64" s="758"/>
      <c r="P64" s="758"/>
      <c r="Q64" s="758"/>
      <c r="R64" s="758"/>
      <c r="S64" s="758"/>
      <c r="T64" s="758" t="s">
        <v>78</v>
      </c>
      <c r="U64" s="758" t="s">
        <v>78</v>
      </c>
      <c r="V64" s="758"/>
      <c r="W64" s="758"/>
      <c r="X64" s="758"/>
      <c r="Y64" s="758"/>
      <c r="Z64" s="758"/>
      <c r="AA64" s="758"/>
      <c r="AB64" s="758"/>
      <c r="AC64" s="758"/>
      <c r="AD64" s="758"/>
      <c r="AE64" s="758"/>
      <c r="AF64" s="758"/>
      <c r="AG64" s="758"/>
      <c r="AH64" s="758"/>
      <c r="AI64" s="758"/>
      <c r="AJ64" s="758" t="s">
        <v>163</v>
      </c>
      <c r="AK64" s="758" t="s">
        <v>163</v>
      </c>
      <c r="AL64" s="758"/>
      <c r="AM64" s="758"/>
      <c r="AN64" s="758"/>
      <c r="AO64" s="758" t="s">
        <v>164</v>
      </c>
      <c r="AP64" s="758" t="s">
        <v>78</v>
      </c>
      <c r="AQ64" s="758" t="s">
        <v>78</v>
      </c>
      <c r="AR64" s="758" t="s">
        <v>78</v>
      </c>
      <c r="AS64" s="758" t="s">
        <v>78</v>
      </c>
      <c r="AT64" s="758" t="s">
        <v>78</v>
      </c>
      <c r="AU64" s="758"/>
      <c r="AV64" s="758"/>
      <c r="AW64" s="758"/>
      <c r="AX64" s="758"/>
      <c r="AY64" s="758"/>
      <c r="AZ64" s="758"/>
      <c r="BA64" s="758"/>
      <c r="BB64" s="758"/>
      <c r="BC64" s="758"/>
      <c r="BD64" s="758"/>
      <c r="BE64" s="758"/>
      <c r="BF64" s="758"/>
      <c r="BG64" s="758"/>
      <c r="BH64" s="758"/>
      <c r="BI64" s="758"/>
      <c r="BJ64" s="758"/>
      <c r="BK64" s="758"/>
      <c r="BL64" s="758"/>
      <c r="BM64" s="758"/>
      <c r="BN64" s="758"/>
      <c r="BO64" s="758"/>
      <c r="BP64" s="758"/>
      <c r="BQ64" s="758"/>
      <c r="BR64" s="758"/>
      <c r="BS64" s="758"/>
      <c r="BT64" s="758"/>
      <c r="BU64" s="758"/>
      <c r="BV64" s="758"/>
      <c r="BW64" s="758"/>
      <c r="BX64" s="758"/>
      <c r="BY64" s="758">
        <v>1</v>
      </c>
    </row>
    <row r="65" spans="1:78" s="761" customFormat="1" ht="75" hidden="1">
      <c r="A65" s="760">
        <v>1</v>
      </c>
      <c r="B65" s="760">
        <v>3</v>
      </c>
      <c r="C65" s="760" t="s">
        <v>2350</v>
      </c>
      <c r="D65" s="760"/>
      <c r="E65" s="760"/>
      <c r="F65" s="760" t="s">
        <v>1621</v>
      </c>
      <c r="G65" s="760"/>
      <c r="H65" s="760" t="s">
        <v>1621</v>
      </c>
      <c r="I65" s="760" t="s">
        <v>2623</v>
      </c>
      <c r="J65" s="760" t="s">
        <v>1975</v>
      </c>
      <c r="K65" s="760" t="s">
        <v>2616</v>
      </c>
      <c r="L65" s="760" t="s">
        <v>2343</v>
      </c>
      <c r="M65" s="760" t="s">
        <v>2614</v>
      </c>
      <c r="N65" s="760" t="s">
        <v>2620</v>
      </c>
      <c r="O65" s="760"/>
      <c r="P65" s="760" t="s">
        <v>2623</v>
      </c>
      <c r="Q65" s="760" t="s">
        <v>2661</v>
      </c>
      <c r="R65" s="760" t="s">
        <v>2608</v>
      </c>
      <c r="S65" s="760" t="s">
        <v>2563</v>
      </c>
      <c r="T65" s="760" t="s">
        <v>1609</v>
      </c>
      <c r="U65" s="760" t="s">
        <v>78</v>
      </c>
      <c r="V65" s="760" t="s">
        <v>2573</v>
      </c>
      <c r="W65" s="760"/>
      <c r="X65" s="760"/>
      <c r="Y65" s="760"/>
      <c r="Z65" s="760"/>
      <c r="AA65" s="760"/>
      <c r="AB65" s="760"/>
      <c r="AC65" s="760"/>
      <c r="AD65" s="760"/>
      <c r="AE65" s="760"/>
      <c r="AF65" s="760"/>
      <c r="AG65" s="760"/>
      <c r="AH65" s="760"/>
      <c r="AI65" s="760"/>
      <c r="AJ65" s="760"/>
      <c r="AK65" s="760"/>
      <c r="AL65" s="760"/>
      <c r="AM65" s="760"/>
      <c r="AN65" s="760"/>
      <c r="AO65" s="760"/>
      <c r="AP65" s="760"/>
      <c r="AQ65" s="760"/>
      <c r="AR65" s="760" t="s">
        <v>1609</v>
      </c>
      <c r="AS65" s="760" t="s">
        <v>78</v>
      </c>
      <c r="AT65" s="760"/>
      <c r="AU65" s="760"/>
      <c r="AV65" s="760"/>
      <c r="AW65" s="760"/>
      <c r="AX65" s="760"/>
      <c r="AY65" s="760"/>
      <c r="AZ65" s="760"/>
      <c r="BA65" s="760"/>
      <c r="BB65" s="760"/>
      <c r="BC65" s="760"/>
      <c r="BD65" s="760"/>
      <c r="BE65" s="760"/>
      <c r="BF65" s="760"/>
      <c r="BG65" s="760"/>
      <c r="BH65" s="760"/>
      <c r="BI65" s="760"/>
      <c r="BJ65" s="760"/>
      <c r="BK65" s="760"/>
      <c r="BL65" s="760"/>
      <c r="BM65" s="760"/>
      <c r="BN65" s="760"/>
      <c r="BO65" s="760"/>
      <c r="BP65" s="760"/>
      <c r="BQ65" s="760"/>
      <c r="BR65" s="760"/>
      <c r="BS65" s="760"/>
      <c r="BT65" s="760"/>
      <c r="BU65" s="760"/>
      <c r="BV65" s="760"/>
      <c r="BW65" s="760"/>
      <c r="BX65" s="760"/>
      <c r="BY65" s="760"/>
      <c r="BZ65" s="761" t="s">
        <v>1750</v>
      </c>
    </row>
    <row r="66" spans="1:78" s="761" customFormat="1" ht="87.5" hidden="1">
      <c r="A66" s="760">
        <v>2</v>
      </c>
      <c r="B66" s="760">
        <v>3</v>
      </c>
      <c r="C66" s="760" t="s">
        <v>2350</v>
      </c>
      <c r="D66" s="760"/>
      <c r="E66" s="760"/>
      <c r="F66" s="760" t="s">
        <v>1621</v>
      </c>
      <c r="G66" s="760"/>
      <c r="H66" s="760" t="s">
        <v>1621</v>
      </c>
      <c r="I66" s="760" t="s">
        <v>2376</v>
      </c>
      <c r="J66" s="760" t="s">
        <v>1866</v>
      </c>
      <c r="K66" s="760" t="s">
        <v>2625</v>
      </c>
      <c r="L66" s="760" t="s">
        <v>2343</v>
      </c>
      <c r="M66" s="760" t="s">
        <v>2615</v>
      </c>
      <c r="N66" s="760" t="s">
        <v>2618</v>
      </c>
      <c r="O66" s="760"/>
      <c r="P66" s="760"/>
      <c r="Q66" s="760" t="s">
        <v>2661</v>
      </c>
      <c r="R66" s="760"/>
      <c r="S66" s="760" t="s">
        <v>2563</v>
      </c>
      <c r="T66" s="760" t="s">
        <v>78</v>
      </c>
      <c r="U66" s="760" t="s">
        <v>78</v>
      </c>
      <c r="V66" s="760"/>
      <c r="W66" s="760"/>
      <c r="X66" s="760"/>
      <c r="Y66" s="760"/>
      <c r="Z66" s="760" t="s">
        <v>74</v>
      </c>
      <c r="AA66" s="760"/>
      <c r="AB66" s="760" t="s">
        <v>74</v>
      </c>
      <c r="AC66" s="760"/>
      <c r="AD66" s="760"/>
      <c r="AE66" s="760"/>
      <c r="AF66" s="760"/>
      <c r="AG66" s="760"/>
      <c r="AH66" s="760"/>
      <c r="AI66" s="760"/>
      <c r="AJ66" s="760" t="s">
        <v>76</v>
      </c>
      <c r="AK66" s="760" t="s">
        <v>76</v>
      </c>
      <c r="AL66" s="760" t="s">
        <v>2494</v>
      </c>
      <c r="AM66" s="760"/>
      <c r="AN66" s="760"/>
      <c r="AO66" s="760" t="s">
        <v>77</v>
      </c>
      <c r="AP66" s="760" t="s">
        <v>78</v>
      </c>
      <c r="AQ66" s="760" t="s">
        <v>78</v>
      </c>
      <c r="AR66" s="760" t="s">
        <v>78</v>
      </c>
      <c r="AS66" s="760" t="s">
        <v>78</v>
      </c>
      <c r="AT66" s="760" t="s">
        <v>78</v>
      </c>
      <c r="AU66" s="760"/>
      <c r="AV66" s="760"/>
      <c r="AW66" s="760"/>
      <c r="AX66" s="760"/>
      <c r="AY66" s="760"/>
      <c r="AZ66" s="760" t="s">
        <v>76</v>
      </c>
      <c r="BA66" s="760" t="s">
        <v>76</v>
      </c>
      <c r="BB66" s="760"/>
      <c r="BC66" s="760"/>
      <c r="BD66" s="760"/>
      <c r="BE66" s="760"/>
      <c r="BF66" s="760"/>
      <c r="BG66" s="760" t="s">
        <v>82</v>
      </c>
      <c r="BH66" s="760" t="s">
        <v>82</v>
      </c>
      <c r="BI66" s="760"/>
      <c r="BJ66" s="760"/>
      <c r="BK66" s="760"/>
      <c r="BL66" s="760"/>
      <c r="BM66" s="760"/>
      <c r="BN66" s="760"/>
      <c r="BO66" s="760" t="s">
        <v>72</v>
      </c>
      <c r="BP66" s="760" t="s">
        <v>84</v>
      </c>
      <c r="BQ66" s="760"/>
      <c r="BR66" s="760"/>
      <c r="BS66" s="760" t="s">
        <v>86</v>
      </c>
      <c r="BT66" s="760" t="s">
        <v>87</v>
      </c>
      <c r="BU66" s="760"/>
      <c r="BV66" s="760"/>
      <c r="BW66" s="760"/>
      <c r="BX66" s="760"/>
      <c r="BY66" s="760">
        <v>4</v>
      </c>
      <c r="BZ66" s="761" t="s">
        <v>1749</v>
      </c>
    </row>
    <row r="67" spans="1:78" s="761" customFormat="1" ht="25" hidden="1">
      <c r="A67" s="760">
        <v>3</v>
      </c>
      <c r="B67" s="760">
        <v>3</v>
      </c>
      <c r="C67" s="760" t="s">
        <v>2350</v>
      </c>
      <c r="D67" s="760"/>
      <c r="E67" s="760"/>
      <c r="F67" s="760"/>
      <c r="G67" s="760"/>
      <c r="H67" s="760" t="s">
        <v>1621</v>
      </c>
      <c r="I67" s="760" t="s">
        <v>2649</v>
      </c>
      <c r="J67" s="760"/>
      <c r="K67" s="760"/>
      <c r="L67" s="760" t="s">
        <v>2431</v>
      </c>
      <c r="M67" s="760"/>
      <c r="N67" s="760"/>
      <c r="O67" s="760"/>
      <c r="P67" s="760"/>
      <c r="Q67" s="760" t="s">
        <v>2661</v>
      </c>
      <c r="R67" s="760"/>
      <c r="S67" s="760" t="s">
        <v>2563</v>
      </c>
      <c r="T67" s="760"/>
      <c r="U67" s="760"/>
      <c r="V67" s="760"/>
      <c r="W67" s="760"/>
      <c r="X67" s="760"/>
      <c r="Y67" s="760" t="s">
        <v>2576</v>
      </c>
      <c r="Z67" s="760"/>
      <c r="AA67" s="760"/>
      <c r="AB67" s="760"/>
      <c r="AC67" s="760"/>
      <c r="AD67" s="760"/>
      <c r="AE67" s="760"/>
      <c r="AF67" s="760"/>
      <c r="AG67" s="760"/>
      <c r="AH67" s="760"/>
      <c r="AI67" s="760"/>
      <c r="AJ67" s="760"/>
      <c r="AK67" s="760"/>
      <c r="AL67" s="760"/>
      <c r="AM67" s="760"/>
      <c r="AN67" s="760"/>
      <c r="AO67" s="760"/>
      <c r="AP67" s="760"/>
      <c r="AQ67" s="760"/>
      <c r="AR67" s="760"/>
      <c r="AS67" s="760"/>
      <c r="AT67" s="760"/>
      <c r="AU67" s="760"/>
      <c r="AV67" s="760"/>
      <c r="AW67" s="760"/>
      <c r="AX67" s="760"/>
      <c r="AY67" s="760"/>
      <c r="AZ67" s="760"/>
      <c r="BA67" s="760"/>
      <c r="BB67" s="760"/>
      <c r="BC67" s="760"/>
      <c r="BD67" s="760"/>
      <c r="BE67" s="760"/>
      <c r="BF67" s="760"/>
      <c r="BG67" s="760"/>
      <c r="BH67" s="760"/>
      <c r="BI67" s="760"/>
      <c r="BJ67" s="760"/>
      <c r="BK67" s="760"/>
      <c r="BL67" s="760"/>
      <c r="BM67" s="760"/>
      <c r="BN67" s="760"/>
      <c r="BO67" s="760"/>
      <c r="BP67" s="760"/>
      <c r="BQ67" s="760"/>
      <c r="BR67" s="760"/>
      <c r="BS67" s="760"/>
      <c r="BT67" s="760"/>
      <c r="BU67" s="760"/>
      <c r="BV67" s="760"/>
      <c r="BW67" s="760"/>
      <c r="BX67" s="760"/>
      <c r="BY67" s="760">
        <v>0</v>
      </c>
    </row>
    <row r="68" spans="1:78" s="761" customFormat="1" ht="62.5" hidden="1">
      <c r="A68" s="760">
        <v>4</v>
      </c>
      <c r="B68" s="760">
        <v>3</v>
      </c>
      <c r="C68" s="760" t="s">
        <v>2350</v>
      </c>
      <c r="D68" s="760"/>
      <c r="E68" s="760"/>
      <c r="F68" s="760" t="s">
        <v>1621</v>
      </c>
      <c r="G68" s="760"/>
      <c r="H68" s="760" t="s">
        <v>1621</v>
      </c>
      <c r="I68" s="760" t="s">
        <v>2347</v>
      </c>
      <c r="J68" s="760"/>
      <c r="K68" s="760" t="s">
        <v>2505</v>
      </c>
      <c r="L68" s="760" t="s">
        <v>1742</v>
      </c>
      <c r="M68" s="760">
        <v>23078</v>
      </c>
      <c r="N68" s="760"/>
      <c r="O68" s="760"/>
      <c r="P68" s="760" t="s">
        <v>2347</v>
      </c>
      <c r="Q68" s="760" t="s">
        <v>2661</v>
      </c>
      <c r="R68" s="760" t="s">
        <v>2650</v>
      </c>
      <c r="S68" s="760" t="s">
        <v>2563</v>
      </c>
      <c r="T68" s="760" t="s">
        <v>78</v>
      </c>
      <c r="U68" s="760" t="s">
        <v>78</v>
      </c>
      <c r="V68" s="760"/>
      <c r="W68" s="760"/>
      <c r="X68" s="760"/>
      <c r="Y68" s="760"/>
      <c r="Z68" s="760" t="s">
        <v>108</v>
      </c>
      <c r="AA68" s="760"/>
      <c r="AB68" s="760" t="s">
        <v>108</v>
      </c>
      <c r="AC68" s="760"/>
      <c r="AD68" s="760"/>
      <c r="AE68" s="760"/>
      <c r="AF68" s="760"/>
      <c r="AG68" s="760"/>
      <c r="AH68" s="760"/>
      <c r="AI68" s="760"/>
      <c r="AJ68" s="760" t="s">
        <v>1743</v>
      </c>
      <c r="AK68" s="760" t="s">
        <v>1572</v>
      </c>
      <c r="AL68" s="760" t="s">
        <v>2496</v>
      </c>
      <c r="AM68" s="760"/>
      <c r="AN68" s="760"/>
      <c r="AO68" s="760" t="s">
        <v>109</v>
      </c>
      <c r="AP68" s="760" t="s">
        <v>78</v>
      </c>
      <c r="AQ68" s="760" t="s">
        <v>110</v>
      </c>
      <c r="AR68" s="760" t="s">
        <v>78</v>
      </c>
      <c r="AS68" s="760" t="s">
        <v>78</v>
      </c>
      <c r="AT68" s="760" t="s">
        <v>78</v>
      </c>
      <c r="AU68" s="760"/>
      <c r="AV68" s="760"/>
      <c r="AW68" s="760"/>
      <c r="AX68" s="760"/>
      <c r="AY68" s="760"/>
      <c r="AZ68" s="760" t="s">
        <v>111</v>
      </c>
      <c r="BA68" s="760" t="s">
        <v>111</v>
      </c>
      <c r="BB68" s="760"/>
      <c r="BC68" s="760"/>
      <c r="BD68" s="760"/>
      <c r="BE68" s="760"/>
      <c r="BF68" s="760"/>
      <c r="BG68" s="760" t="s">
        <v>112</v>
      </c>
      <c r="BH68" s="760" t="s">
        <v>112</v>
      </c>
      <c r="BI68" s="760"/>
      <c r="BJ68" s="760"/>
      <c r="BK68" s="760"/>
      <c r="BL68" s="760"/>
      <c r="BM68" s="760"/>
      <c r="BN68" s="760"/>
      <c r="BO68" s="760"/>
      <c r="BP68" s="760" t="s">
        <v>2597</v>
      </c>
      <c r="BQ68" s="760"/>
      <c r="BR68" s="760"/>
      <c r="BS68" s="760"/>
      <c r="BT68" s="760"/>
      <c r="BU68" s="760"/>
      <c r="BV68" s="760"/>
      <c r="BW68" s="760"/>
      <c r="BX68" s="760"/>
      <c r="BY68" s="760">
        <v>3</v>
      </c>
    </row>
    <row r="69" spans="1:78" s="761" customFormat="1" ht="25" hidden="1">
      <c r="A69" s="760"/>
      <c r="B69" s="760">
        <v>3</v>
      </c>
      <c r="C69" s="760" t="s">
        <v>2350</v>
      </c>
      <c r="D69" s="760"/>
      <c r="E69" s="760"/>
      <c r="F69" s="760"/>
      <c r="G69" s="760"/>
      <c r="H69" s="760"/>
      <c r="I69" s="760"/>
      <c r="J69" s="760" t="s">
        <v>105</v>
      </c>
      <c r="K69" s="760" t="s">
        <v>1794</v>
      </c>
      <c r="L69" s="760" t="s">
        <v>1742</v>
      </c>
      <c r="M69" s="760" t="s">
        <v>2366</v>
      </c>
      <c r="N69" s="760"/>
      <c r="O69" s="760"/>
      <c r="P69" s="760"/>
      <c r="Q69" s="760"/>
      <c r="R69" s="760"/>
      <c r="S69" s="760"/>
      <c r="T69" s="760" t="s">
        <v>78</v>
      </c>
      <c r="U69" s="760" t="s">
        <v>78</v>
      </c>
      <c r="V69" s="760"/>
      <c r="W69" s="760"/>
      <c r="X69" s="760"/>
      <c r="Y69" s="760"/>
      <c r="Z69" s="760" t="s">
        <v>108</v>
      </c>
      <c r="AA69" s="760"/>
      <c r="AB69" s="760" t="s">
        <v>108</v>
      </c>
      <c r="AC69" s="760"/>
      <c r="AD69" s="760"/>
      <c r="AE69" s="760"/>
      <c r="AF69" s="760"/>
      <c r="AG69" s="760"/>
      <c r="AH69" s="760"/>
      <c r="AI69" s="760"/>
      <c r="AJ69" s="760" t="s">
        <v>1743</v>
      </c>
      <c r="AK69" s="760" t="s">
        <v>1572</v>
      </c>
      <c r="AL69" s="760" t="s">
        <v>2496</v>
      </c>
      <c r="AM69" s="760"/>
      <c r="AN69" s="760"/>
      <c r="AO69" s="760" t="s">
        <v>109</v>
      </c>
      <c r="AP69" s="760" t="s">
        <v>78</v>
      </c>
      <c r="AQ69" s="760" t="s">
        <v>110</v>
      </c>
      <c r="AR69" s="760" t="s">
        <v>78</v>
      </c>
      <c r="AS69" s="760" t="s">
        <v>78</v>
      </c>
      <c r="AT69" s="760" t="s">
        <v>78</v>
      </c>
      <c r="AU69" s="760"/>
      <c r="AV69" s="760"/>
      <c r="AW69" s="760"/>
      <c r="AX69" s="760"/>
      <c r="AY69" s="760"/>
      <c r="AZ69" s="760" t="s">
        <v>111</v>
      </c>
      <c r="BA69" s="760" t="s">
        <v>111</v>
      </c>
      <c r="BB69" s="760"/>
      <c r="BC69" s="760"/>
      <c r="BD69" s="760"/>
      <c r="BE69" s="760"/>
      <c r="BF69" s="760"/>
      <c r="BG69" s="760" t="s">
        <v>112</v>
      </c>
      <c r="BH69" s="760" t="s">
        <v>112</v>
      </c>
      <c r="BI69" s="760"/>
      <c r="BJ69" s="760"/>
      <c r="BK69" s="760"/>
      <c r="BL69" s="760"/>
      <c r="BM69" s="760"/>
      <c r="BN69" s="760"/>
      <c r="BO69" s="760"/>
      <c r="BP69" s="760"/>
      <c r="BQ69" s="760"/>
      <c r="BR69" s="760"/>
      <c r="BS69" s="760"/>
      <c r="BT69" s="760"/>
      <c r="BU69" s="760"/>
      <c r="BV69" s="760"/>
      <c r="BW69" s="760"/>
      <c r="BX69" s="760"/>
      <c r="BY69" s="760">
        <v>3</v>
      </c>
    </row>
    <row r="70" spans="1:78" s="761" customFormat="1" ht="112.5" hidden="1">
      <c r="A70" s="760">
        <v>5</v>
      </c>
      <c r="B70" s="760">
        <v>3</v>
      </c>
      <c r="C70" s="760" t="s">
        <v>2350</v>
      </c>
      <c r="D70" s="760"/>
      <c r="E70" s="760"/>
      <c r="F70" s="760" t="s">
        <v>1621</v>
      </c>
      <c r="G70" s="760"/>
      <c r="H70" s="760" t="s">
        <v>1621</v>
      </c>
      <c r="I70" s="760" t="s">
        <v>1848</v>
      </c>
      <c r="J70" s="760" t="s">
        <v>1865</v>
      </c>
      <c r="K70" s="760" t="s">
        <v>2360</v>
      </c>
      <c r="L70" s="760" t="s">
        <v>2558</v>
      </c>
      <c r="M70" s="760" t="s">
        <v>2365</v>
      </c>
      <c r="N70" s="760"/>
      <c r="O70" s="760"/>
      <c r="P70" s="760" t="s">
        <v>1848</v>
      </c>
      <c r="Q70" s="760" t="s">
        <v>2661</v>
      </c>
      <c r="R70" s="760"/>
      <c r="S70" s="760" t="s">
        <v>2563</v>
      </c>
      <c r="T70" s="760" t="s">
        <v>78</v>
      </c>
      <c r="U70" s="760" t="s">
        <v>1609</v>
      </c>
      <c r="V70" s="760"/>
      <c r="W70" s="760"/>
      <c r="X70" s="760" t="s">
        <v>2511</v>
      </c>
      <c r="Y70" s="760"/>
      <c r="Z70" s="760" t="s">
        <v>1169</v>
      </c>
      <c r="AA70" s="760"/>
      <c r="AB70" s="760" t="s">
        <v>1169</v>
      </c>
      <c r="AC70" s="760"/>
      <c r="AD70" s="760"/>
      <c r="AE70" s="760"/>
      <c r="AF70" s="760"/>
      <c r="AG70" s="760"/>
      <c r="AH70" s="760"/>
      <c r="AI70" s="760"/>
      <c r="AJ70" s="760" t="s">
        <v>148</v>
      </c>
      <c r="AK70" s="760" t="s">
        <v>2003</v>
      </c>
      <c r="AL70" s="760" t="s">
        <v>2495</v>
      </c>
      <c r="AM70" s="760"/>
      <c r="AN70" s="760"/>
      <c r="AO70" s="760" t="s">
        <v>149</v>
      </c>
      <c r="AP70" s="760" t="s">
        <v>78</v>
      </c>
      <c r="AQ70" s="760" t="s">
        <v>78</v>
      </c>
      <c r="AR70" s="760" t="s">
        <v>150</v>
      </c>
      <c r="AS70" s="760" t="s">
        <v>151</v>
      </c>
      <c r="AT70" s="760" t="s">
        <v>78</v>
      </c>
      <c r="AU70" s="760"/>
      <c r="AV70" s="760"/>
      <c r="AW70" s="760"/>
      <c r="AX70" s="760"/>
      <c r="AY70" s="760"/>
      <c r="AZ70" s="760" t="s">
        <v>130</v>
      </c>
      <c r="BA70" s="760"/>
      <c r="BB70" s="760"/>
      <c r="BC70" s="760"/>
      <c r="BD70" s="760"/>
      <c r="BE70" s="760"/>
      <c r="BF70" s="760"/>
      <c r="BG70" s="760"/>
      <c r="BH70" s="760"/>
      <c r="BI70" s="760"/>
      <c r="BJ70" s="760"/>
      <c r="BK70" s="760"/>
      <c r="BL70" s="760"/>
      <c r="BM70" s="760"/>
      <c r="BN70" s="760"/>
      <c r="BO70" s="760"/>
      <c r="BP70" s="760" t="s">
        <v>120</v>
      </c>
      <c r="BQ70" s="760"/>
      <c r="BR70" s="760"/>
      <c r="BS70" s="760"/>
      <c r="BT70" s="760"/>
      <c r="BU70" s="760"/>
      <c r="BV70" s="760"/>
      <c r="BW70" s="760"/>
      <c r="BX70" s="760"/>
      <c r="BY70" s="760">
        <v>3</v>
      </c>
    </row>
    <row r="71" spans="1:78" s="761" customFormat="1" ht="50" hidden="1">
      <c r="A71" s="760"/>
      <c r="B71" s="760">
        <v>3</v>
      </c>
      <c r="C71" s="760" t="s">
        <v>2350</v>
      </c>
      <c r="D71" s="760"/>
      <c r="E71" s="760"/>
      <c r="F71" s="760"/>
      <c r="G71" s="760"/>
      <c r="H71" s="760"/>
      <c r="I71" s="760"/>
      <c r="J71" s="760" t="s">
        <v>1847</v>
      </c>
      <c r="K71" s="760" t="s">
        <v>2361</v>
      </c>
      <c r="L71" s="760" t="s">
        <v>1742</v>
      </c>
      <c r="M71" s="760" t="s">
        <v>2368</v>
      </c>
      <c r="N71" s="760"/>
      <c r="O71" s="760"/>
      <c r="P71" s="760"/>
      <c r="Q71" s="760"/>
      <c r="R71" s="760"/>
      <c r="S71" s="760"/>
      <c r="T71" s="760">
        <v>0</v>
      </c>
      <c r="U71" s="760">
        <v>0</v>
      </c>
      <c r="V71" s="760"/>
      <c r="W71" s="760"/>
      <c r="X71" s="760"/>
      <c r="Y71" s="760"/>
      <c r="Z71" s="760"/>
      <c r="AA71" s="760"/>
      <c r="AB71" s="760"/>
      <c r="AC71" s="760"/>
      <c r="AD71" s="760"/>
      <c r="AE71" s="760"/>
      <c r="AF71" s="760"/>
      <c r="AG71" s="760"/>
      <c r="AH71" s="760"/>
      <c r="AI71" s="760"/>
      <c r="AJ71" s="760"/>
      <c r="AK71" s="760"/>
      <c r="AL71" s="760"/>
      <c r="AM71" s="760"/>
      <c r="AN71" s="760"/>
      <c r="AO71" s="760"/>
      <c r="AP71" s="760"/>
      <c r="AQ71" s="760"/>
      <c r="AR71" s="760"/>
      <c r="AS71" s="760"/>
      <c r="AT71" s="760"/>
      <c r="AU71" s="760"/>
      <c r="AV71" s="760"/>
      <c r="AW71" s="760"/>
      <c r="AX71" s="760"/>
      <c r="AY71" s="760"/>
      <c r="AZ71" s="760"/>
      <c r="BA71" s="760"/>
      <c r="BB71" s="760"/>
      <c r="BC71" s="760"/>
      <c r="BD71" s="760"/>
      <c r="BE71" s="760"/>
      <c r="BF71" s="760"/>
      <c r="BG71" s="760"/>
      <c r="BH71" s="760"/>
      <c r="BI71" s="760"/>
      <c r="BJ71" s="760"/>
      <c r="BK71" s="760"/>
      <c r="BL71" s="760"/>
      <c r="BM71" s="760"/>
      <c r="BN71" s="760"/>
      <c r="BO71" s="760"/>
      <c r="BP71" s="760"/>
      <c r="BQ71" s="760"/>
      <c r="BR71" s="760"/>
      <c r="BS71" s="760"/>
      <c r="BT71" s="760"/>
      <c r="BU71" s="760"/>
      <c r="BV71" s="760"/>
      <c r="BW71" s="760"/>
      <c r="BX71" s="760"/>
      <c r="BY71" s="760"/>
      <c r="BZ71" s="761" t="s">
        <v>1753</v>
      </c>
    </row>
    <row r="72" spans="1:78" s="761" customFormat="1" ht="25" hidden="1">
      <c r="A72" s="760"/>
      <c r="B72" s="760">
        <v>3</v>
      </c>
      <c r="C72" s="760" t="s">
        <v>2350</v>
      </c>
      <c r="D72" s="760"/>
      <c r="E72" s="760"/>
      <c r="F72" s="760"/>
      <c r="G72" s="760"/>
      <c r="H72" s="760"/>
      <c r="I72" s="760"/>
      <c r="J72" s="760"/>
      <c r="K72" s="760" t="s">
        <v>2362</v>
      </c>
      <c r="L72" s="760" t="s">
        <v>1742</v>
      </c>
      <c r="M72" s="760" t="s">
        <v>2369</v>
      </c>
      <c r="N72" s="760"/>
      <c r="O72" s="760"/>
      <c r="P72" s="760"/>
      <c r="Q72" s="760"/>
      <c r="R72" s="760"/>
      <c r="S72" s="760"/>
      <c r="T72" s="760">
        <v>0</v>
      </c>
      <c r="U72" s="760">
        <v>0</v>
      </c>
      <c r="V72" s="760"/>
      <c r="W72" s="760"/>
      <c r="X72" s="760"/>
      <c r="Y72" s="760"/>
      <c r="Z72" s="760"/>
      <c r="AA72" s="760"/>
      <c r="AB72" s="760"/>
      <c r="AC72" s="760"/>
      <c r="AD72" s="760"/>
      <c r="AE72" s="760"/>
      <c r="AF72" s="760"/>
      <c r="AG72" s="760"/>
      <c r="AH72" s="760"/>
      <c r="AI72" s="760"/>
      <c r="AJ72" s="760"/>
      <c r="AK72" s="760"/>
      <c r="AL72" s="760"/>
      <c r="AM72" s="760"/>
      <c r="AN72" s="760"/>
      <c r="AO72" s="760"/>
      <c r="AP72" s="760"/>
      <c r="AQ72" s="760"/>
      <c r="AR72" s="760"/>
      <c r="AS72" s="760"/>
      <c r="AT72" s="760"/>
      <c r="AU72" s="760"/>
      <c r="AV72" s="760"/>
      <c r="AW72" s="760"/>
      <c r="AX72" s="760"/>
      <c r="AY72" s="760"/>
      <c r="AZ72" s="760"/>
      <c r="BA72" s="760"/>
      <c r="BB72" s="760"/>
      <c r="BC72" s="760"/>
      <c r="BD72" s="760"/>
      <c r="BE72" s="760"/>
      <c r="BF72" s="760"/>
      <c r="BG72" s="760"/>
      <c r="BH72" s="760"/>
      <c r="BI72" s="760"/>
      <c r="BJ72" s="760"/>
      <c r="BK72" s="760"/>
      <c r="BL72" s="760"/>
      <c r="BM72" s="760"/>
      <c r="BN72" s="760"/>
      <c r="BO72" s="760"/>
      <c r="BP72" s="760"/>
      <c r="BQ72" s="760"/>
      <c r="BR72" s="760"/>
      <c r="BS72" s="760"/>
      <c r="BT72" s="760"/>
      <c r="BU72" s="760"/>
      <c r="BV72" s="760"/>
      <c r="BW72" s="760"/>
      <c r="BX72" s="760"/>
      <c r="BY72" s="760">
        <v>0</v>
      </c>
      <c r="BZ72" s="761" t="s">
        <v>1753</v>
      </c>
    </row>
    <row r="73" spans="1:78" s="761" customFormat="1" hidden="1">
      <c r="A73" s="760"/>
      <c r="B73" s="760">
        <v>3</v>
      </c>
      <c r="C73" s="760" t="s">
        <v>2350</v>
      </c>
      <c r="D73" s="760"/>
      <c r="E73" s="760"/>
      <c r="F73" s="760"/>
      <c r="G73" s="760"/>
      <c r="H73" s="760"/>
      <c r="I73" s="760"/>
      <c r="J73" s="760" t="s">
        <v>1976</v>
      </c>
      <c r="K73" s="760" t="s">
        <v>2363</v>
      </c>
      <c r="L73" s="760" t="s">
        <v>1742</v>
      </c>
      <c r="M73" s="760" t="s">
        <v>2370</v>
      </c>
      <c r="N73" s="760"/>
      <c r="O73" s="760"/>
      <c r="P73" s="760"/>
      <c r="Q73" s="760"/>
      <c r="R73" s="760"/>
      <c r="S73" s="760"/>
      <c r="T73" s="760">
        <v>0</v>
      </c>
      <c r="U73" s="760">
        <v>0</v>
      </c>
      <c r="V73" s="760"/>
      <c r="W73" s="760"/>
      <c r="X73" s="760"/>
      <c r="Y73" s="760"/>
      <c r="Z73" s="760"/>
      <c r="AA73" s="760"/>
      <c r="AB73" s="760"/>
      <c r="AC73" s="760"/>
      <c r="AD73" s="760"/>
      <c r="AE73" s="760"/>
      <c r="AF73" s="760"/>
      <c r="AG73" s="760"/>
      <c r="AH73" s="760"/>
      <c r="AI73" s="760"/>
      <c r="AJ73" s="760"/>
      <c r="AK73" s="760"/>
      <c r="AL73" s="760"/>
      <c r="AM73" s="760"/>
      <c r="AN73" s="760"/>
      <c r="AO73" s="760"/>
      <c r="AP73" s="760"/>
      <c r="AQ73" s="760"/>
      <c r="AR73" s="760"/>
      <c r="AS73" s="760"/>
      <c r="AT73" s="760"/>
      <c r="AU73" s="760"/>
      <c r="AV73" s="760"/>
      <c r="AW73" s="760"/>
      <c r="AX73" s="760"/>
      <c r="AY73" s="760"/>
      <c r="AZ73" s="760"/>
      <c r="BA73" s="760"/>
      <c r="BB73" s="760"/>
      <c r="BC73" s="760"/>
      <c r="BD73" s="760"/>
      <c r="BE73" s="760"/>
      <c r="BF73" s="760"/>
      <c r="BG73" s="760"/>
      <c r="BH73" s="760"/>
      <c r="BI73" s="760"/>
      <c r="BJ73" s="760"/>
      <c r="BK73" s="760"/>
      <c r="BL73" s="760"/>
      <c r="BM73" s="760"/>
      <c r="BN73" s="760"/>
      <c r="BO73" s="760"/>
      <c r="BP73" s="760"/>
      <c r="BQ73" s="760"/>
      <c r="BR73" s="760"/>
      <c r="BS73" s="760"/>
      <c r="BT73" s="760"/>
      <c r="BU73" s="760"/>
      <c r="BV73" s="760"/>
      <c r="BW73" s="760"/>
      <c r="BX73" s="760"/>
      <c r="BY73" s="760"/>
    </row>
    <row r="74" spans="1:78" s="761" customFormat="1" ht="25" hidden="1">
      <c r="A74" s="760"/>
      <c r="B74" s="760">
        <v>3</v>
      </c>
      <c r="C74" s="760" t="s">
        <v>2350</v>
      </c>
      <c r="D74" s="760"/>
      <c r="E74" s="760"/>
      <c r="F74" s="760"/>
      <c r="G74" s="760"/>
      <c r="H74" s="760"/>
      <c r="I74" s="760"/>
      <c r="J74" s="760"/>
      <c r="K74" s="760" t="s">
        <v>2364</v>
      </c>
      <c r="L74" s="760" t="s">
        <v>2343</v>
      </c>
      <c r="M74" s="760" t="s">
        <v>2371</v>
      </c>
      <c r="N74" s="760"/>
      <c r="O74" s="760"/>
      <c r="P74" s="760"/>
      <c r="Q74" s="760"/>
      <c r="R74" s="760"/>
      <c r="S74" s="760"/>
      <c r="T74" s="760">
        <v>0</v>
      </c>
      <c r="U74" s="760">
        <v>0</v>
      </c>
      <c r="V74" s="760"/>
      <c r="W74" s="760"/>
      <c r="X74" s="760"/>
      <c r="Y74" s="760"/>
      <c r="Z74" s="760"/>
      <c r="AA74" s="760"/>
      <c r="AB74" s="760"/>
      <c r="AC74" s="760"/>
      <c r="AD74" s="760"/>
      <c r="AE74" s="760"/>
      <c r="AF74" s="760"/>
      <c r="AG74" s="760"/>
      <c r="AH74" s="760"/>
      <c r="AI74" s="760"/>
      <c r="AJ74" s="760"/>
      <c r="AK74" s="760"/>
      <c r="AL74" s="760"/>
      <c r="AM74" s="760"/>
      <c r="AN74" s="760"/>
      <c r="AO74" s="760"/>
      <c r="AP74" s="760"/>
      <c r="AQ74" s="760"/>
      <c r="AR74" s="760"/>
      <c r="AS74" s="760"/>
      <c r="AT74" s="760"/>
      <c r="AU74" s="760"/>
      <c r="AV74" s="760"/>
      <c r="AW74" s="760"/>
      <c r="AX74" s="760"/>
      <c r="AY74" s="760"/>
      <c r="AZ74" s="760"/>
      <c r="BA74" s="760"/>
      <c r="BB74" s="760"/>
      <c r="BC74" s="760"/>
      <c r="BD74" s="760"/>
      <c r="BE74" s="760"/>
      <c r="BF74" s="760"/>
      <c r="BG74" s="760"/>
      <c r="BH74" s="760"/>
      <c r="BI74" s="760"/>
      <c r="BJ74" s="760"/>
      <c r="BK74" s="760"/>
      <c r="BL74" s="760"/>
      <c r="BM74" s="760"/>
      <c r="BN74" s="760"/>
      <c r="BO74" s="760"/>
      <c r="BP74" s="760"/>
      <c r="BQ74" s="760"/>
      <c r="BR74" s="760"/>
      <c r="BS74" s="760"/>
      <c r="BT74" s="760"/>
      <c r="BU74" s="760"/>
      <c r="BV74" s="760"/>
      <c r="BW74" s="760"/>
      <c r="BX74" s="760"/>
      <c r="BY74" s="760">
        <v>0</v>
      </c>
    </row>
    <row r="75" spans="1:78" s="761" customFormat="1" hidden="1">
      <c r="A75" s="760"/>
      <c r="B75" s="760">
        <v>3</v>
      </c>
      <c r="C75" s="760" t="s">
        <v>2350</v>
      </c>
      <c r="D75" s="760"/>
      <c r="E75" s="760"/>
      <c r="F75" s="760"/>
      <c r="G75" s="760"/>
      <c r="H75" s="760"/>
      <c r="I75" s="760"/>
      <c r="J75" s="760"/>
      <c r="K75" s="760" t="s">
        <v>2358</v>
      </c>
      <c r="L75" s="760" t="s">
        <v>2343</v>
      </c>
      <c r="M75" s="760" t="s">
        <v>2373</v>
      </c>
      <c r="N75" s="760"/>
      <c r="O75" s="760"/>
      <c r="P75" s="760"/>
      <c r="Q75" s="760"/>
      <c r="R75" s="760"/>
      <c r="S75" s="760"/>
      <c r="T75" s="760">
        <v>0</v>
      </c>
      <c r="U75" s="760">
        <v>0</v>
      </c>
      <c r="V75" s="760"/>
      <c r="W75" s="760"/>
      <c r="X75" s="760"/>
      <c r="Y75" s="760"/>
      <c r="Z75" s="760"/>
      <c r="AA75" s="760"/>
      <c r="AB75" s="760"/>
      <c r="AC75" s="760"/>
      <c r="AD75" s="760"/>
      <c r="AE75" s="760"/>
      <c r="AF75" s="760"/>
      <c r="AG75" s="760"/>
      <c r="AH75" s="760"/>
      <c r="AI75" s="760"/>
      <c r="AJ75" s="760"/>
      <c r="AK75" s="760"/>
      <c r="AL75" s="760"/>
      <c r="AM75" s="760"/>
      <c r="AN75" s="760"/>
      <c r="AO75" s="760"/>
      <c r="AP75" s="760"/>
      <c r="AQ75" s="760"/>
      <c r="AR75" s="760"/>
      <c r="AS75" s="760"/>
      <c r="AT75" s="760"/>
      <c r="AU75" s="760"/>
      <c r="AV75" s="760"/>
      <c r="AW75" s="760"/>
      <c r="AX75" s="760"/>
      <c r="AY75" s="760"/>
      <c r="AZ75" s="760"/>
      <c r="BA75" s="760"/>
      <c r="BB75" s="760"/>
      <c r="BC75" s="760"/>
      <c r="BD75" s="760"/>
      <c r="BE75" s="760"/>
      <c r="BF75" s="760"/>
      <c r="BG75" s="760"/>
      <c r="BH75" s="760"/>
      <c r="BI75" s="760"/>
      <c r="BJ75" s="760"/>
      <c r="BK75" s="760"/>
      <c r="BL75" s="760"/>
      <c r="BM75" s="760"/>
      <c r="BN75" s="760"/>
      <c r="BO75" s="760"/>
      <c r="BP75" s="760"/>
      <c r="BQ75" s="760"/>
      <c r="BR75" s="760"/>
      <c r="BS75" s="760"/>
      <c r="BT75" s="760"/>
      <c r="BU75" s="760"/>
      <c r="BV75" s="760"/>
      <c r="BW75" s="760"/>
      <c r="BX75" s="760"/>
      <c r="BY75" s="760">
        <v>0</v>
      </c>
    </row>
    <row r="76" spans="1:78" s="761" customFormat="1" ht="25" hidden="1">
      <c r="A76" s="760">
        <v>6</v>
      </c>
      <c r="B76" s="760">
        <v>3</v>
      </c>
      <c r="C76" s="760" t="s">
        <v>2350</v>
      </c>
      <c r="D76" s="760"/>
      <c r="E76" s="760"/>
      <c r="F76" s="760" t="s">
        <v>1621</v>
      </c>
      <c r="G76" s="760"/>
      <c r="H76" s="760" t="s">
        <v>1621</v>
      </c>
      <c r="I76" s="760" t="s">
        <v>2380</v>
      </c>
      <c r="J76" s="760" t="s">
        <v>97</v>
      </c>
      <c r="K76" s="760" t="s">
        <v>1792</v>
      </c>
      <c r="L76" s="760" t="s">
        <v>2558</v>
      </c>
      <c r="M76" s="760">
        <v>2008</v>
      </c>
      <c r="N76" s="760"/>
      <c r="O76" s="760"/>
      <c r="P76" s="760" t="s">
        <v>2355</v>
      </c>
      <c r="Q76" s="760" t="s">
        <v>2661</v>
      </c>
      <c r="R76" s="760"/>
      <c r="S76" s="760" t="s">
        <v>2563</v>
      </c>
      <c r="T76" s="760" t="s">
        <v>78</v>
      </c>
      <c r="U76" s="760" t="s">
        <v>78</v>
      </c>
      <c r="V76" s="760"/>
      <c r="W76" s="760"/>
      <c r="X76" s="760"/>
      <c r="Y76" s="760"/>
      <c r="Z76" s="760" t="s">
        <v>100</v>
      </c>
      <c r="AA76" s="760"/>
      <c r="AB76" s="760"/>
      <c r="AC76" s="760"/>
      <c r="AD76" s="760"/>
      <c r="AE76" s="760"/>
      <c r="AF76" s="760"/>
      <c r="AG76" s="760"/>
      <c r="AH76" s="760"/>
      <c r="AI76" s="760"/>
      <c r="AJ76" s="760"/>
      <c r="AK76" s="760"/>
      <c r="AL76" s="760"/>
      <c r="AM76" s="760"/>
      <c r="AN76" s="760"/>
      <c r="AO76" s="760"/>
      <c r="AP76" s="760"/>
      <c r="AQ76" s="760"/>
      <c r="AR76" s="760"/>
      <c r="AS76" s="760"/>
      <c r="AT76" s="760"/>
      <c r="AU76" s="760"/>
      <c r="AV76" s="760"/>
      <c r="AW76" s="760"/>
      <c r="AX76" s="760"/>
      <c r="AY76" s="760"/>
      <c r="AZ76" s="760" t="s">
        <v>101</v>
      </c>
      <c r="BA76" s="760" t="s">
        <v>101</v>
      </c>
      <c r="BB76" s="760"/>
      <c r="BC76" s="760" t="s">
        <v>1877</v>
      </c>
      <c r="BD76" s="760"/>
      <c r="BE76" s="760"/>
      <c r="BF76" s="760"/>
      <c r="BG76" s="760" t="s">
        <v>102</v>
      </c>
      <c r="BH76" s="760" t="s">
        <v>102</v>
      </c>
      <c r="BI76" s="760"/>
      <c r="BJ76" s="760"/>
      <c r="BK76" s="760"/>
      <c r="BL76" s="760"/>
      <c r="BM76" s="760"/>
      <c r="BN76" s="760"/>
      <c r="BO76" s="760" t="s">
        <v>103</v>
      </c>
      <c r="BP76" s="760" t="s">
        <v>104</v>
      </c>
      <c r="BQ76" s="760"/>
      <c r="BR76" s="760"/>
      <c r="BS76" s="760" t="s">
        <v>78</v>
      </c>
      <c r="BT76" s="760" t="s">
        <v>87</v>
      </c>
      <c r="BU76" s="760"/>
      <c r="BV76" s="760"/>
      <c r="BW76" s="760"/>
      <c r="BX76" s="760"/>
      <c r="BY76" s="760">
        <v>3</v>
      </c>
    </row>
    <row r="77" spans="1:78" s="761" customFormat="1" ht="112.5" hidden="1">
      <c r="A77" s="760"/>
      <c r="B77" s="760">
        <v>3</v>
      </c>
      <c r="C77" s="760" t="s">
        <v>2350</v>
      </c>
      <c r="D77" s="760"/>
      <c r="E77" s="760"/>
      <c r="F77" s="760"/>
      <c r="G77" s="760"/>
      <c r="H77" s="760"/>
      <c r="I77" s="760"/>
      <c r="J77" s="760" t="s">
        <v>169</v>
      </c>
      <c r="K77" s="760" t="s">
        <v>1796</v>
      </c>
      <c r="L77" s="760" t="s">
        <v>2343</v>
      </c>
      <c r="M77" s="760" t="s">
        <v>2372</v>
      </c>
      <c r="N77" s="760"/>
      <c r="O77" s="760"/>
      <c r="P77" s="760"/>
      <c r="Q77" s="760"/>
      <c r="R77" s="760"/>
      <c r="S77" s="760" t="s">
        <v>2563</v>
      </c>
      <c r="T77" s="760" t="s">
        <v>78</v>
      </c>
      <c r="U77" s="760" t="s">
        <v>78</v>
      </c>
      <c r="V77" s="760"/>
      <c r="W77" s="760"/>
      <c r="X77" s="760"/>
      <c r="Y77" s="760"/>
      <c r="Z77" s="760"/>
      <c r="AA77" s="760"/>
      <c r="AB77" s="760"/>
      <c r="AC77" s="760"/>
      <c r="AD77" s="760"/>
      <c r="AE77" s="760"/>
      <c r="AF77" s="760"/>
      <c r="AG77" s="760"/>
      <c r="AH77" s="760"/>
      <c r="AI77" s="760"/>
      <c r="AJ77" s="760" t="s">
        <v>170</v>
      </c>
      <c r="AK77" s="760"/>
      <c r="AL77" s="760"/>
      <c r="AM77" s="760"/>
      <c r="AN77" s="760"/>
      <c r="AO77" s="760" t="s">
        <v>171</v>
      </c>
      <c r="AP77" s="760" t="s">
        <v>78</v>
      </c>
      <c r="AQ77" s="760" t="s">
        <v>78</v>
      </c>
      <c r="AR77" s="760" t="s">
        <v>78</v>
      </c>
      <c r="AS77" s="760" t="s">
        <v>78</v>
      </c>
      <c r="AT77" s="760" t="s">
        <v>78</v>
      </c>
      <c r="AU77" s="760"/>
      <c r="AV77" s="760"/>
      <c r="AW77" s="760"/>
      <c r="AX77" s="760"/>
      <c r="AY77" s="760"/>
      <c r="AZ77" s="760"/>
      <c r="BA77" s="760"/>
      <c r="BB77" s="760"/>
      <c r="BC77" s="760"/>
      <c r="BD77" s="760"/>
      <c r="BE77" s="760"/>
      <c r="BF77" s="760"/>
      <c r="BG77" s="760"/>
      <c r="BH77" s="760"/>
      <c r="BI77" s="760"/>
      <c r="BJ77" s="760"/>
      <c r="BK77" s="760"/>
      <c r="BL77" s="760"/>
      <c r="BM77" s="760"/>
      <c r="BN77" s="760"/>
      <c r="BO77" s="760"/>
      <c r="BP77" s="760"/>
      <c r="BQ77" s="760"/>
      <c r="BR77" s="760"/>
      <c r="BS77" s="760"/>
      <c r="BT77" s="760"/>
      <c r="BU77" s="760"/>
      <c r="BV77" s="760"/>
      <c r="BW77" s="760"/>
      <c r="BX77" s="760"/>
      <c r="BY77" s="760">
        <v>1</v>
      </c>
    </row>
    <row r="78" spans="1:78" s="761" customFormat="1" ht="25" hidden="1">
      <c r="A78" s="760"/>
      <c r="B78" s="760">
        <v>3</v>
      </c>
      <c r="C78" s="760" t="s">
        <v>2382</v>
      </c>
      <c r="D78" s="760"/>
      <c r="E78" s="760"/>
      <c r="F78" s="760"/>
      <c r="G78" s="760"/>
      <c r="H78" s="760"/>
      <c r="I78" s="760" t="s">
        <v>2577</v>
      </c>
      <c r="J78" s="760"/>
      <c r="K78" s="760" t="s">
        <v>2578</v>
      </c>
      <c r="L78" s="760"/>
      <c r="M78" s="760"/>
      <c r="N78" s="760"/>
      <c r="O78" s="760"/>
      <c r="P78" s="760"/>
      <c r="Q78" s="760"/>
      <c r="R78" s="760"/>
      <c r="S78" s="760" t="s">
        <v>2563</v>
      </c>
      <c r="T78" s="760"/>
      <c r="U78" s="760"/>
      <c r="V78" s="760"/>
      <c r="W78" s="760"/>
      <c r="X78" s="760"/>
      <c r="Y78" s="760"/>
      <c r="Z78" s="760"/>
      <c r="AA78" s="760"/>
      <c r="AB78" s="760"/>
      <c r="AC78" s="760"/>
      <c r="AD78" s="760"/>
      <c r="AE78" s="760"/>
      <c r="AF78" s="760"/>
      <c r="AG78" s="760"/>
      <c r="AH78" s="760"/>
      <c r="AI78" s="760"/>
      <c r="AJ78" s="760"/>
      <c r="AK78" s="760"/>
      <c r="AL78" s="760"/>
      <c r="AM78" s="760"/>
      <c r="AN78" s="760"/>
      <c r="AO78" s="760"/>
      <c r="AP78" s="760"/>
      <c r="AQ78" s="760"/>
      <c r="AR78" s="760"/>
      <c r="AS78" s="760"/>
      <c r="AT78" s="760"/>
      <c r="AU78" s="760"/>
      <c r="AV78" s="760"/>
      <c r="AW78" s="760"/>
      <c r="AX78" s="760"/>
      <c r="AY78" s="760"/>
      <c r="AZ78" s="760"/>
      <c r="BA78" s="760"/>
      <c r="BB78" s="760"/>
      <c r="BC78" s="760"/>
      <c r="BD78" s="760"/>
      <c r="BE78" s="760"/>
      <c r="BF78" s="760"/>
      <c r="BG78" s="760"/>
      <c r="BH78" s="760"/>
      <c r="BI78" s="760"/>
      <c r="BJ78" s="760"/>
      <c r="BK78" s="760"/>
      <c r="BL78" s="760"/>
      <c r="BM78" s="760"/>
      <c r="BN78" s="760"/>
      <c r="BO78" s="760"/>
      <c r="BP78" s="760"/>
      <c r="BQ78" s="760"/>
      <c r="BR78" s="760"/>
      <c r="BS78" s="760"/>
      <c r="BT78" s="760"/>
      <c r="BU78" s="760"/>
      <c r="BV78" s="760"/>
      <c r="BW78" s="760"/>
      <c r="BX78" s="760"/>
      <c r="BY78" s="760">
        <v>0</v>
      </c>
    </row>
    <row r="79" spans="1:78" s="763" customFormat="1" ht="25" hidden="1">
      <c r="A79" s="762">
        <v>1</v>
      </c>
      <c r="B79" s="762">
        <v>4</v>
      </c>
      <c r="C79" s="762" t="s">
        <v>2382</v>
      </c>
      <c r="D79" s="762"/>
      <c r="E79" s="762"/>
      <c r="F79" s="762" t="s">
        <v>1621</v>
      </c>
      <c r="G79" s="762"/>
      <c r="H79" s="762" t="s">
        <v>1621</v>
      </c>
      <c r="I79" s="762" t="s">
        <v>2704</v>
      </c>
      <c r="J79" s="762"/>
      <c r="K79" s="762" t="s">
        <v>2705</v>
      </c>
      <c r="L79" s="762" t="s">
        <v>2558</v>
      </c>
      <c r="M79" s="762">
        <v>5</v>
      </c>
      <c r="N79" s="762"/>
      <c r="O79" s="762"/>
      <c r="P79" s="762"/>
      <c r="Q79" s="762" t="s">
        <v>2382</v>
      </c>
      <c r="R79" s="762"/>
      <c r="S79" s="762" t="s">
        <v>2569</v>
      </c>
      <c r="T79" s="762" t="s">
        <v>1609</v>
      </c>
      <c r="U79" s="762" t="s">
        <v>78</v>
      </c>
      <c r="V79" s="762" t="s">
        <v>2573</v>
      </c>
      <c r="W79" s="762"/>
      <c r="X79" s="762"/>
      <c r="Y79" s="762"/>
      <c r="Z79" s="762"/>
      <c r="AA79" s="762"/>
      <c r="AB79" s="762"/>
      <c r="AC79" s="762"/>
      <c r="AD79" s="762"/>
      <c r="AE79" s="762"/>
      <c r="AF79" s="762"/>
      <c r="AG79" s="762"/>
      <c r="AH79" s="762"/>
      <c r="AI79" s="762"/>
      <c r="AJ79" s="762"/>
      <c r="AK79" s="762"/>
      <c r="AL79" s="762"/>
      <c r="AM79" s="762"/>
      <c r="AN79" s="762"/>
      <c r="AO79" s="762"/>
      <c r="AP79" s="762"/>
      <c r="AQ79" s="762"/>
      <c r="AR79" s="762"/>
      <c r="AS79" s="762"/>
      <c r="AT79" s="762"/>
      <c r="AU79" s="762"/>
      <c r="AV79" s="762"/>
      <c r="AW79" s="762"/>
      <c r="AX79" s="762"/>
      <c r="AY79" s="762"/>
      <c r="AZ79" s="762"/>
      <c r="BA79" s="762"/>
      <c r="BB79" s="762"/>
      <c r="BC79" s="762"/>
      <c r="BD79" s="762"/>
      <c r="BE79" s="762"/>
      <c r="BF79" s="762"/>
      <c r="BG79" s="762"/>
      <c r="BH79" s="762"/>
      <c r="BI79" s="762"/>
      <c r="BJ79" s="762"/>
      <c r="BK79" s="762"/>
      <c r="BL79" s="762"/>
      <c r="BM79" s="762"/>
      <c r="BN79" s="762"/>
      <c r="BO79" s="762"/>
      <c r="BP79" s="762"/>
      <c r="BQ79" s="762"/>
      <c r="BR79" s="762"/>
      <c r="BS79" s="762"/>
      <c r="BT79" s="762"/>
      <c r="BU79" s="762"/>
      <c r="BV79" s="762"/>
      <c r="BW79" s="762"/>
      <c r="BX79" s="762"/>
      <c r="BY79" s="762">
        <v>0</v>
      </c>
    </row>
    <row r="80" spans="1:78" s="763" customFormat="1" ht="25" hidden="1">
      <c r="A80" s="762">
        <v>2</v>
      </c>
      <c r="B80" s="762">
        <v>4</v>
      </c>
      <c r="C80" s="762" t="s">
        <v>2382</v>
      </c>
      <c r="D80" s="762"/>
      <c r="E80" s="762"/>
      <c r="F80" s="762" t="s">
        <v>1621</v>
      </c>
      <c r="G80" s="762"/>
      <c r="H80" s="762" t="s">
        <v>1621</v>
      </c>
      <c r="I80" s="762" t="s">
        <v>2652</v>
      </c>
      <c r="J80" s="762"/>
      <c r="K80" s="762" t="s">
        <v>2391</v>
      </c>
      <c r="L80" s="762" t="s">
        <v>2431</v>
      </c>
      <c r="M80" s="762" t="s">
        <v>2399</v>
      </c>
      <c r="N80" s="762"/>
      <c r="O80" s="762"/>
      <c r="P80" s="762"/>
      <c r="Q80" s="762" t="s">
        <v>2382</v>
      </c>
      <c r="R80" s="762"/>
      <c r="S80" s="762" t="s">
        <v>2569</v>
      </c>
      <c r="T80" s="762" t="s">
        <v>1609</v>
      </c>
      <c r="U80" s="762" t="s">
        <v>1609</v>
      </c>
      <c r="V80" s="762"/>
      <c r="W80" s="762" t="s">
        <v>2574</v>
      </c>
      <c r="X80" s="762" t="s">
        <v>2584</v>
      </c>
      <c r="Y80" s="762" t="s">
        <v>2585</v>
      </c>
      <c r="Z80" s="762"/>
      <c r="AA80" s="762"/>
      <c r="AB80" s="762"/>
      <c r="AC80" s="762"/>
      <c r="AD80" s="762"/>
      <c r="AE80" s="762"/>
      <c r="AF80" s="762"/>
      <c r="AG80" s="762"/>
      <c r="AH80" s="762"/>
      <c r="AI80" s="762"/>
      <c r="AJ80" s="762"/>
      <c r="AK80" s="762"/>
      <c r="AL80" s="762"/>
      <c r="AM80" s="762"/>
      <c r="AN80" s="762"/>
      <c r="AO80" s="762"/>
      <c r="AP80" s="762"/>
      <c r="AQ80" s="762"/>
      <c r="AR80" s="762"/>
      <c r="AS80" s="762"/>
      <c r="AT80" s="762"/>
      <c r="AU80" s="762"/>
      <c r="AV80" s="762"/>
      <c r="AW80" s="762"/>
      <c r="AX80" s="762"/>
      <c r="AY80" s="762"/>
      <c r="AZ80" s="762"/>
      <c r="BA80" s="762"/>
      <c r="BB80" s="762"/>
      <c r="BC80" s="762"/>
      <c r="BD80" s="762"/>
      <c r="BE80" s="762"/>
      <c r="BF80" s="762"/>
      <c r="BG80" s="762"/>
      <c r="BH80" s="762"/>
      <c r="BI80" s="762"/>
      <c r="BJ80" s="762"/>
      <c r="BK80" s="762"/>
      <c r="BL80" s="762"/>
      <c r="BM80" s="762"/>
      <c r="BN80" s="762"/>
      <c r="BO80" s="762"/>
      <c r="BP80" s="762"/>
      <c r="BQ80" s="762"/>
      <c r="BR80" s="762"/>
      <c r="BS80" s="762"/>
      <c r="BT80" s="762"/>
      <c r="BU80" s="762"/>
      <c r="BV80" s="762"/>
      <c r="BW80" s="762"/>
      <c r="BX80" s="762"/>
      <c r="BY80" s="762">
        <v>0</v>
      </c>
    </row>
    <row r="81" spans="1:77" s="763" customFormat="1" ht="50" hidden="1">
      <c r="A81" s="762">
        <v>3</v>
      </c>
      <c r="B81" s="762">
        <v>4</v>
      </c>
      <c r="C81" s="762" t="s">
        <v>2382</v>
      </c>
      <c r="D81" s="762"/>
      <c r="E81" s="762"/>
      <c r="F81" s="762" t="s">
        <v>1621</v>
      </c>
      <c r="G81" s="762"/>
      <c r="H81" s="762" t="s">
        <v>1621</v>
      </c>
      <c r="I81" s="762" t="s">
        <v>2383</v>
      </c>
      <c r="J81" s="762"/>
      <c r="K81" s="762" t="s">
        <v>2390</v>
      </c>
      <c r="L81" s="762" t="s">
        <v>2503</v>
      </c>
      <c r="M81" s="762"/>
      <c r="N81" s="762"/>
      <c r="O81" s="762"/>
      <c r="P81" s="762" t="s">
        <v>2383</v>
      </c>
      <c r="Q81" s="762" t="s">
        <v>2382</v>
      </c>
      <c r="R81" s="762" t="s">
        <v>2542</v>
      </c>
      <c r="S81" s="762" t="s">
        <v>2569</v>
      </c>
      <c r="T81" s="762" t="s">
        <v>1609</v>
      </c>
      <c r="U81" s="762" t="s">
        <v>78</v>
      </c>
      <c r="V81" s="762"/>
      <c r="W81" s="762" t="s">
        <v>2574</v>
      </c>
      <c r="X81" s="762" t="s">
        <v>2583</v>
      </c>
      <c r="Y81" s="762"/>
      <c r="Z81" s="762"/>
      <c r="AA81" s="762"/>
      <c r="AB81" s="762"/>
      <c r="AC81" s="762"/>
      <c r="AD81" s="762"/>
      <c r="AE81" s="762"/>
      <c r="AF81" s="762"/>
      <c r="AG81" s="762"/>
      <c r="AH81" s="762"/>
      <c r="AI81" s="762"/>
      <c r="AJ81" s="762"/>
      <c r="AK81" s="762"/>
      <c r="AL81" s="762"/>
      <c r="AM81" s="762"/>
      <c r="AN81" s="762"/>
      <c r="AO81" s="762"/>
      <c r="AP81" s="762"/>
      <c r="AQ81" s="762"/>
      <c r="AR81" s="762"/>
      <c r="AS81" s="762"/>
      <c r="AT81" s="762"/>
      <c r="AU81" s="762"/>
      <c r="AV81" s="762"/>
      <c r="AW81" s="762"/>
      <c r="AX81" s="762"/>
      <c r="AY81" s="762"/>
      <c r="AZ81" s="762"/>
      <c r="BA81" s="762"/>
      <c r="BB81" s="762"/>
      <c r="BC81" s="762"/>
      <c r="BD81" s="762"/>
      <c r="BE81" s="762"/>
      <c r="BF81" s="762"/>
      <c r="BG81" s="762"/>
      <c r="BH81" s="762"/>
      <c r="BI81" s="762"/>
      <c r="BJ81" s="762"/>
      <c r="BK81" s="762"/>
      <c r="BL81" s="762"/>
      <c r="BM81" s="762"/>
      <c r="BN81" s="762"/>
      <c r="BO81" s="762"/>
      <c r="BP81" s="762"/>
      <c r="BQ81" s="762"/>
      <c r="BR81" s="762"/>
      <c r="BS81" s="762"/>
      <c r="BT81" s="762"/>
      <c r="BU81" s="762"/>
      <c r="BV81" s="762"/>
      <c r="BW81" s="762"/>
      <c r="BX81" s="762"/>
      <c r="BY81" s="762">
        <v>0</v>
      </c>
    </row>
    <row r="82" spans="1:77" s="763" customFormat="1" ht="37.5" hidden="1">
      <c r="A82" s="762">
        <v>4</v>
      </c>
      <c r="B82" s="762">
        <v>4</v>
      </c>
      <c r="C82" s="762" t="s">
        <v>2382</v>
      </c>
      <c r="D82" s="762"/>
      <c r="E82" s="762"/>
      <c r="F82" s="762" t="s">
        <v>1621</v>
      </c>
      <c r="G82" s="762"/>
      <c r="H82" s="762" t="s">
        <v>1621</v>
      </c>
      <c r="I82" s="762" t="s">
        <v>2388</v>
      </c>
      <c r="J82" s="762"/>
      <c r="K82" s="762" t="s">
        <v>2397</v>
      </c>
      <c r="L82" s="762" t="s">
        <v>2431</v>
      </c>
      <c r="M82" s="762" t="s">
        <v>2488</v>
      </c>
      <c r="N82" s="762"/>
      <c r="O82" s="762"/>
      <c r="P82" s="762" t="s">
        <v>2388</v>
      </c>
      <c r="Q82" s="762" t="s">
        <v>2382</v>
      </c>
      <c r="R82" s="762"/>
      <c r="S82" s="762" t="s">
        <v>2569</v>
      </c>
      <c r="T82" s="762" t="s">
        <v>1609</v>
      </c>
      <c r="U82" s="762" t="s">
        <v>1609</v>
      </c>
      <c r="V82" s="762"/>
      <c r="W82" s="762" t="s">
        <v>2574</v>
      </c>
      <c r="X82" s="762"/>
      <c r="Y82" s="762" t="s">
        <v>2662</v>
      </c>
      <c r="Z82" s="762"/>
      <c r="AA82" s="762"/>
      <c r="AB82" s="762"/>
      <c r="AC82" s="762"/>
      <c r="AD82" s="762"/>
      <c r="AE82" s="762"/>
      <c r="AF82" s="762"/>
      <c r="AG82" s="762"/>
      <c r="AH82" s="762"/>
      <c r="AI82" s="762"/>
      <c r="AJ82" s="762"/>
      <c r="AK82" s="762"/>
      <c r="AL82" s="762"/>
      <c r="AM82" s="762"/>
      <c r="AN82" s="762"/>
      <c r="AO82" s="762"/>
      <c r="AP82" s="762"/>
      <c r="AQ82" s="762"/>
      <c r="AR82" s="762"/>
      <c r="AS82" s="762"/>
      <c r="AT82" s="762"/>
      <c r="AU82" s="762"/>
      <c r="AV82" s="762"/>
      <c r="AW82" s="762"/>
      <c r="AX82" s="762"/>
      <c r="AY82" s="762"/>
      <c r="AZ82" s="762"/>
      <c r="BA82" s="762"/>
      <c r="BB82" s="762"/>
      <c r="BC82" s="762"/>
      <c r="BD82" s="762"/>
      <c r="BE82" s="762"/>
      <c r="BF82" s="762"/>
      <c r="BG82" s="762"/>
      <c r="BH82" s="762"/>
      <c r="BI82" s="762"/>
      <c r="BJ82" s="762"/>
      <c r="BK82" s="762"/>
      <c r="BL82" s="762"/>
      <c r="BM82" s="762"/>
      <c r="BN82" s="762"/>
      <c r="BO82" s="762"/>
      <c r="BP82" s="762"/>
      <c r="BQ82" s="762"/>
      <c r="BR82" s="762"/>
      <c r="BS82" s="762"/>
      <c r="BT82" s="762"/>
      <c r="BU82" s="762"/>
      <c r="BV82" s="762"/>
      <c r="BW82" s="762"/>
      <c r="BX82" s="762"/>
      <c r="BY82" s="762">
        <v>0</v>
      </c>
    </row>
    <row r="83" spans="1:77" s="763" customFormat="1" hidden="1">
      <c r="A83" s="762">
        <v>5</v>
      </c>
      <c r="B83" s="762">
        <v>4</v>
      </c>
      <c r="C83" s="762" t="s">
        <v>2382</v>
      </c>
      <c r="D83" s="762"/>
      <c r="E83" s="762"/>
      <c r="F83" s="762" t="s">
        <v>1621</v>
      </c>
      <c r="G83" s="762"/>
      <c r="H83" s="762" t="s">
        <v>1621</v>
      </c>
      <c r="I83" s="762" t="s">
        <v>2389</v>
      </c>
      <c r="J83" s="762"/>
      <c r="K83" s="762" t="s">
        <v>2398</v>
      </c>
      <c r="L83" s="762" t="s">
        <v>2431</v>
      </c>
      <c r="M83" s="762" t="s">
        <v>2404</v>
      </c>
      <c r="N83" s="762"/>
      <c r="O83" s="762"/>
      <c r="P83" s="762" t="s">
        <v>2389</v>
      </c>
      <c r="Q83" s="762" t="s">
        <v>2382</v>
      </c>
      <c r="R83" s="762"/>
      <c r="S83" s="762" t="s">
        <v>2569</v>
      </c>
      <c r="T83" s="762" t="s">
        <v>78</v>
      </c>
      <c r="U83" s="762" t="s">
        <v>78</v>
      </c>
      <c r="V83" s="762"/>
      <c r="W83" s="762"/>
      <c r="X83" s="762"/>
      <c r="Y83" s="762"/>
      <c r="Z83" s="762"/>
      <c r="AA83" s="762"/>
      <c r="AB83" s="762"/>
      <c r="AC83" s="762"/>
      <c r="AD83" s="762"/>
      <c r="AE83" s="762"/>
      <c r="AF83" s="762"/>
      <c r="AG83" s="762"/>
      <c r="AH83" s="762"/>
      <c r="AI83" s="762"/>
      <c r="AJ83" s="762"/>
      <c r="AK83" s="762"/>
      <c r="AL83" s="762"/>
      <c r="AM83" s="762"/>
      <c r="AN83" s="762"/>
      <c r="AO83" s="762"/>
      <c r="AP83" s="762"/>
      <c r="AQ83" s="762"/>
      <c r="AR83" s="762"/>
      <c r="AS83" s="762"/>
      <c r="AT83" s="762"/>
      <c r="AU83" s="762"/>
      <c r="AV83" s="762"/>
      <c r="AW83" s="762"/>
      <c r="AX83" s="762"/>
      <c r="AY83" s="762"/>
      <c r="AZ83" s="762"/>
      <c r="BA83" s="762"/>
      <c r="BB83" s="762"/>
      <c r="BC83" s="762"/>
      <c r="BD83" s="762"/>
      <c r="BE83" s="762"/>
      <c r="BF83" s="762"/>
      <c r="BG83" s="762"/>
      <c r="BH83" s="762"/>
      <c r="BI83" s="762"/>
      <c r="BJ83" s="762"/>
      <c r="BK83" s="762"/>
      <c r="BL83" s="762"/>
      <c r="BM83" s="762"/>
      <c r="BN83" s="762"/>
      <c r="BO83" s="762"/>
      <c r="BP83" s="762"/>
      <c r="BQ83" s="762"/>
      <c r="BR83" s="762"/>
      <c r="BS83" s="762"/>
      <c r="BT83" s="762"/>
      <c r="BU83" s="762"/>
      <c r="BV83" s="762"/>
      <c r="BW83" s="762"/>
      <c r="BX83" s="762"/>
      <c r="BY83" s="762">
        <v>0</v>
      </c>
    </row>
    <row r="84" spans="1:77" s="763" customFormat="1" ht="25" hidden="1">
      <c r="A84" s="762">
        <v>5</v>
      </c>
      <c r="B84" s="762">
        <v>4</v>
      </c>
      <c r="C84" s="762" t="s">
        <v>2382</v>
      </c>
      <c r="D84" s="762"/>
      <c r="E84" s="762"/>
      <c r="F84" s="762"/>
      <c r="G84" s="762"/>
      <c r="H84" s="762"/>
      <c r="I84" s="762"/>
      <c r="J84" s="762"/>
      <c r="K84" s="762" t="s">
        <v>2393</v>
      </c>
      <c r="L84" s="762" t="s">
        <v>2431</v>
      </c>
      <c r="M84" s="762" t="s">
        <v>2401</v>
      </c>
      <c r="N84" s="762"/>
      <c r="O84" s="762"/>
      <c r="P84" s="762"/>
      <c r="Q84" s="762" t="s">
        <v>2382</v>
      </c>
      <c r="R84" s="762"/>
      <c r="S84" s="762"/>
      <c r="T84" s="762">
        <v>0</v>
      </c>
      <c r="U84" s="762">
        <v>0</v>
      </c>
      <c r="V84" s="762"/>
      <c r="W84" s="762"/>
      <c r="X84" s="762"/>
      <c r="Y84" s="762"/>
      <c r="Z84" s="762"/>
      <c r="AA84" s="762"/>
      <c r="AB84" s="762"/>
      <c r="AC84" s="762"/>
      <c r="AD84" s="762"/>
      <c r="AE84" s="762"/>
      <c r="AF84" s="762"/>
      <c r="AG84" s="762"/>
      <c r="AH84" s="762"/>
      <c r="AI84" s="762"/>
      <c r="AJ84" s="762"/>
      <c r="AK84" s="762"/>
      <c r="AL84" s="762"/>
      <c r="AM84" s="762"/>
      <c r="AN84" s="762"/>
      <c r="AO84" s="762"/>
      <c r="AP84" s="762"/>
      <c r="AQ84" s="762"/>
      <c r="AR84" s="762"/>
      <c r="AS84" s="762"/>
      <c r="AT84" s="762"/>
      <c r="AU84" s="762"/>
      <c r="AV84" s="762"/>
      <c r="AW84" s="762"/>
      <c r="AX84" s="762"/>
      <c r="AY84" s="762"/>
      <c r="AZ84" s="762"/>
      <c r="BA84" s="762"/>
      <c r="BB84" s="762"/>
      <c r="BC84" s="762"/>
      <c r="BD84" s="762"/>
      <c r="BE84" s="762"/>
      <c r="BF84" s="762"/>
      <c r="BG84" s="762"/>
      <c r="BH84" s="762"/>
      <c r="BI84" s="762"/>
      <c r="BJ84" s="762"/>
      <c r="BK84" s="762"/>
      <c r="BL84" s="762"/>
      <c r="BM84" s="762"/>
      <c r="BN84" s="762"/>
      <c r="BO84" s="762"/>
      <c r="BP84" s="762"/>
      <c r="BQ84" s="762"/>
      <c r="BR84" s="762"/>
      <c r="BS84" s="762"/>
      <c r="BT84" s="762"/>
      <c r="BU84" s="762"/>
      <c r="BV84" s="762"/>
      <c r="BW84" s="762"/>
      <c r="BX84" s="762"/>
      <c r="BY84" s="762">
        <v>0</v>
      </c>
    </row>
    <row r="85" spans="1:77" s="763" customFormat="1" hidden="1">
      <c r="A85" s="762">
        <v>6</v>
      </c>
      <c r="B85" s="762">
        <v>4</v>
      </c>
      <c r="C85" s="762" t="s">
        <v>2382</v>
      </c>
      <c r="D85" s="762"/>
      <c r="E85" s="762"/>
      <c r="F85" s="762" t="s">
        <v>1621</v>
      </c>
      <c r="G85" s="762"/>
      <c r="H85" s="762" t="s">
        <v>1621</v>
      </c>
      <c r="I85" s="762" t="s">
        <v>2385</v>
      </c>
      <c r="J85" s="762"/>
      <c r="K85" s="762" t="s">
        <v>2392</v>
      </c>
      <c r="L85" s="762" t="s">
        <v>263</v>
      </c>
      <c r="M85" s="762" t="s">
        <v>2400</v>
      </c>
      <c r="N85" s="762"/>
      <c r="O85" s="762"/>
      <c r="P85" s="762" t="s">
        <v>2385</v>
      </c>
      <c r="Q85" s="762" t="s">
        <v>2382</v>
      </c>
      <c r="R85" s="762" t="s">
        <v>2654</v>
      </c>
      <c r="S85" s="762" t="s">
        <v>2569</v>
      </c>
      <c r="T85" s="762" t="s">
        <v>78</v>
      </c>
      <c r="U85" s="762" t="s">
        <v>78</v>
      </c>
      <c r="V85" s="762"/>
      <c r="W85" s="762"/>
      <c r="X85" s="762"/>
      <c r="Y85" s="762"/>
      <c r="Z85" s="762"/>
      <c r="AA85" s="762"/>
      <c r="AB85" s="762"/>
      <c r="AC85" s="762"/>
      <c r="AD85" s="762"/>
      <c r="AE85" s="762"/>
      <c r="AF85" s="762"/>
      <c r="AG85" s="762"/>
      <c r="AH85" s="762"/>
      <c r="AI85" s="762"/>
      <c r="AJ85" s="762"/>
      <c r="AK85" s="762"/>
      <c r="AL85" s="762"/>
      <c r="AM85" s="762"/>
      <c r="AN85" s="762"/>
      <c r="AO85" s="762"/>
      <c r="AP85" s="762"/>
      <c r="AQ85" s="762"/>
      <c r="AR85" s="762"/>
      <c r="AS85" s="762"/>
      <c r="AT85" s="762"/>
      <c r="AU85" s="762"/>
      <c r="AV85" s="762"/>
      <c r="AW85" s="762"/>
      <c r="AX85" s="762"/>
      <c r="AY85" s="762"/>
      <c r="AZ85" s="762"/>
      <c r="BA85" s="762"/>
      <c r="BB85" s="762"/>
      <c r="BC85" s="762"/>
      <c r="BD85" s="762"/>
      <c r="BE85" s="762"/>
      <c r="BF85" s="762"/>
      <c r="BG85" s="762"/>
      <c r="BH85" s="762"/>
      <c r="BI85" s="762"/>
      <c r="BJ85" s="762"/>
      <c r="BK85" s="762"/>
      <c r="BL85" s="762"/>
      <c r="BM85" s="762"/>
      <c r="BN85" s="762"/>
      <c r="BO85" s="762"/>
      <c r="BP85" s="762"/>
      <c r="BQ85" s="762"/>
      <c r="BR85" s="762"/>
      <c r="BS85" s="762"/>
      <c r="BT85" s="762"/>
      <c r="BU85" s="762"/>
      <c r="BV85" s="762"/>
      <c r="BW85" s="762"/>
      <c r="BX85" s="762"/>
      <c r="BY85" s="762">
        <v>0</v>
      </c>
    </row>
    <row r="86" spans="1:77" s="763" customFormat="1" ht="25" hidden="1">
      <c r="A86" s="762"/>
      <c r="B86" s="762">
        <v>4</v>
      </c>
      <c r="C86" s="762" t="s">
        <v>2382</v>
      </c>
      <c r="D86" s="762"/>
      <c r="E86" s="762"/>
      <c r="F86" s="762" t="s">
        <v>1621</v>
      </c>
      <c r="G86" s="762"/>
      <c r="H86" s="762"/>
      <c r="I86" s="762" t="s">
        <v>2384</v>
      </c>
      <c r="J86" s="762"/>
      <c r="K86" s="762" t="s">
        <v>2500</v>
      </c>
      <c r="L86" s="762" t="s">
        <v>2343</v>
      </c>
      <c r="M86" s="762" t="s">
        <v>2501</v>
      </c>
      <c r="N86" s="762"/>
      <c r="O86" s="762"/>
      <c r="P86" s="762" t="s">
        <v>2384</v>
      </c>
      <c r="Q86" s="762" t="s">
        <v>2382</v>
      </c>
      <c r="R86" s="762"/>
      <c r="S86" s="762" t="s">
        <v>2569</v>
      </c>
      <c r="T86" s="762">
        <v>0</v>
      </c>
      <c r="U86" s="762">
        <v>0</v>
      </c>
      <c r="V86" s="762"/>
      <c r="W86" s="762"/>
      <c r="X86" s="762"/>
      <c r="Y86" s="762"/>
      <c r="Z86" s="762"/>
      <c r="AA86" s="762"/>
      <c r="AB86" s="762"/>
      <c r="AC86" s="762"/>
      <c r="AD86" s="762"/>
      <c r="AE86" s="762"/>
      <c r="AF86" s="762"/>
      <c r="AG86" s="762"/>
      <c r="AH86" s="762"/>
      <c r="AI86" s="762"/>
      <c r="AJ86" s="762"/>
      <c r="AK86" s="762"/>
      <c r="AL86" s="762"/>
      <c r="AM86" s="762"/>
      <c r="AN86" s="762"/>
      <c r="AO86" s="762"/>
      <c r="AP86" s="762"/>
      <c r="AQ86" s="762"/>
      <c r="AR86" s="762"/>
      <c r="AS86" s="762"/>
      <c r="AT86" s="762"/>
      <c r="AU86" s="762"/>
      <c r="AV86" s="762"/>
      <c r="AW86" s="762"/>
      <c r="AX86" s="762"/>
      <c r="AY86" s="762"/>
      <c r="AZ86" s="762"/>
      <c r="BA86" s="762"/>
      <c r="BB86" s="762"/>
      <c r="BC86" s="762"/>
      <c r="BD86" s="762"/>
      <c r="BE86" s="762"/>
      <c r="BF86" s="762"/>
      <c r="BG86" s="762"/>
      <c r="BH86" s="762"/>
      <c r="BI86" s="762"/>
      <c r="BJ86" s="762"/>
      <c r="BK86" s="762"/>
      <c r="BL86" s="762"/>
      <c r="BM86" s="762"/>
      <c r="BN86" s="762"/>
      <c r="BO86" s="762"/>
      <c r="BP86" s="762"/>
      <c r="BQ86" s="762"/>
      <c r="BR86" s="762"/>
      <c r="BS86" s="762"/>
      <c r="BT86" s="762"/>
      <c r="BU86" s="762"/>
      <c r="BV86" s="762"/>
      <c r="BW86" s="762"/>
      <c r="BX86" s="762"/>
      <c r="BY86" s="762">
        <v>0</v>
      </c>
    </row>
    <row r="87" spans="1:77" s="763" customFormat="1" ht="25" hidden="1">
      <c r="A87" s="762"/>
      <c r="B87" s="762">
        <v>4</v>
      </c>
      <c r="C87" s="762" t="s">
        <v>2382</v>
      </c>
      <c r="D87" s="762"/>
      <c r="E87" s="762"/>
      <c r="F87" s="762" t="s">
        <v>1621</v>
      </c>
      <c r="G87" s="762"/>
      <c r="H87" s="762"/>
      <c r="I87" s="762" t="s">
        <v>2386</v>
      </c>
      <c r="J87" s="762"/>
      <c r="K87" s="762" t="s">
        <v>2394</v>
      </c>
      <c r="L87" s="762" t="s">
        <v>2431</v>
      </c>
      <c r="M87" s="762" t="s">
        <v>2402</v>
      </c>
      <c r="N87" s="762"/>
      <c r="O87" s="762"/>
      <c r="P87" s="762" t="s">
        <v>2386</v>
      </c>
      <c r="Q87" s="762" t="s">
        <v>2382</v>
      </c>
      <c r="R87" s="762"/>
      <c r="S87" s="762" t="s">
        <v>2569</v>
      </c>
      <c r="T87" s="762">
        <v>0</v>
      </c>
      <c r="U87" s="762">
        <v>0</v>
      </c>
      <c r="V87" s="762"/>
      <c r="W87" s="762"/>
      <c r="X87" s="762"/>
      <c r="Y87" s="762"/>
      <c r="Z87" s="762"/>
      <c r="AA87" s="762"/>
      <c r="AB87" s="762"/>
      <c r="AC87" s="762"/>
      <c r="AD87" s="762"/>
      <c r="AE87" s="762"/>
      <c r="AF87" s="762"/>
      <c r="AG87" s="762"/>
      <c r="AH87" s="762"/>
      <c r="AI87" s="762"/>
      <c r="AJ87" s="762"/>
      <c r="AK87" s="762"/>
      <c r="AL87" s="762"/>
      <c r="AM87" s="762"/>
      <c r="AN87" s="762"/>
      <c r="AO87" s="762"/>
      <c r="AP87" s="762"/>
      <c r="AQ87" s="762"/>
      <c r="AR87" s="762"/>
      <c r="AS87" s="762"/>
      <c r="AT87" s="762"/>
      <c r="AU87" s="762"/>
      <c r="AV87" s="762"/>
      <c r="AW87" s="762"/>
      <c r="AX87" s="762"/>
      <c r="AY87" s="762"/>
      <c r="AZ87" s="762"/>
      <c r="BA87" s="762"/>
      <c r="BB87" s="762"/>
      <c r="BC87" s="762"/>
      <c r="BD87" s="762"/>
      <c r="BE87" s="762"/>
      <c r="BF87" s="762"/>
      <c r="BG87" s="762"/>
      <c r="BH87" s="762"/>
      <c r="BI87" s="762"/>
      <c r="BJ87" s="762"/>
      <c r="BK87" s="762"/>
      <c r="BL87" s="762"/>
      <c r="BM87" s="762"/>
      <c r="BN87" s="762"/>
      <c r="BO87" s="762"/>
      <c r="BP87" s="762"/>
      <c r="BQ87" s="762"/>
      <c r="BR87" s="762"/>
      <c r="BS87" s="762"/>
      <c r="BT87" s="762"/>
      <c r="BU87" s="762"/>
      <c r="BV87" s="762"/>
      <c r="BW87" s="762"/>
      <c r="BX87" s="762"/>
      <c r="BY87" s="762">
        <v>0</v>
      </c>
    </row>
    <row r="88" spans="1:77" s="763" customFormat="1" ht="50" hidden="1">
      <c r="A88" s="762"/>
      <c r="B88" s="762">
        <v>4</v>
      </c>
      <c r="C88" s="762" t="s">
        <v>2382</v>
      </c>
      <c r="D88" s="762"/>
      <c r="E88" s="762"/>
      <c r="F88" s="762"/>
      <c r="G88" s="762"/>
      <c r="H88" s="762"/>
      <c r="I88" s="762" t="s">
        <v>2570</v>
      </c>
      <c r="J88" s="762"/>
      <c r="K88" s="762" t="s">
        <v>2395</v>
      </c>
      <c r="L88" s="762" t="s">
        <v>2431</v>
      </c>
      <c r="M88" s="762" t="s">
        <v>2403</v>
      </c>
      <c r="N88" s="762"/>
      <c r="O88" s="762"/>
      <c r="P88" s="762"/>
      <c r="Q88" s="762" t="s">
        <v>2382</v>
      </c>
      <c r="R88" s="762"/>
      <c r="S88" s="762" t="s">
        <v>2569</v>
      </c>
      <c r="T88" s="762">
        <v>0</v>
      </c>
      <c r="U88" s="762">
        <v>0</v>
      </c>
      <c r="V88" s="762"/>
      <c r="W88" s="762"/>
      <c r="X88" s="762"/>
      <c r="Y88" s="762"/>
      <c r="Z88" s="762"/>
      <c r="AA88" s="762"/>
      <c r="AB88" s="762"/>
      <c r="AC88" s="762"/>
      <c r="AD88" s="762"/>
      <c r="AE88" s="762"/>
      <c r="AF88" s="762"/>
      <c r="AG88" s="762"/>
      <c r="AH88" s="762"/>
      <c r="AI88" s="762"/>
      <c r="AJ88" s="762"/>
      <c r="AK88" s="762"/>
      <c r="AL88" s="762"/>
      <c r="AM88" s="762"/>
      <c r="AN88" s="762"/>
      <c r="AO88" s="762"/>
      <c r="AP88" s="762"/>
      <c r="AQ88" s="762"/>
      <c r="AR88" s="762"/>
      <c r="AS88" s="762"/>
      <c r="AT88" s="762"/>
      <c r="AU88" s="762"/>
      <c r="AV88" s="762"/>
      <c r="AW88" s="762"/>
      <c r="AX88" s="762"/>
      <c r="AY88" s="762"/>
      <c r="AZ88" s="762"/>
      <c r="BA88" s="762"/>
      <c r="BB88" s="762"/>
      <c r="BC88" s="762"/>
      <c r="BD88" s="762"/>
      <c r="BE88" s="762"/>
      <c r="BF88" s="762"/>
      <c r="BG88" s="762"/>
      <c r="BH88" s="762"/>
      <c r="BI88" s="762"/>
      <c r="BJ88" s="762"/>
      <c r="BK88" s="762"/>
      <c r="BL88" s="762"/>
      <c r="BM88" s="762"/>
      <c r="BN88" s="762"/>
      <c r="BO88" s="762"/>
      <c r="BP88" s="762"/>
      <c r="BQ88" s="762"/>
      <c r="BR88" s="762"/>
      <c r="BS88" s="762"/>
      <c r="BT88" s="762"/>
      <c r="BU88" s="762"/>
      <c r="BV88" s="762"/>
      <c r="BW88" s="762"/>
      <c r="BX88" s="762"/>
      <c r="BY88" s="762">
        <v>0</v>
      </c>
    </row>
    <row r="89" spans="1:77" s="763" customFormat="1" ht="25" hidden="1">
      <c r="A89" s="762"/>
      <c r="B89" s="762">
        <v>4</v>
      </c>
      <c r="C89" s="762" t="s">
        <v>2382</v>
      </c>
      <c r="D89" s="762"/>
      <c r="E89" s="762"/>
      <c r="F89" s="762"/>
      <c r="G89" s="762"/>
      <c r="H89" s="762"/>
      <c r="I89" s="762" t="s">
        <v>2387</v>
      </c>
      <c r="J89" s="762"/>
      <c r="K89" s="762" t="s">
        <v>2396</v>
      </c>
      <c r="L89" s="762" t="s">
        <v>2431</v>
      </c>
      <c r="M89" s="762" t="s">
        <v>2502</v>
      </c>
      <c r="N89" s="762"/>
      <c r="O89" s="762"/>
      <c r="P89" s="762" t="s">
        <v>2387</v>
      </c>
      <c r="Q89" s="762"/>
      <c r="R89" s="762"/>
      <c r="S89" s="762" t="s">
        <v>2569</v>
      </c>
      <c r="T89" s="762">
        <v>0</v>
      </c>
      <c r="U89" s="762">
        <v>0</v>
      </c>
      <c r="V89" s="762"/>
      <c r="W89" s="762"/>
      <c r="X89" s="762"/>
      <c r="Y89" s="762"/>
      <c r="Z89" s="762"/>
      <c r="AA89" s="762"/>
      <c r="AB89" s="762"/>
      <c r="AC89" s="762"/>
      <c r="AD89" s="762"/>
      <c r="AE89" s="762"/>
      <c r="AF89" s="762"/>
      <c r="AG89" s="762"/>
      <c r="AH89" s="762"/>
      <c r="AI89" s="762"/>
      <c r="AJ89" s="762"/>
      <c r="AK89" s="762"/>
      <c r="AL89" s="762"/>
      <c r="AM89" s="762"/>
      <c r="AN89" s="762"/>
      <c r="AO89" s="762"/>
      <c r="AP89" s="762"/>
      <c r="AQ89" s="762"/>
      <c r="AR89" s="762"/>
      <c r="AS89" s="762"/>
      <c r="AT89" s="762"/>
      <c r="AU89" s="762"/>
      <c r="AV89" s="762"/>
      <c r="AW89" s="762"/>
      <c r="AX89" s="762"/>
      <c r="AY89" s="762"/>
      <c r="AZ89" s="762"/>
      <c r="BA89" s="762"/>
      <c r="BB89" s="762"/>
      <c r="BC89" s="762"/>
      <c r="BD89" s="762"/>
      <c r="BE89" s="762"/>
      <c r="BF89" s="762"/>
      <c r="BG89" s="762"/>
      <c r="BH89" s="762"/>
      <c r="BI89" s="762"/>
      <c r="BJ89" s="762"/>
      <c r="BK89" s="762"/>
      <c r="BL89" s="762"/>
      <c r="BM89" s="762"/>
      <c r="BN89" s="762"/>
      <c r="BO89" s="762"/>
      <c r="BP89" s="762"/>
      <c r="BQ89" s="762"/>
      <c r="BR89" s="762"/>
      <c r="BS89" s="762"/>
      <c r="BT89" s="762"/>
      <c r="BU89" s="762"/>
      <c r="BV89" s="762"/>
      <c r="BW89" s="762"/>
      <c r="BX89" s="762"/>
      <c r="BY89" s="762">
        <v>0</v>
      </c>
    </row>
    <row r="90" spans="1:77" s="765" customFormat="1" ht="37.5">
      <c r="A90" s="764">
        <v>1</v>
      </c>
      <c r="B90" s="764">
        <v>5</v>
      </c>
      <c r="C90" s="764" t="s">
        <v>2381</v>
      </c>
      <c r="D90" s="764">
        <v>1</v>
      </c>
      <c r="E90" s="764" t="s">
        <v>260</v>
      </c>
      <c r="F90" s="764"/>
      <c r="G90" s="764" t="s">
        <v>1621</v>
      </c>
      <c r="H90" s="764" t="s">
        <v>1621</v>
      </c>
      <c r="I90" s="764" t="s">
        <v>262</v>
      </c>
      <c r="J90" s="764" t="s">
        <v>261</v>
      </c>
      <c r="K90" s="764" t="s">
        <v>2484</v>
      </c>
      <c r="L90" s="764" t="s">
        <v>2430</v>
      </c>
      <c r="M90" s="764"/>
      <c r="N90" s="764"/>
      <c r="O90" s="764" t="s">
        <v>248</v>
      </c>
      <c r="P90" s="764"/>
      <c r="Q90" s="764"/>
      <c r="R90" s="764"/>
      <c r="S90" s="764"/>
      <c r="T90" s="764">
        <v>0</v>
      </c>
      <c r="U90" s="764" t="s">
        <v>159</v>
      </c>
      <c r="V90" s="764"/>
      <c r="W90" s="764"/>
      <c r="X90" s="764"/>
      <c r="Y90" s="764"/>
      <c r="Z90" s="764" t="s">
        <v>1744</v>
      </c>
      <c r="AA90" s="764"/>
      <c r="AB90" s="764"/>
      <c r="AC90" s="764"/>
      <c r="AD90" s="764"/>
      <c r="AE90" s="764" t="s">
        <v>248</v>
      </c>
      <c r="AF90" s="764" t="s">
        <v>2448</v>
      </c>
      <c r="AG90" s="764"/>
      <c r="AH90" s="764"/>
      <c r="AI90" s="764"/>
      <c r="AJ90" s="764" t="s">
        <v>265</v>
      </c>
      <c r="AK90" s="764" t="s">
        <v>1565</v>
      </c>
      <c r="AL90" s="764" t="s">
        <v>2420</v>
      </c>
      <c r="AM90" s="764"/>
      <c r="AN90" s="764"/>
      <c r="AO90" s="764" t="s">
        <v>266</v>
      </c>
      <c r="AP90" s="764" t="s">
        <v>78</v>
      </c>
      <c r="AQ90" s="764" t="s">
        <v>248</v>
      </c>
      <c r="AR90" s="764">
        <v>0</v>
      </c>
      <c r="AS90" s="764" t="s">
        <v>159</v>
      </c>
      <c r="AT90" s="764" t="s">
        <v>78</v>
      </c>
      <c r="AU90" s="764"/>
      <c r="AV90" s="764" t="s">
        <v>2243</v>
      </c>
      <c r="AW90" s="764" t="s">
        <v>2001</v>
      </c>
      <c r="AX90" s="764"/>
      <c r="AY90" s="764"/>
      <c r="AZ90" s="764" t="s">
        <v>267</v>
      </c>
      <c r="BA90" s="764" t="s">
        <v>267</v>
      </c>
      <c r="BB90" s="764"/>
      <c r="BC90" s="764" t="s">
        <v>267</v>
      </c>
      <c r="BD90" s="764"/>
      <c r="BE90" s="764"/>
      <c r="BF90" s="764" t="s">
        <v>268</v>
      </c>
      <c r="BG90" s="764" t="s">
        <v>269</v>
      </c>
      <c r="BH90" s="764" t="s">
        <v>269</v>
      </c>
      <c r="BI90" s="764" t="s">
        <v>248</v>
      </c>
      <c r="BJ90" s="764"/>
      <c r="BK90" s="764" t="s">
        <v>2458</v>
      </c>
      <c r="BL90" s="764"/>
      <c r="BM90" s="764"/>
      <c r="BN90" s="764"/>
      <c r="BO90" s="764" t="s">
        <v>261</v>
      </c>
      <c r="BP90" s="764" t="s">
        <v>270</v>
      </c>
      <c r="BQ90" s="764"/>
      <c r="BR90" s="764"/>
      <c r="BS90" s="764" t="s">
        <v>271</v>
      </c>
      <c r="BT90" s="764" t="s">
        <v>248</v>
      </c>
      <c r="BU90" s="764" t="s">
        <v>2461</v>
      </c>
      <c r="BV90" s="764"/>
      <c r="BW90" s="764"/>
      <c r="BX90" s="764"/>
      <c r="BY90" s="764">
        <v>4</v>
      </c>
    </row>
    <row r="91" spans="1:77" s="765" customFormat="1" ht="62.5">
      <c r="A91" s="764">
        <v>1</v>
      </c>
      <c r="B91" s="764">
        <v>5</v>
      </c>
      <c r="C91" s="764" t="s">
        <v>2381</v>
      </c>
      <c r="D91" s="764">
        <v>10</v>
      </c>
      <c r="E91" s="764" t="s">
        <v>1593</v>
      </c>
      <c r="F91" s="764"/>
      <c r="G91" s="764" t="s">
        <v>1621</v>
      </c>
      <c r="H91" s="764" t="s">
        <v>1621</v>
      </c>
      <c r="I91" s="764" t="s">
        <v>427</v>
      </c>
      <c r="J91" s="764" t="s">
        <v>426</v>
      </c>
      <c r="K91" s="764" t="s">
        <v>1972</v>
      </c>
      <c r="L91" s="764" t="s">
        <v>2430</v>
      </c>
      <c r="M91" s="764"/>
      <c r="N91" s="764"/>
      <c r="O91" s="764"/>
      <c r="P91" s="764"/>
      <c r="Q91" s="764"/>
      <c r="R91" s="764"/>
      <c r="S91" s="764"/>
      <c r="T91" s="764">
        <v>1</v>
      </c>
      <c r="U91" s="764" t="s">
        <v>78</v>
      </c>
      <c r="V91" s="764"/>
      <c r="W91" s="764"/>
      <c r="X91" s="764"/>
      <c r="Y91" s="764"/>
      <c r="Z91" s="764"/>
      <c r="AA91" s="764"/>
      <c r="AB91" s="764"/>
      <c r="AC91" s="764"/>
      <c r="AD91" s="764"/>
      <c r="AE91" s="764"/>
      <c r="AF91" s="764"/>
      <c r="AG91" s="764"/>
      <c r="AH91" s="764"/>
      <c r="AI91" s="764"/>
      <c r="AJ91" s="764" t="s">
        <v>428</v>
      </c>
      <c r="AK91" s="764" t="s">
        <v>1573</v>
      </c>
      <c r="AL91" s="764"/>
      <c r="AM91" s="764"/>
      <c r="AN91" s="764"/>
      <c r="AO91" s="764" t="s">
        <v>429</v>
      </c>
      <c r="AP91" s="764" t="s">
        <v>78</v>
      </c>
      <c r="AQ91" s="764" t="s">
        <v>159</v>
      </c>
      <c r="AR91" s="764">
        <v>1</v>
      </c>
      <c r="AS91" s="764" t="s">
        <v>78</v>
      </c>
      <c r="AT91" s="764" t="s">
        <v>78</v>
      </c>
      <c r="AU91" s="764"/>
      <c r="AV91" s="764"/>
      <c r="AW91" s="764"/>
      <c r="AX91" s="764"/>
      <c r="AY91" s="764"/>
      <c r="AZ91" s="764" t="s">
        <v>430</v>
      </c>
      <c r="BA91" s="764" t="s">
        <v>430</v>
      </c>
      <c r="BB91" s="764"/>
      <c r="BC91" s="764" t="s">
        <v>430</v>
      </c>
      <c r="BD91" s="764"/>
      <c r="BE91" s="764"/>
      <c r="BF91" s="764" t="s">
        <v>280</v>
      </c>
      <c r="BG91" s="764" t="s">
        <v>431</v>
      </c>
      <c r="BH91" s="764" t="s">
        <v>431</v>
      </c>
      <c r="BI91" s="764"/>
      <c r="BJ91" s="764"/>
      <c r="BK91" s="764"/>
      <c r="BL91" s="764"/>
      <c r="BM91" s="764"/>
      <c r="BN91" s="764"/>
      <c r="BO91" s="764" t="s">
        <v>426</v>
      </c>
      <c r="BP91" s="764" t="s">
        <v>432</v>
      </c>
      <c r="BQ91" s="764"/>
      <c r="BR91" s="764"/>
      <c r="BS91" s="764" t="s">
        <v>433</v>
      </c>
      <c r="BT91" s="764" t="s">
        <v>301</v>
      </c>
      <c r="BU91" s="764"/>
      <c r="BV91" s="764"/>
      <c r="BW91" s="764"/>
      <c r="BX91" s="764"/>
      <c r="BY91" s="764">
        <v>3</v>
      </c>
    </row>
    <row r="92" spans="1:77" s="765" customFormat="1" ht="25">
      <c r="A92" s="764">
        <v>1</v>
      </c>
      <c r="B92" s="764">
        <v>5</v>
      </c>
      <c r="C92" s="764" t="s">
        <v>2381</v>
      </c>
      <c r="D92" s="764">
        <v>3</v>
      </c>
      <c r="E92" s="764" t="s">
        <v>1592</v>
      </c>
      <c r="F92" s="764"/>
      <c r="G92" s="764"/>
      <c r="H92" s="764"/>
      <c r="I92" s="764"/>
      <c r="J92" s="764" t="s">
        <v>673</v>
      </c>
      <c r="K92" s="764"/>
      <c r="L92" s="764"/>
      <c r="M92" s="764"/>
      <c r="N92" s="764"/>
      <c r="O92" s="764"/>
      <c r="P92" s="764"/>
      <c r="Q92" s="764"/>
      <c r="R92" s="764"/>
      <c r="S92" s="764"/>
      <c r="T92" s="764">
        <v>0</v>
      </c>
      <c r="U92" s="764">
        <v>0</v>
      </c>
      <c r="V92" s="764"/>
      <c r="W92" s="764"/>
      <c r="X92" s="764"/>
      <c r="Y92" s="764"/>
      <c r="Z92" s="764"/>
      <c r="AA92" s="764"/>
      <c r="AB92" s="764"/>
      <c r="AC92" s="764"/>
      <c r="AD92" s="764"/>
      <c r="AE92" s="764"/>
      <c r="AF92" s="764"/>
      <c r="AG92" s="764"/>
      <c r="AH92" s="764"/>
      <c r="AI92" s="764"/>
      <c r="AJ92" s="764"/>
      <c r="AK92" s="764"/>
      <c r="AL92" s="764"/>
      <c r="AM92" s="764"/>
      <c r="AN92" s="764"/>
      <c r="AO92" s="764"/>
      <c r="AP92" s="764"/>
      <c r="AQ92" s="764"/>
      <c r="AR92" s="764"/>
      <c r="AS92" s="764"/>
      <c r="AT92" s="764"/>
      <c r="AU92" s="764"/>
      <c r="AV92" s="764"/>
      <c r="AW92" s="764"/>
      <c r="AX92" s="764"/>
      <c r="AY92" s="764"/>
      <c r="AZ92" s="764" t="s">
        <v>674</v>
      </c>
      <c r="BA92" s="764" t="s">
        <v>674</v>
      </c>
      <c r="BB92" s="764"/>
      <c r="BC92" s="764"/>
      <c r="BD92" s="764"/>
      <c r="BE92" s="764"/>
      <c r="BF92" s="764" t="s">
        <v>672</v>
      </c>
      <c r="BG92" s="764" t="s">
        <v>675</v>
      </c>
      <c r="BH92" s="764" t="s">
        <v>675</v>
      </c>
      <c r="BI92" s="764"/>
      <c r="BJ92" s="764"/>
      <c r="BK92" s="764"/>
      <c r="BL92" s="764"/>
      <c r="BM92" s="764"/>
      <c r="BN92" s="764"/>
      <c r="BO92" s="764"/>
      <c r="BP92" s="764"/>
      <c r="BQ92" s="764"/>
      <c r="BR92" s="764"/>
      <c r="BS92" s="764"/>
      <c r="BT92" s="764"/>
      <c r="BU92" s="764"/>
      <c r="BV92" s="764"/>
      <c r="BW92" s="764"/>
      <c r="BX92" s="764"/>
      <c r="BY92" s="764">
        <v>1</v>
      </c>
    </row>
    <row r="93" spans="1:77" s="765" customFormat="1" ht="62.5">
      <c r="A93" s="764">
        <v>1</v>
      </c>
      <c r="B93" s="764">
        <v>5</v>
      </c>
      <c r="C93" s="764" t="s">
        <v>2381</v>
      </c>
      <c r="D93" s="764">
        <v>7</v>
      </c>
      <c r="E93" s="764" t="s">
        <v>711</v>
      </c>
      <c r="F93" s="764"/>
      <c r="G93" s="764"/>
      <c r="H93" s="764"/>
      <c r="I93" s="764"/>
      <c r="J93" s="764" t="s">
        <v>712</v>
      </c>
      <c r="K93" s="764" t="s">
        <v>1872</v>
      </c>
      <c r="L93" s="764" t="s">
        <v>2430</v>
      </c>
      <c r="M93" s="764"/>
      <c r="N93" s="764"/>
      <c r="O93" s="764"/>
      <c r="P93" s="764"/>
      <c r="Q93" s="764"/>
      <c r="R93" s="764"/>
      <c r="S93" s="764"/>
      <c r="T93" s="764">
        <v>0</v>
      </c>
      <c r="U93" s="764" t="s">
        <v>159</v>
      </c>
      <c r="V93" s="764"/>
      <c r="W93" s="764"/>
      <c r="X93" s="764"/>
      <c r="Y93" s="764"/>
      <c r="Z93" s="764"/>
      <c r="AA93" s="764"/>
      <c r="AB93" s="764"/>
      <c r="AC93" s="764"/>
      <c r="AD93" s="764"/>
      <c r="AE93" s="764"/>
      <c r="AF93" s="764">
        <v>6846</v>
      </c>
      <c r="AG93" s="764"/>
      <c r="AH93" s="764">
        <v>6846</v>
      </c>
      <c r="AI93" s="764" t="s">
        <v>2223</v>
      </c>
      <c r="AJ93" s="764" t="s">
        <v>713</v>
      </c>
      <c r="AK93" s="764" t="s">
        <v>1577</v>
      </c>
      <c r="AL93" s="764" t="s">
        <v>2428</v>
      </c>
      <c r="AM93" s="764"/>
      <c r="AN93" s="764"/>
      <c r="AO93" s="764" t="s">
        <v>714</v>
      </c>
      <c r="AP93" s="764" t="s">
        <v>369</v>
      </c>
      <c r="AQ93" s="764" t="s">
        <v>715</v>
      </c>
      <c r="AR93" s="764">
        <v>0</v>
      </c>
      <c r="AS93" s="764" t="s">
        <v>159</v>
      </c>
      <c r="AT93" s="764" t="s">
        <v>78</v>
      </c>
      <c r="AU93" s="764"/>
      <c r="AV93" s="764">
        <v>6864</v>
      </c>
      <c r="AW93" s="764"/>
      <c r="AX93" s="764"/>
      <c r="AY93" s="764"/>
      <c r="AZ93" s="764" t="s">
        <v>716</v>
      </c>
      <c r="BA93" s="764" t="s">
        <v>716</v>
      </c>
      <c r="BB93" s="764"/>
      <c r="BC93" s="764"/>
      <c r="BD93" s="764"/>
      <c r="BE93" s="764"/>
      <c r="BF93" s="764" t="s">
        <v>717</v>
      </c>
      <c r="BG93" s="764" t="s">
        <v>718</v>
      </c>
      <c r="BH93" s="764" t="s">
        <v>718</v>
      </c>
      <c r="BI93" s="764" t="s">
        <v>719</v>
      </c>
      <c r="BJ93" s="764"/>
      <c r="BK93" s="764">
        <v>6866</v>
      </c>
      <c r="BL93" s="764"/>
      <c r="BM93" s="764"/>
      <c r="BN93" s="764"/>
      <c r="BO93" s="764" t="s">
        <v>712</v>
      </c>
      <c r="BP93" s="764" t="s">
        <v>1570</v>
      </c>
      <c r="BQ93" s="764"/>
      <c r="BR93" s="764"/>
      <c r="BS93" s="764" t="s">
        <v>720</v>
      </c>
      <c r="BT93" s="764" t="s">
        <v>721</v>
      </c>
      <c r="BU93" s="764">
        <v>6836</v>
      </c>
      <c r="BV93" s="764"/>
      <c r="BW93" s="764"/>
      <c r="BX93" s="764"/>
      <c r="BY93" s="764">
        <v>3</v>
      </c>
    </row>
    <row r="94" spans="1:77" s="765" customFormat="1" ht="50">
      <c r="A94" s="764">
        <v>1</v>
      </c>
      <c r="B94" s="764">
        <v>5</v>
      </c>
      <c r="C94" s="764" t="s">
        <v>2381</v>
      </c>
      <c r="D94" s="764">
        <v>9</v>
      </c>
      <c r="E94" s="764" t="s">
        <v>856</v>
      </c>
      <c r="F94" s="764"/>
      <c r="G94" s="764"/>
      <c r="H94" s="764"/>
      <c r="I94" s="764"/>
      <c r="J94" s="764" t="s">
        <v>857</v>
      </c>
      <c r="K94" s="764"/>
      <c r="L94" s="764" t="s">
        <v>1969</v>
      </c>
      <c r="M94" s="764"/>
      <c r="N94" s="764"/>
      <c r="O94" s="764"/>
      <c r="P94" s="764"/>
      <c r="Q94" s="764"/>
      <c r="R94" s="764"/>
      <c r="S94" s="764"/>
      <c r="T94" s="764">
        <v>0</v>
      </c>
      <c r="U94" s="764" t="s">
        <v>159</v>
      </c>
      <c r="V94" s="764"/>
      <c r="W94" s="764"/>
      <c r="X94" s="764"/>
      <c r="Y94" s="764"/>
      <c r="Z94" s="764" t="s">
        <v>859</v>
      </c>
      <c r="AA94" s="764"/>
      <c r="AB94" s="764"/>
      <c r="AC94" s="764"/>
      <c r="AD94" s="764"/>
      <c r="AE94" s="764"/>
      <c r="AF94" s="764"/>
      <c r="AG94" s="764"/>
      <c r="AH94" s="764"/>
      <c r="AI94" s="764"/>
      <c r="AJ94" s="764" t="s">
        <v>860</v>
      </c>
      <c r="AK94" s="764" t="s">
        <v>860</v>
      </c>
      <c r="AL94" s="764"/>
      <c r="AM94" s="764"/>
      <c r="AN94" s="764"/>
      <c r="AO94" s="764" t="s">
        <v>861</v>
      </c>
      <c r="AP94" s="764" t="s">
        <v>369</v>
      </c>
      <c r="AQ94" s="764" t="s">
        <v>862</v>
      </c>
      <c r="AR94" s="764">
        <v>0</v>
      </c>
      <c r="AS94" s="764" t="s">
        <v>159</v>
      </c>
      <c r="AT94" s="764" t="s">
        <v>78</v>
      </c>
      <c r="AU94" s="764"/>
      <c r="AV94" s="764"/>
      <c r="AW94" s="764"/>
      <c r="AX94" s="764"/>
      <c r="AY94" s="764"/>
      <c r="AZ94" s="764"/>
      <c r="BA94" s="764"/>
      <c r="BB94" s="764"/>
      <c r="BC94" s="764"/>
      <c r="BD94" s="764"/>
      <c r="BE94" s="764"/>
      <c r="BF94" s="764"/>
      <c r="BG94" s="764"/>
      <c r="BH94" s="764"/>
      <c r="BI94" s="764"/>
      <c r="BJ94" s="764"/>
      <c r="BK94" s="764"/>
      <c r="BL94" s="764"/>
      <c r="BM94" s="764"/>
      <c r="BN94" s="764"/>
      <c r="BO94" s="764"/>
      <c r="BP94" s="764"/>
      <c r="BQ94" s="764"/>
      <c r="BR94" s="764"/>
      <c r="BS94" s="764"/>
      <c r="BT94" s="764"/>
      <c r="BU94" s="764"/>
      <c r="BV94" s="764"/>
      <c r="BW94" s="764"/>
      <c r="BX94" s="764"/>
      <c r="BY94" s="764">
        <v>2</v>
      </c>
    </row>
    <row r="95" spans="1:77" s="765" customFormat="1" ht="37.5">
      <c r="A95" s="764">
        <v>1</v>
      </c>
      <c r="B95" s="764">
        <v>5</v>
      </c>
      <c r="C95" s="764" t="s">
        <v>2381</v>
      </c>
      <c r="D95" s="764">
        <v>10</v>
      </c>
      <c r="E95" s="764" t="s">
        <v>813</v>
      </c>
      <c r="F95" s="764"/>
      <c r="G95" s="764"/>
      <c r="H95" s="764"/>
      <c r="I95" s="764"/>
      <c r="J95" s="764" t="s">
        <v>2009</v>
      </c>
      <c r="K95" s="764"/>
      <c r="L95" s="764" t="s">
        <v>2430</v>
      </c>
      <c r="M95" s="764"/>
      <c r="N95" s="764"/>
      <c r="O95" s="764"/>
      <c r="P95" s="764"/>
      <c r="Q95" s="764"/>
      <c r="R95" s="764"/>
      <c r="S95" s="764"/>
      <c r="T95" s="764">
        <v>0</v>
      </c>
      <c r="U95" s="764" t="s">
        <v>159</v>
      </c>
      <c r="V95" s="764"/>
      <c r="W95" s="764"/>
      <c r="X95" s="764"/>
      <c r="Y95" s="764"/>
      <c r="Z95" s="764" t="s">
        <v>815</v>
      </c>
      <c r="AA95" s="764"/>
      <c r="AB95" s="764"/>
      <c r="AC95" s="764"/>
      <c r="AD95" s="764"/>
      <c r="AE95" s="764"/>
      <c r="AF95" s="764"/>
      <c r="AG95" s="764"/>
      <c r="AH95" s="764"/>
      <c r="AI95" s="764"/>
      <c r="AJ95" s="764" t="s">
        <v>814</v>
      </c>
      <c r="AK95" s="764" t="s">
        <v>814</v>
      </c>
      <c r="AL95" s="764"/>
      <c r="AM95" s="764"/>
      <c r="AN95" s="764"/>
      <c r="AO95" s="764" t="s">
        <v>816</v>
      </c>
      <c r="AP95" s="764" t="s">
        <v>307</v>
      </c>
      <c r="AQ95" s="764" t="s">
        <v>817</v>
      </c>
      <c r="AR95" s="764">
        <v>0</v>
      </c>
      <c r="AS95" s="764" t="s">
        <v>159</v>
      </c>
      <c r="AT95" s="764" t="s">
        <v>78</v>
      </c>
      <c r="AU95" s="764"/>
      <c r="AV95" s="764"/>
      <c r="AW95" s="764"/>
      <c r="AX95" s="764"/>
      <c r="AY95" s="764"/>
      <c r="AZ95" s="764"/>
      <c r="BA95" s="764"/>
      <c r="BB95" s="764"/>
      <c r="BC95" s="764"/>
      <c r="BD95" s="764"/>
      <c r="BE95" s="764"/>
      <c r="BF95" s="764"/>
      <c r="BG95" s="764"/>
      <c r="BH95" s="764"/>
      <c r="BI95" s="764"/>
      <c r="BJ95" s="764"/>
      <c r="BK95" s="764"/>
      <c r="BL95" s="764"/>
      <c r="BM95" s="764"/>
      <c r="BN95" s="764"/>
      <c r="BO95" s="764"/>
      <c r="BP95" s="764"/>
      <c r="BQ95" s="764"/>
      <c r="BR95" s="764"/>
      <c r="BS95" s="764"/>
      <c r="BT95" s="764"/>
      <c r="BU95" s="764"/>
      <c r="BV95" s="764"/>
      <c r="BW95" s="764"/>
      <c r="BX95" s="764"/>
      <c r="BY95" s="764">
        <v>2</v>
      </c>
    </row>
    <row r="96" spans="1:77" s="765" customFormat="1" ht="87.5">
      <c r="A96" s="764">
        <v>1</v>
      </c>
      <c r="B96" s="764">
        <v>5</v>
      </c>
      <c r="C96" s="764" t="s">
        <v>2381</v>
      </c>
      <c r="D96" s="764">
        <v>11</v>
      </c>
      <c r="E96" s="764" t="s">
        <v>1087</v>
      </c>
      <c r="F96" s="764"/>
      <c r="G96" s="764"/>
      <c r="H96" s="764"/>
      <c r="I96" s="764"/>
      <c r="J96" s="764" t="s">
        <v>1088</v>
      </c>
      <c r="K96" s="764"/>
      <c r="L96" s="764"/>
      <c r="M96" s="764"/>
      <c r="N96" s="764"/>
      <c r="O96" s="764"/>
      <c r="P96" s="764"/>
      <c r="Q96" s="764"/>
      <c r="R96" s="764"/>
      <c r="S96" s="764"/>
      <c r="T96" s="764">
        <v>0</v>
      </c>
      <c r="U96" s="764">
        <v>100</v>
      </c>
      <c r="V96" s="764"/>
      <c r="W96" s="764"/>
      <c r="X96" s="764"/>
      <c r="Y96" s="764"/>
      <c r="Z96" s="764"/>
      <c r="AA96" s="764"/>
      <c r="AB96" s="764"/>
      <c r="AC96" s="764"/>
      <c r="AD96" s="764"/>
      <c r="AE96" s="764"/>
      <c r="AF96" s="764"/>
      <c r="AG96" s="764"/>
      <c r="AH96" s="764"/>
      <c r="AI96" s="764"/>
      <c r="AJ96" s="764" t="s">
        <v>1089</v>
      </c>
      <c r="AK96" s="764" t="s">
        <v>1089</v>
      </c>
      <c r="AL96" s="764"/>
      <c r="AM96" s="764"/>
      <c r="AN96" s="764"/>
      <c r="AO96" s="764" t="s">
        <v>1090</v>
      </c>
      <c r="AP96" s="764" t="s">
        <v>369</v>
      </c>
      <c r="AQ96" s="764" t="s">
        <v>277</v>
      </c>
      <c r="AR96" s="764">
        <v>0</v>
      </c>
      <c r="AS96" s="764">
        <v>100</v>
      </c>
      <c r="AT96" s="764" t="s">
        <v>78</v>
      </c>
      <c r="AU96" s="764"/>
      <c r="AV96" s="764"/>
      <c r="AW96" s="764"/>
      <c r="AX96" s="764"/>
      <c r="AY96" s="764"/>
      <c r="AZ96" s="764"/>
      <c r="BA96" s="764"/>
      <c r="BB96" s="764"/>
      <c r="BC96" s="764"/>
      <c r="BD96" s="764"/>
      <c r="BE96" s="764"/>
      <c r="BF96" s="764"/>
      <c r="BG96" s="764"/>
      <c r="BH96" s="764"/>
      <c r="BI96" s="764"/>
      <c r="BJ96" s="764"/>
      <c r="BK96" s="764"/>
      <c r="BL96" s="764"/>
      <c r="BM96" s="764"/>
      <c r="BN96" s="764"/>
      <c r="BO96" s="764"/>
      <c r="BP96" s="764"/>
      <c r="BQ96" s="764"/>
      <c r="BR96" s="764"/>
      <c r="BS96" s="764"/>
      <c r="BT96" s="764"/>
      <c r="BU96" s="764"/>
      <c r="BV96" s="764"/>
      <c r="BW96" s="764"/>
      <c r="BX96" s="764"/>
      <c r="BY96" s="764">
        <v>1</v>
      </c>
    </row>
    <row r="97" spans="1:77" s="765" customFormat="1" ht="37.5">
      <c r="A97" s="764">
        <v>1</v>
      </c>
      <c r="B97" s="764">
        <v>5</v>
      </c>
      <c r="C97" s="764" t="s">
        <v>2381</v>
      </c>
      <c r="D97" s="764">
        <v>12</v>
      </c>
      <c r="E97" s="764" t="s">
        <v>1152</v>
      </c>
      <c r="F97" s="764"/>
      <c r="G97" s="764"/>
      <c r="H97" s="764"/>
      <c r="I97" s="764"/>
      <c r="J97" s="764" t="s">
        <v>1153</v>
      </c>
      <c r="K97" s="764"/>
      <c r="L97" s="764"/>
      <c r="M97" s="764"/>
      <c r="N97" s="764"/>
      <c r="O97" s="764"/>
      <c r="P97" s="764"/>
      <c r="Q97" s="764"/>
      <c r="R97" s="764"/>
      <c r="S97" s="764"/>
      <c r="T97" s="764" t="s">
        <v>78</v>
      </c>
      <c r="U97" s="764" t="s">
        <v>78</v>
      </c>
      <c r="V97" s="764"/>
      <c r="W97" s="764"/>
      <c r="X97" s="764"/>
      <c r="Y97" s="764"/>
      <c r="Z97" s="764"/>
      <c r="AA97" s="764"/>
      <c r="AB97" s="764"/>
      <c r="AC97" s="764"/>
      <c r="AD97" s="764"/>
      <c r="AE97" s="764"/>
      <c r="AF97" s="764"/>
      <c r="AG97" s="764"/>
      <c r="AH97" s="764"/>
      <c r="AI97" s="764"/>
      <c r="AJ97" s="764" t="s">
        <v>1154</v>
      </c>
      <c r="AK97" s="764" t="s">
        <v>1154</v>
      </c>
      <c r="AL97" s="764"/>
      <c r="AM97" s="764"/>
      <c r="AN97" s="764"/>
      <c r="AO97" s="764" t="s">
        <v>1155</v>
      </c>
      <c r="AP97" s="764" t="s">
        <v>78</v>
      </c>
      <c r="AQ97" s="764" t="s">
        <v>110</v>
      </c>
      <c r="AR97" s="764" t="s">
        <v>78</v>
      </c>
      <c r="AS97" s="764" t="s">
        <v>78</v>
      </c>
      <c r="AT97" s="764" t="s">
        <v>78</v>
      </c>
      <c r="AU97" s="764"/>
      <c r="AV97" s="764"/>
      <c r="AW97" s="764"/>
      <c r="AX97" s="764"/>
      <c r="AY97" s="764"/>
      <c r="AZ97" s="764"/>
      <c r="BA97" s="764"/>
      <c r="BB97" s="764"/>
      <c r="BC97" s="764"/>
      <c r="BD97" s="764"/>
      <c r="BE97" s="764"/>
      <c r="BF97" s="764"/>
      <c r="BG97" s="764"/>
      <c r="BH97" s="764"/>
      <c r="BI97" s="764"/>
      <c r="BJ97" s="764"/>
      <c r="BK97" s="764"/>
      <c r="BL97" s="764"/>
      <c r="BM97" s="764"/>
      <c r="BN97" s="764"/>
      <c r="BO97" s="764"/>
      <c r="BP97" s="764"/>
      <c r="BQ97" s="764"/>
      <c r="BR97" s="764"/>
      <c r="BS97" s="764"/>
      <c r="BT97" s="764"/>
      <c r="BU97" s="764"/>
      <c r="BV97" s="764"/>
      <c r="BW97" s="764"/>
      <c r="BX97" s="764"/>
      <c r="BY97" s="764">
        <v>1</v>
      </c>
    </row>
    <row r="98" spans="1:77" s="765" customFormat="1" ht="25">
      <c r="A98" s="764">
        <v>1</v>
      </c>
      <c r="B98" s="764">
        <v>5</v>
      </c>
      <c r="C98" s="764" t="s">
        <v>2381</v>
      </c>
      <c r="D98" s="764">
        <v>13</v>
      </c>
      <c r="E98" s="764" t="s">
        <v>1144</v>
      </c>
      <c r="F98" s="764"/>
      <c r="G98" s="764"/>
      <c r="H98" s="764"/>
      <c r="I98" s="764"/>
      <c r="J98" s="764" t="s">
        <v>1145</v>
      </c>
      <c r="K98" s="764"/>
      <c r="L98" s="764"/>
      <c r="M98" s="764"/>
      <c r="N98" s="764"/>
      <c r="O98" s="764"/>
      <c r="P98" s="764"/>
      <c r="Q98" s="764"/>
      <c r="R98" s="764"/>
      <c r="S98" s="764"/>
      <c r="T98" s="764">
        <v>0</v>
      </c>
      <c r="U98" s="764">
        <v>0</v>
      </c>
      <c r="V98" s="764"/>
      <c r="W98" s="764"/>
      <c r="X98" s="764"/>
      <c r="Y98" s="764"/>
      <c r="Z98" s="764"/>
      <c r="AA98" s="764"/>
      <c r="AB98" s="764"/>
      <c r="AC98" s="764"/>
      <c r="AD98" s="764"/>
      <c r="AE98" s="764"/>
      <c r="AF98" s="764"/>
      <c r="AG98" s="764"/>
      <c r="AH98" s="764"/>
      <c r="AI98" s="764"/>
      <c r="AJ98" s="764"/>
      <c r="AK98" s="764"/>
      <c r="AL98" s="764"/>
      <c r="AM98" s="764"/>
      <c r="AN98" s="764"/>
      <c r="AO98" s="764"/>
      <c r="AP98" s="764"/>
      <c r="AQ98" s="764"/>
      <c r="AR98" s="764"/>
      <c r="AS98" s="764"/>
      <c r="AT98" s="764"/>
      <c r="AU98" s="764"/>
      <c r="AV98" s="764"/>
      <c r="AW98" s="764"/>
      <c r="AX98" s="764"/>
      <c r="AY98" s="764"/>
      <c r="AZ98" s="764"/>
      <c r="BA98" s="764"/>
      <c r="BB98" s="764"/>
      <c r="BC98" s="764"/>
      <c r="BD98" s="764"/>
      <c r="BE98" s="764"/>
      <c r="BF98" s="764"/>
      <c r="BG98" s="764"/>
      <c r="BH98" s="764"/>
      <c r="BI98" s="764"/>
      <c r="BJ98" s="764"/>
      <c r="BK98" s="764"/>
      <c r="BL98" s="764"/>
      <c r="BM98" s="764"/>
      <c r="BN98" s="764"/>
      <c r="BO98" s="764" t="s">
        <v>1145</v>
      </c>
      <c r="BP98" s="764" t="s">
        <v>1146</v>
      </c>
      <c r="BQ98" s="764"/>
      <c r="BR98" s="764"/>
      <c r="BS98" s="764" t="s">
        <v>1147</v>
      </c>
      <c r="BT98" s="764" t="s">
        <v>283</v>
      </c>
      <c r="BU98" s="764"/>
      <c r="BV98" s="764"/>
      <c r="BW98" s="764"/>
      <c r="BX98" s="764"/>
      <c r="BY98" s="764">
        <v>1</v>
      </c>
    </row>
    <row r="99" spans="1:77" s="765" customFormat="1" ht="125">
      <c r="A99" s="764">
        <v>1</v>
      </c>
      <c r="B99" s="764">
        <v>5</v>
      </c>
      <c r="C99" s="764" t="s">
        <v>2381</v>
      </c>
      <c r="D99" s="764">
        <v>14</v>
      </c>
      <c r="E99" s="764" t="s">
        <v>818</v>
      </c>
      <c r="F99" s="764"/>
      <c r="G99" s="764"/>
      <c r="H99" s="764"/>
      <c r="I99" s="764"/>
      <c r="J99" s="764" t="s">
        <v>819</v>
      </c>
      <c r="K99" s="764"/>
      <c r="L99" s="764"/>
      <c r="M99" s="764"/>
      <c r="N99" s="764"/>
      <c r="O99" s="764"/>
      <c r="P99" s="764"/>
      <c r="Q99" s="764"/>
      <c r="R99" s="764"/>
      <c r="S99" s="764"/>
      <c r="T99" s="764">
        <v>0</v>
      </c>
      <c r="U99" s="764">
        <v>0</v>
      </c>
      <c r="V99" s="764"/>
      <c r="W99" s="764"/>
      <c r="X99" s="764"/>
      <c r="Y99" s="764"/>
      <c r="Z99" s="764"/>
      <c r="AA99" s="764"/>
      <c r="AB99" s="764"/>
      <c r="AC99" s="764"/>
      <c r="AD99" s="764"/>
      <c r="AE99" s="764"/>
      <c r="AF99" s="764"/>
      <c r="AG99" s="764"/>
      <c r="AH99" s="764"/>
      <c r="AI99" s="764"/>
      <c r="AJ99" s="764"/>
      <c r="AK99" s="764"/>
      <c r="AL99" s="764"/>
      <c r="AM99" s="764"/>
      <c r="AN99" s="764"/>
      <c r="AO99" s="764"/>
      <c r="AP99" s="764"/>
      <c r="AQ99" s="764"/>
      <c r="AR99" s="764"/>
      <c r="AS99" s="764"/>
      <c r="AT99" s="764"/>
      <c r="AU99" s="764"/>
      <c r="AV99" s="764"/>
      <c r="AW99" s="764"/>
      <c r="AX99" s="764"/>
      <c r="AY99" s="764"/>
      <c r="AZ99" s="764"/>
      <c r="BA99" s="764"/>
      <c r="BB99" s="764"/>
      <c r="BC99" s="764"/>
      <c r="BD99" s="764"/>
      <c r="BE99" s="764"/>
      <c r="BF99" s="764"/>
      <c r="BG99" s="764"/>
      <c r="BH99" s="764"/>
      <c r="BI99" s="764"/>
      <c r="BJ99" s="764"/>
      <c r="BK99" s="764"/>
      <c r="BL99" s="764"/>
      <c r="BM99" s="764"/>
      <c r="BN99" s="764"/>
      <c r="BO99" s="764" t="s">
        <v>819</v>
      </c>
      <c r="BP99" s="764" t="s">
        <v>820</v>
      </c>
      <c r="BQ99" s="764"/>
      <c r="BR99" s="764"/>
      <c r="BS99" s="764" t="s">
        <v>821</v>
      </c>
      <c r="BT99" s="764" t="s">
        <v>822</v>
      </c>
      <c r="BU99" s="764"/>
      <c r="BV99" s="764"/>
      <c r="BW99" s="764"/>
      <c r="BX99" s="764"/>
      <c r="BY99" s="764">
        <v>1</v>
      </c>
    </row>
    <row r="100" spans="1:77" s="765" customFormat="1" ht="25">
      <c r="A100" s="764">
        <v>1</v>
      </c>
      <c r="B100" s="764">
        <v>5</v>
      </c>
      <c r="C100" s="764" t="s">
        <v>2381</v>
      </c>
      <c r="D100" s="764">
        <v>15</v>
      </c>
      <c r="E100" s="764" t="s">
        <v>1594</v>
      </c>
      <c r="F100" s="764"/>
      <c r="G100" s="764"/>
      <c r="H100" s="764"/>
      <c r="I100" s="764"/>
      <c r="J100" s="764" t="s">
        <v>775</v>
      </c>
      <c r="K100" s="764"/>
      <c r="L100" s="764"/>
      <c r="M100" s="764"/>
      <c r="N100" s="764"/>
      <c r="O100" s="764"/>
      <c r="P100" s="764"/>
      <c r="Q100" s="764"/>
      <c r="R100" s="764"/>
      <c r="S100" s="764"/>
      <c r="T100" s="764">
        <v>0</v>
      </c>
      <c r="U100" s="764">
        <v>0</v>
      </c>
      <c r="V100" s="764"/>
      <c r="W100" s="764"/>
      <c r="X100" s="764"/>
      <c r="Y100" s="764"/>
      <c r="Z100" s="764"/>
      <c r="AA100" s="764"/>
      <c r="AB100" s="764"/>
      <c r="AC100" s="764"/>
      <c r="AD100" s="764"/>
      <c r="AE100" s="764"/>
      <c r="AF100" s="764"/>
      <c r="AG100" s="764"/>
      <c r="AH100" s="764"/>
      <c r="AI100" s="764"/>
      <c r="AJ100" s="764"/>
      <c r="AK100" s="764"/>
      <c r="AL100" s="764"/>
      <c r="AM100" s="764"/>
      <c r="AN100" s="764"/>
      <c r="AO100" s="764"/>
      <c r="AP100" s="764"/>
      <c r="AQ100" s="764"/>
      <c r="AR100" s="764"/>
      <c r="AS100" s="764"/>
      <c r="AT100" s="764"/>
      <c r="AU100" s="764"/>
      <c r="AV100" s="764"/>
      <c r="AW100" s="764"/>
      <c r="AX100" s="764"/>
      <c r="AY100" s="764"/>
      <c r="AZ100" s="764" t="s">
        <v>776</v>
      </c>
      <c r="BA100" s="764" t="s">
        <v>776</v>
      </c>
      <c r="BB100" s="764"/>
      <c r="BC100" s="764"/>
      <c r="BD100" s="764"/>
      <c r="BE100" s="764"/>
      <c r="BF100" s="764" t="s">
        <v>774</v>
      </c>
      <c r="BG100" s="764" t="s">
        <v>775</v>
      </c>
      <c r="BH100" s="764" t="s">
        <v>775</v>
      </c>
      <c r="BI100" s="764"/>
      <c r="BJ100" s="764"/>
      <c r="BK100" s="764"/>
      <c r="BL100" s="764"/>
      <c r="BM100" s="764"/>
      <c r="BN100" s="764"/>
      <c r="BO100" s="764"/>
      <c r="BP100" s="764"/>
      <c r="BQ100" s="764"/>
      <c r="BR100" s="764"/>
      <c r="BS100" s="764"/>
      <c r="BT100" s="764"/>
      <c r="BU100" s="764"/>
      <c r="BV100" s="764"/>
      <c r="BW100" s="764"/>
      <c r="BX100" s="764"/>
      <c r="BY100" s="764">
        <v>1</v>
      </c>
    </row>
    <row r="101" spans="1:77" s="765" customFormat="1" ht="62.5">
      <c r="A101" s="764">
        <v>1</v>
      </c>
      <c r="B101" s="764">
        <v>5</v>
      </c>
      <c r="C101" s="764" t="s">
        <v>2381</v>
      </c>
      <c r="D101" s="764">
        <v>16</v>
      </c>
      <c r="E101" s="764" t="s">
        <v>233</v>
      </c>
      <c r="F101" s="764"/>
      <c r="G101" s="764"/>
      <c r="H101" s="764"/>
      <c r="I101" s="764"/>
      <c r="J101" s="764" t="s">
        <v>237</v>
      </c>
      <c r="K101" s="764"/>
      <c r="L101" s="764"/>
      <c r="M101" s="764"/>
      <c r="N101" s="764"/>
      <c r="O101" s="764"/>
      <c r="P101" s="764"/>
      <c r="Q101" s="764"/>
      <c r="R101" s="764"/>
      <c r="S101" s="764"/>
      <c r="T101" s="764">
        <v>0</v>
      </c>
      <c r="U101" s="764">
        <v>0</v>
      </c>
      <c r="V101" s="764"/>
      <c r="W101" s="764"/>
      <c r="X101" s="764"/>
      <c r="Y101" s="764"/>
      <c r="Z101" s="764"/>
      <c r="AA101" s="764"/>
      <c r="AB101" s="764"/>
      <c r="AC101" s="764"/>
      <c r="AD101" s="764"/>
      <c r="AE101" s="764"/>
      <c r="AF101" s="764"/>
      <c r="AG101" s="764"/>
      <c r="AH101" s="764"/>
      <c r="AI101" s="764"/>
      <c r="AJ101" s="764"/>
      <c r="AK101" s="764"/>
      <c r="AL101" s="764"/>
      <c r="AM101" s="764"/>
      <c r="AN101" s="764"/>
      <c r="AO101" s="764"/>
      <c r="AP101" s="764"/>
      <c r="AQ101" s="764"/>
      <c r="AR101" s="764"/>
      <c r="AS101" s="764"/>
      <c r="AT101" s="764"/>
      <c r="AU101" s="764"/>
      <c r="AV101" s="764"/>
      <c r="AW101" s="764"/>
      <c r="AX101" s="764"/>
      <c r="AY101" s="764"/>
      <c r="AZ101" s="764" t="s">
        <v>238</v>
      </c>
      <c r="BA101" s="764" t="s">
        <v>238</v>
      </c>
      <c r="BB101" s="764"/>
      <c r="BC101" s="764"/>
      <c r="BD101" s="764"/>
      <c r="BE101" s="764"/>
      <c r="BF101" s="764"/>
      <c r="BG101" s="764" t="s">
        <v>237</v>
      </c>
      <c r="BH101" s="764" t="s">
        <v>237</v>
      </c>
      <c r="BI101" s="764"/>
      <c r="BJ101" s="764"/>
      <c r="BK101" s="764"/>
      <c r="BL101" s="764"/>
      <c r="BM101" s="764"/>
      <c r="BN101" s="764"/>
      <c r="BO101" s="764"/>
      <c r="BP101" s="764"/>
      <c r="BQ101" s="764"/>
      <c r="BR101" s="764"/>
      <c r="BS101" s="764"/>
      <c r="BT101" s="764"/>
      <c r="BU101" s="764"/>
      <c r="BV101" s="764"/>
      <c r="BW101" s="764"/>
      <c r="BX101" s="764"/>
      <c r="BY101" s="764">
        <v>1</v>
      </c>
    </row>
    <row r="102" spans="1:77" s="765" customFormat="1" ht="37.5">
      <c r="A102" s="764">
        <v>1</v>
      </c>
      <c r="B102" s="764">
        <v>5</v>
      </c>
      <c r="C102" s="764" t="s">
        <v>2381</v>
      </c>
      <c r="D102" s="764">
        <v>17</v>
      </c>
      <c r="E102" s="764" t="s">
        <v>1595</v>
      </c>
      <c r="F102" s="764"/>
      <c r="G102" s="764"/>
      <c r="H102" s="764"/>
      <c r="I102" s="764"/>
      <c r="J102" s="764" t="s">
        <v>1103</v>
      </c>
      <c r="K102" s="764"/>
      <c r="L102" s="764"/>
      <c r="M102" s="764"/>
      <c r="N102" s="764"/>
      <c r="O102" s="764"/>
      <c r="P102" s="764"/>
      <c r="Q102" s="764"/>
      <c r="R102" s="764"/>
      <c r="S102" s="764"/>
      <c r="T102" s="764">
        <v>0</v>
      </c>
      <c r="U102" s="764">
        <v>0</v>
      </c>
      <c r="V102" s="764"/>
      <c r="W102" s="764"/>
      <c r="X102" s="764"/>
      <c r="Y102" s="764"/>
      <c r="Z102" s="764"/>
      <c r="AA102" s="764"/>
      <c r="AB102" s="764"/>
      <c r="AC102" s="764"/>
      <c r="AD102" s="764"/>
      <c r="AE102" s="764"/>
      <c r="AF102" s="764"/>
      <c r="AG102" s="764"/>
      <c r="AH102" s="764"/>
      <c r="AI102" s="764"/>
      <c r="AJ102" s="764"/>
      <c r="AK102" s="764"/>
      <c r="AL102" s="764"/>
      <c r="AM102" s="764"/>
      <c r="AN102" s="764"/>
      <c r="AO102" s="764"/>
      <c r="AP102" s="764"/>
      <c r="AQ102" s="764"/>
      <c r="AR102" s="764"/>
      <c r="AS102" s="764"/>
      <c r="AT102" s="764"/>
      <c r="AU102" s="764"/>
      <c r="AV102" s="764"/>
      <c r="AW102" s="764"/>
      <c r="AX102" s="764"/>
      <c r="AY102" s="764"/>
      <c r="AZ102" s="764" t="s">
        <v>1104</v>
      </c>
      <c r="BA102" s="764" t="s">
        <v>1104</v>
      </c>
      <c r="BB102" s="764"/>
      <c r="BC102" s="764"/>
      <c r="BD102" s="764"/>
      <c r="BE102" s="764"/>
      <c r="BF102" s="764" t="s">
        <v>1102</v>
      </c>
      <c r="BG102" s="764" t="s">
        <v>1105</v>
      </c>
      <c r="BH102" s="764" t="s">
        <v>1105</v>
      </c>
      <c r="BI102" s="764"/>
      <c r="BJ102" s="764"/>
      <c r="BK102" s="764"/>
      <c r="BL102" s="764"/>
      <c r="BM102" s="764"/>
      <c r="BN102" s="764"/>
      <c r="BO102" s="764"/>
      <c r="BP102" s="764"/>
      <c r="BQ102" s="764"/>
      <c r="BR102" s="764"/>
      <c r="BS102" s="764"/>
      <c r="BT102" s="764"/>
      <c r="BU102" s="764"/>
      <c r="BV102" s="764"/>
      <c r="BW102" s="764"/>
      <c r="BX102" s="764"/>
      <c r="BY102" s="764">
        <v>1</v>
      </c>
    </row>
    <row r="103" spans="1:77" s="765" customFormat="1" ht="87.5">
      <c r="A103" s="764">
        <v>2</v>
      </c>
      <c r="B103" s="764">
        <v>5</v>
      </c>
      <c r="C103" s="764" t="s">
        <v>2381</v>
      </c>
      <c r="D103" s="764">
        <v>3</v>
      </c>
      <c r="E103" s="764" t="s">
        <v>260</v>
      </c>
      <c r="F103" s="764"/>
      <c r="G103" s="764" t="s">
        <v>1621</v>
      </c>
      <c r="H103" s="764" t="s">
        <v>1621</v>
      </c>
      <c r="I103" s="764" t="s">
        <v>273</v>
      </c>
      <c r="J103" s="764" t="s">
        <v>272</v>
      </c>
      <c r="K103" s="764" t="s">
        <v>2258</v>
      </c>
      <c r="L103" s="764" t="s">
        <v>2430</v>
      </c>
      <c r="M103" s="764" t="s">
        <v>2238</v>
      </c>
      <c r="N103" s="764"/>
      <c r="O103" s="764" t="s">
        <v>277</v>
      </c>
      <c r="P103" s="764"/>
      <c r="Q103" s="764"/>
      <c r="R103" s="764"/>
      <c r="S103" s="764"/>
      <c r="T103" s="764">
        <v>0</v>
      </c>
      <c r="U103" s="764">
        <v>100</v>
      </c>
      <c r="V103" s="764"/>
      <c r="W103" s="764"/>
      <c r="X103" s="764"/>
      <c r="Y103" s="764"/>
      <c r="Z103" s="764" t="s">
        <v>274</v>
      </c>
      <c r="AA103" s="764"/>
      <c r="AB103" s="764"/>
      <c r="AC103" s="764"/>
      <c r="AD103" s="764"/>
      <c r="AE103" s="764" t="s">
        <v>2215</v>
      </c>
      <c r="AF103" s="764" t="s">
        <v>2449</v>
      </c>
      <c r="AG103" s="764"/>
      <c r="AH103" s="764"/>
      <c r="AI103" s="764"/>
      <c r="AJ103" s="764" t="s">
        <v>275</v>
      </c>
      <c r="AK103" s="764" t="s">
        <v>1564</v>
      </c>
      <c r="AL103" s="764" t="s">
        <v>2419</v>
      </c>
      <c r="AM103" s="764"/>
      <c r="AN103" s="764"/>
      <c r="AO103" s="764" t="s">
        <v>276</v>
      </c>
      <c r="AP103" s="764" t="s">
        <v>78</v>
      </c>
      <c r="AQ103" s="764" t="s">
        <v>277</v>
      </c>
      <c r="AR103" s="764">
        <v>0</v>
      </c>
      <c r="AS103" s="764" t="s">
        <v>278</v>
      </c>
      <c r="AT103" s="764" t="s">
        <v>78</v>
      </c>
      <c r="AU103" s="764"/>
      <c r="AV103" s="764" t="s">
        <v>2259</v>
      </c>
      <c r="AW103" s="764" t="s">
        <v>1610</v>
      </c>
      <c r="AX103" s="764"/>
      <c r="AY103" s="764"/>
      <c r="AZ103" s="764" t="s">
        <v>279</v>
      </c>
      <c r="BA103" s="764" t="s">
        <v>279</v>
      </c>
      <c r="BB103" s="764"/>
      <c r="BC103" s="764" t="s">
        <v>279</v>
      </c>
      <c r="BD103" s="764"/>
      <c r="BE103" s="764"/>
      <c r="BF103" s="764" t="s">
        <v>280</v>
      </c>
      <c r="BG103" s="764" t="s">
        <v>281</v>
      </c>
      <c r="BH103" s="764" t="s">
        <v>281</v>
      </c>
      <c r="BI103" s="764" t="s">
        <v>277</v>
      </c>
      <c r="BJ103" s="764"/>
      <c r="BK103" s="764" t="s">
        <v>2449</v>
      </c>
      <c r="BL103" s="764" t="s">
        <v>1264</v>
      </c>
      <c r="BM103" s="764"/>
      <c r="BN103" s="764"/>
      <c r="BO103" s="764" t="s">
        <v>272</v>
      </c>
      <c r="BP103" s="764" t="s">
        <v>273</v>
      </c>
      <c r="BQ103" s="764"/>
      <c r="BR103" s="764"/>
      <c r="BS103" s="764" t="s">
        <v>282</v>
      </c>
      <c r="BT103" s="764" t="s">
        <v>277</v>
      </c>
      <c r="BU103" s="764" t="s">
        <v>2462</v>
      </c>
      <c r="BV103" s="764"/>
      <c r="BW103" s="764"/>
      <c r="BX103" s="764"/>
      <c r="BY103" s="764">
        <v>4</v>
      </c>
    </row>
    <row r="104" spans="1:77" s="765" customFormat="1" ht="125">
      <c r="A104" s="764">
        <v>2</v>
      </c>
      <c r="B104" s="764">
        <v>5</v>
      </c>
      <c r="C104" s="764" t="s">
        <v>2381</v>
      </c>
      <c r="D104" s="764">
        <v>11</v>
      </c>
      <c r="E104" s="764" t="s">
        <v>1593</v>
      </c>
      <c r="F104" s="764"/>
      <c r="G104" s="764" t="s">
        <v>1621</v>
      </c>
      <c r="H104" s="764" t="s">
        <v>1621</v>
      </c>
      <c r="I104" s="764" t="s">
        <v>435</v>
      </c>
      <c r="J104" s="764" t="s">
        <v>434</v>
      </c>
      <c r="K104" s="764" t="s">
        <v>1816</v>
      </c>
      <c r="L104" s="764" t="s">
        <v>2430</v>
      </c>
      <c r="M104" s="764" t="s">
        <v>2238</v>
      </c>
      <c r="N104" s="764"/>
      <c r="O104" s="764" t="s">
        <v>277</v>
      </c>
      <c r="P104" s="764"/>
      <c r="Q104" s="764"/>
      <c r="R104" s="764"/>
      <c r="S104" s="764"/>
      <c r="T104" s="764">
        <v>0</v>
      </c>
      <c r="U104" s="764">
        <v>100</v>
      </c>
      <c r="V104" s="764"/>
      <c r="W104" s="764"/>
      <c r="X104" s="764"/>
      <c r="Y104" s="764"/>
      <c r="Z104" s="764"/>
      <c r="AA104" s="764"/>
      <c r="AB104" s="764"/>
      <c r="AC104" s="764"/>
      <c r="AD104" s="764"/>
      <c r="AE104" s="764"/>
      <c r="AF104" s="764"/>
      <c r="AG104" s="764"/>
      <c r="AH104" s="764"/>
      <c r="AI104" s="764" t="s">
        <v>2221</v>
      </c>
      <c r="AJ104" s="764" t="s">
        <v>435</v>
      </c>
      <c r="AK104" s="764" t="s">
        <v>1575</v>
      </c>
      <c r="AL104" s="764" t="s">
        <v>2425</v>
      </c>
      <c r="AM104" s="764"/>
      <c r="AN104" s="764"/>
      <c r="AO104" s="764" t="s">
        <v>437</v>
      </c>
      <c r="AP104" s="764" t="s">
        <v>307</v>
      </c>
      <c r="AQ104" s="764" t="s">
        <v>277</v>
      </c>
      <c r="AR104" s="764">
        <v>0</v>
      </c>
      <c r="AS104" s="764">
        <v>100</v>
      </c>
      <c r="AT104" s="764" t="s">
        <v>78</v>
      </c>
      <c r="AU104" s="764"/>
      <c r="AV104" s="764"/>
      <c r="AW104" s="764"/>
      <c r="AX104" s="764"/>
      <c r="AY104" s="764"/>
      <c r="AZ104" s="764" t="s">
        <v>438</v>
      </c>
      <c r="BA104" s="764" t="s">
        <v>438</v>
      </c>
      <c r="BB104" s="764"/>
      <c r="BC104" s="764" t="s">
        <v>438</v>
      </c>
      <c r="BD104" s="764"/>
      <c r="BE104" s="764"/>
      <c r="BF104" s="764" t="s">
        <v>325</v>
      </c>
      <c r="BG104" s="764" t="s">
        <v>439</v>
      </c>
      <c r="BH104" s="764" t="s">
        <v>439</v>
      </c>
      <c r="BI104" s="764"/>
      <c r="BJ104" s="764" t="s">
        <v>440</v>
      </c>
      <c r="BK104" s="764"/>
      <c r="BL104" s="764"/>
      <c r="BM104" s="764"/>
      <c r="BN104" s="764"/>
      <c r="BO104" s="764"/>
      <c r="BP104" s="764" t="s">
        <v>2598</v>
      </c>
      <c r="BQ104" s="764"/>
      <c r="BR104" s="764"/>
      <c r="BS104" s="764"/>
      <c r="BT104" s="764"/>
      <c r="BU104" s="764"/>
      <c r="BV104" s="764"/>
      <c r="BW104" s="764"/>
      <c r="BX104" s="764"/>
      <c r="BY104" s="764">
        <v>2</v>
      </c>
    </row>
    <row r="105" spans="1:77" s="765" customFormat="1" ht="50">
      <c r="A105" s="764">
        <v>2</v>
      </c>
      <c r="B105" s="764">
        <v>5</v>
      </c>
      <c r="C105" s="764" t="s">
        <v>2381</v>
      </c>
      <c r="D105" s="764">
        <v>3</v>
      </c>
      <c r="E105" s="764" t="s">
        <v>1592</v>
      </c>
      <c r="F105" s="764"/>
      <c r="G105" s="764"/>
      <c r="H105" s="764"/>
      <c r="I105" s="764"/>
      <c r="J105" s="764" t="s">
        <v>676</v>
      </c>
      <c r="K105" s="764"/>
      <c r="L105" s="764"/>
      <c r="M105" s="764"/>
      <c r="N105" s="764"/>
      <c r="O105" s="764"/>
      <c r="P105" s="764"/>
      <c r="Q105" s="764"/>
      <c r="R105" s="764"/>
      <c r="S105" s="764"/>
      <c r="T105" s="764">
        <v>0</v>
      </c>
      <c r="U105" s="764">
        <v>0</v>
      </c>
      <c r="V105" s="764"/>
      <c r="W105" s="764"/>
      <c r="X105" s="764"/>
      <c r="Y105" s="764"/>
      <c r="Z105" s="764"/>
      <c r="AA105" s="764"/>
      <c r="AB105" s="764"/>
      <c r="AC105" s="764"/>
      <c r="AD105" s="764"/>
      <c r="AE105" s="764"/>
      <c r="AF105" s="764"/>
      <c r="AG105" s="764"/>
      <c r="AH105" s="764"/>
      <c r="AI105" s="764"/>
      <c r="AJ105" s="764"/>
      <c r="AK105" s="764"/>
      <c r="AL105" s="764"/>
      <c r="AM105" s="764"/>
      <c r="AN105" s="764"/>
      <c r="AO105" s="764"/>
      <c r="AP105" s="764"/>
      <c r="AQ105" s="764"/>
      <c r="AR105" s="764"/>
      <c r="AS105" s="764"/>
      <c r="AT105" s="764"/>
      <c r="AU105" s="764"/>
      <c r="AV105" s="764"/>
      <c r="AW105" s="764"/>
      <c r="AX105" s="764"/>
      <c r="AY105" s="764"/>
      <c r="AZ105" s="764" t="s">
        <v>677</v>
      </c>
      <c r="BA105" s="764" t="s">
        <v>677</v>
      </c>
      <c r="BB105" s="764"/>
      <c r="BC105" s="764"/>
      <c r="BD105" s="764"/>
      <c r="BE105" s="764"/>
      <c r="BF105" s="764" t="s">
        <v>672</v>
      </c>
      <c r="BG105" s="764" t="s">
        <v>678</v>
      </c>
      <c r="BH105" s="764" t="s">
        <v>678</v>
      </c>
      <c r="BI105" s="764"/>
      <c r="BJ105" s="764"/>
      <c r="BK105" s="764"/>
      <c r="BL105" s="764"/>
      <c r="BM105" s="764"/>
      <c r="BN105" s="764"/>
      <c r="BO105" s="764"/>
      <c r="BP105" s="764"/>
      <c r="BQ105" s="764"/>
      <c r="BR105" s="764"/>
      <c r="BS105" s="764"/>
      <c r="BT105" s="764"/>
      <c r="BU105" s="764"/>
      <c r="BV105" s="764"/>
      <c r="BW105" s="764"/>
      <c r="BX105" s="764"/>
      <c r="BY105" s="764">
        <v>1</v>
      </c>
    </row>
    <row r="106" spans="1:77" s="765" customFormat="1" ht="37.5">
      <c r="A106" s="764">
        <v>2</v>
      </c>
      <c r="B106" s="764">
        <v>5</v>
      </c>
      <c r="C106" s="764" t="s">
        <v>2381</v>
      </c>
      <c r="D106" s="764">
        <v>4</v>
      </c>
      <c r="E106" s="764" t="s">
        <v>380</v>
      </c>
      <c r="F106" s="764"/>
      <c r="G106" s="764"/>
      <c r="H106" s="764"/>
      <c r="I106" s="764"/>
      <c r="J106" s="764" t="s">
        <v>2413</v>
      </c>
      <c r="K106" s="764"/>
      <c r="L106" s="764"/>
      <c r="M106" s="764"/>
      <c r="N106" s="764"/>
      <c r="O106" s="764"/>
      <c r="P106" s="764"/>
      <c r="Q106" s="764"/>
      <c r="R106" s="764"/>
      <c r="S106" s="764"/>
      <c r="T106" s="764">
        <v>0</v>
      </c>
      <c r="U106" s="764">
        <v>0</v>
      </c>
      <c r="V106" s="764"/>
      <c r="W106" s="764"/>
      <c r="X106" s="764"/>
      <c r="Y106" s="764"/>
      <c r="Z106" s="764"/>
      <c r="AA106" s="764"/>
      <c r="AB106" s="764"/>
      <c r="AC106" s="764"/>
      <c r="AD106" s="764"/>
      <c r="AE106" s="764"/>
      <c r="AF106" s="764"/>
      <c r="AG106" s="764"/>
      <c r="AH106" s="764"/>
      <c r="AI106" s="764"/>
      <c r="AJ106" s="764"/>
      <c r="AK106" s="764"/>
      <c r="AL106" s="764"/>
      <c r="AM106" s="764"/>
      <c r="AN106" s="764"/>
      <c r="AO106" s="764"/>
      <c r="AP106" s="764"/>
      <c r="AQ106" s="764"/>
      <c r="AR106" s="764"/>
      <c r="AS106" s="764"/>
      <c r="AT106" s="764"/>
      <c r="AU106" s="764"/>
      <c r="AV106" s="764"/>
      <c r="AW106" s="764"/>
      <c r="AX106" s="764"/>
      <c r="AY106" s="764"/>
      <c r="AZ106" s="764" t="s">
        <v>392</v>
      </c>
      <c r="BA106" s="764" t="s">
        <v>392</v>
      </c>
      <c r="BB106" s="764"/>
      <c r="BC106" s="764"/>
      <c r="BD106" s="764"/>
      <c r="BE106" s="764"/>
      <c r="BF106" s="764" t="s">
        <v>325</v>
      </c>
      <c r="BG106" s="764" t="s">
        <v>393</v>
      </c>
      <c r="BH106" s="764" t="s">
        <v>394</v>
      </c>
      <c r="BI106" s="764" t="s">
        <v>379</v>
      </c>
      <c r="BJ106" s="764"/>
      <c r="BK106" s="764"/>
      <c r="BL106" s="764"/>
      <c r="BM106" s="764"/>
      <c r="BN106" s="764"/>
      <c r="BO106" s="764"/>
      <c r="BP106" s="764"/>
      <c r="BQ106" s="764"/>
      <c r="BR106" s="764"/>
      <c r="BS106" s="764"/>
      <c r="BT106" s="764"/>
      <c r="BU106" s="764"/>
      <c r="BV106" s="764"/>
      <c r="BW106" s="764"/>
      <c r="BX106" s="764"/>
      <c r="BY106" s="764">
        <v>1</v>
      </c>
    </row>
    <row r="107" spans="1:77" s="765" customFormat="1" ht="162.5">
      <c r="A107" s="764">
        <v>2</v>
      </c>
      <c r="B107" s="764">
        <v>5</v>
      </c>
      <c r="C107" s="764" t="s">
        <v>2381</v>
      </c>
      <c r="D107" s="764">
        <v>7</v>
      </c>
      <c r="E107" s="764" t="s">
        <v>711</v>
      </c>
      <c r="F107" s="764"/>
      <c r="G107" s="764"/>
      <c r="H107" s="764"/>
      <c r="I107" s="764"/>
      <c r="J107" s="764" t="s">
        <v>722</v>
      </c>
      <c r="K107" s="764" t="s">
        <v>1873</v>
      </c>
      <c r="L107" s="764" t="s">
        <v>2430</v>
      </c>
      <c r="M107" s="764"/>
      <c r="N107" s="764"/>
      <c r="O107" s="764"/>
      <c r="P107" s="764"/>
      <c r="Q107" s="764"/>
      <c r="R107" s="764"/>
      <c r="S107" s="764"/>
      <c r="T107" s="764">
        <v>0</v>
      </c>
      <c r="U107" s="764" t="s">
        <v>159</v>
      </c>
      <c r="V107" s="764"/>
      <c r="W107" s="764"/>
      <c r="X107" s="764"/>
      <c r="Y107" s="764"/>
      <c r="Z107" s="764"/>
      <c r="AA107" s="764"/>
      <c r="AB107" s="764"/>
      <c r="AC107" s="764"/>
      <c r="AD107" s="764"/>
      <c r="AE107" s="764"/>
      <c r="AF107" s="764">
        <v>6846</v>
      </c>
      <c r="AG107" s="764"/>
      <c r="AH107" s="764">
        <v>6846</v>
      </c>
      <c r="AI107" s="764" t="s">
        <v>2224</v>
      </c>
      <c r="AJ107" s="764" t="s">
        <v>723</v>
      </c>
      <c r="AK107" s="764" t="s">
        <v>1578</v>
      </c>
      <c r="AL107" s="764" t="s">
        <v>2429</v>
      </c>
      <c r="AM107" s="764"/>
      <c r="AN107" s="764"/>
      <c r="AO107" s="764" t="s">
        <v>724</v>
      </c>
      <c r="AP107" s="764" t="s">
        <v>369</v>
      </c>
      <c r="AQ107" s="764" t="s">
        <v>725</v>
      </c>
      <c r="AR107" s="764">
        <v>0</v>
      </c>
      <c r="AS107" s="764" t="s">
        <v>159</v>
      </c>
      <c r="AT107" s="764" t="s">
        <v>78</v>
      </c>
      <c r="AU107" s="764"/>
      <c r="AV107" s="764">
        <v>6864</v>
      </c>
      <c r="AW107" s="764"/>
      <c r="AX107" s="764"/>
      <c r="AY107" s="764"/>
      <c r="AZ107" s="764" t="s">
        <v>726</v>
      </c>
      <c r="BA107" s="764" t="s">
        <v>726</v>
      </c>
      <c r="BB107" s="764"/>
      <c r="BC107" s="764" t="s">
        <v>753</v>
      </c>
      <c r="BD107" s="764"/>
      <c r="BE107" s="764"/>
      <c r="BF107" s="764" t="s">
        <v>717</v>
      </c>
      <c r="BG107" s="764" t="s">
        <v>727</v>
      </c>
      <c r="BH107" s="764" t="s">
        <v>727</v>
      </c>
      <c r="BI107" s="764" t="s">
        <v>728</v>
      </c>
      <c r="BJ107" s="764"/>
      <c r="BK107" s="764">
        <v>6866</v>
      </c>
      <c r="BL107" s="764"/>
      <c r="BM107" s="764"/>
      <c r="BN107" s="764" t="s">
        <v>2252</v>
      </c>
      <c r="BO107" s="764" t="s">
        <v>722</v>
      </c>
      <c r="BP107" s="764" t="s">
        <v>729</v>
      </c>
      <c r="BQ107" s="764"/>
      <c r="BR107" s="764"/>
      <c r="BS107" s="764" t="s">
        <v>730</v>
      </c>
      <c r="BT107" s="764" t="s">
        <v>731</v>
      </c>
      <c r="BU107" s="764">
        <v>6836</v>
      </c>
      <c r="BV107" s="764"/>
      <c r="BW107" s="764"/>
      <c r="BX107" s="764"/>
      <c r="BY107" s="764">
        <v>3</v>
      </c>
    </row>
    <row r="108" spans="1:77" s="765" customFormat="1" ht="50">
      <c r="A108" s="764">
        <v>2</v>
      </c>
      <c r="B108" s="764">
        <v>5</v>
      </c>
      <c r="C108" s="764" t="s">
        <v>2381</v>
      </c>
      <c r="D108" s="764">
        <v>9</v>
      </c>
      <c r="E108" s="764" t="s">
        <v>856</v>
      </c>
      <c r="F108" s="764"/>
      <c r="G108" s="764"/>
      <c r="H108" s="764"/>
      <c r="I108" s="764"/>
      <c r="J108" s="764" t="s">
        <v>863</v>
      </c>
      <c r="K108" s="764"/>
      <c r="L108" s="764" t="s">
        <v>1969</v>
      </c>
      <c r="M108" s="764"/>
      <c r="N108" s="764"/>
      <c r="O108" s="764"/>
      <c r="P108" s="764"/>
      <c r="Q108" s="764"/>
      <c r="R108" s="764"/>
      <c r="S108" s="764"/>
      <c r="T108" s="764" t="s">
        <v>868</v>
      </c>
      <c r="U108" s="764" t="s">
        <v>159</v>
      </c>
      <c r="V108" s="764"/>
      <c r="W108" s="764"/>
      <c r="X108" s="764"/>
      <c r="Y108" s="764"/>
      <c r="Z108" s="764" t="s">
        <v>865</v>
      </c>
      <c r="AA108" s="764"/>
      <c r="AB108" s="764"/>
      <c r="AC108" s="764"/>
      <c r="AD108" s="764"/>
      <c r="AE108" s="764"/>
      <c r="AF108" s="764"/>
      <c r="AG108" s="764"/>
      <c r="AH108" s="764"/>
      <c r="AI108" s="764"/>
      <c r="AJ108" s="764" t="s">
        <v>866</v>
      </c>
      <c r="AK108" s="764" t="s">
        <v>866</v>
      </c>
      <c r="AL108" s="764"/>
      <c r="AM108" s="764"/>
      <c r="AN108" s="764"/>
      <c r="AO108" s="764" t="s">
        <v>867</v>
      </c>
      <c r="AP108" s="764" t="s">
        <v>78</v>
      </c>
      <c r="AQ108" s="764" t="s">
        <v>862</v>
      </c>
      <c r="AR108" s="764" t="s">
        <v>868</v>
      </c>
      <c r="AS108" s="764" t="s">
        <v>159</v>
      </c>
      <c r="AT108" s="764" t="s">
        <v>78</v>
      </c>
      <c r="AU108" s="764"/>
      <c r="AV108" s="764"/>
      <c r="AW108" s="764"/>
      <c r="AX108" s="764"/>
      <c r="AY108" s="764"/>
      <c r="AZ108" s="764"/>
      <c r="BA108" s="764"/>
      <c r="BB108" s="764"/>
      <c r="BC108" s="764"/>
      <c r="BD108" s="764"/>
      <c r="BE108" s="764"/>
      <c r="BF108" s="764"/>
      <c r="BG108" s="764"/>
      <c r="BH108" s="764"/>
      <c r="BI108" s="764"/>
      <c r="BJ108" s="764"/>
      <c r="BK108" s="764"/>
      <c r="BL108" s="764"/>
      <c r="BM108" s="764"/>
      <c r="BN108" s="764"/>
      <c r="BO108" s="764"/>
      <c r="BP108" s="764"/>
      <c r="BQ108" s="764"/>
      <c r="BR108" s="764"/>
      <c r="BS108" s="764"/>
      <c r="BT108" s="764"/>
      <c r="BU108" s="764"/>
      <c r="BV108" s="764"/>
      <c r="BW108" s="764"/>
      <c r="BX108" s="764"/>
      <c r="BY108" s="764">
        <v>2</v>
      </c>
    </row>
    <row r="109" spans="1:77" s="765" customFormat="1" ht="100">
      <c r="A109" s="764">
        <v>2</v>
      </c>
      <c r="B109" s="764">
        <v>5</v>
      </c>
      <c r="C109" s="764" t="s">
        <v>2381</v>
      </c>
      <c r="D109" s="764">
        <v>11</v>
      </c>
      <c r="E109" s="764" t="s">
        <v>1087</v>
      </c>
      <c r="F109" s="764"/>
      <c r="G109" s="764"/>
      <c r="H109" s="764"/>
      <c r="I109" s="764"/>
      <c r="J109" s="764" t="s">
        <v>1091</v>
      </c>
      <c r="K109" s="764"/>
      <c r="L109" s="764"/>
      <c r="M109" s="764"/>
      <c r="N109" s="764"/>
      <c r="O109" s="764"/>
      <c r="P109" s="764"/>
      <c r="Q109" s="764"/>
      <c r="R109" s="764"/>
      <c r="S109" s="764"/>
      <c r="T109" s="764">
        <v>0</v>
      </c>
      <c r="U109" s="764">
        <v>100</v>
      </c>
      <c r="V109" s="764"/>
      <c r="W109" s="764"/>
      <c r="X109" s="764"/>
      <c r="Y109" s="764"/>
      <c r="Z109" s="764"/>
      <c r="AA109" s="764"/>
      <c r="AB109" s="764"/>
      <c r="AC109" s="764"/>
      <c r="AD109" s="764"/>
      <c r="AE109" s="764"/>
      <c r="AF109" s="764"/>
      <c r="AG109" s="764"/>
      <c r="AH109" s="764"/>
      <c r="AI109" s="764"/>
      <c r="AJ109" s="764" t="s">
        <v>1092</v>
      </c>
      <c r="AK109" s="764" t="s">
        <v>1092</v>
      </c>
      <c r="AL109" s="764"/>
      <c r="AM109" s="764"/>
      <c r="AN109" s="764"/>
      <c r="AO109" s="764" t="s">
        <v>1093</v>
      </c>
      <c r="AP109" s="764" t="s">
        <v>369</v>
      </c>
      <c r="AQ109" s="764" t="s">
        <v>277</v>
      </c>
      <c r="AR109" s="764">
        <v>0</v>
      </c>
      <c r="AS109" s="764">
        <v>100</v>
      </c>
      <c r="AT109" s="764" t="s">
        <v>78</v>
      </c>
      <c r="AU109" s="764"/>
      <c r="AV109" s="764"/>
      <c r="AW109" s="764"/>
      <c r="AX109" s="764"/>
      <c r="AY109" s="764"/>
      <c r="AZ109" s="764"/>
      <c r="BA109" s="764"/>
      <c r="BB109" s="764"/>
      <c r="BC109" s="764"/>
      <c r="BD109" s="764"/>
      <c r="BE109" s="764"/>
      <c r="BF109" s="764"/>
      <c r="BG109" s="764"/>
      <c r="BH109" s="764"/>
      <c r="BI109" s="764"/>
      <c r="BJ109" s="764"/>
      <c r="BK109" s="764"/>
      <c r="BL109" s="764"/>
      <c r="BM109" s="764"/>
      <c r="BN109" s="764"/>
      <c r="BO109" s="764"/>
      <c r="BP109" s="764"/>
      <c r="BQ109" s="764"/>
      <c r="BR109" s="764"/>
      <c r="BS109" s="764"/>
      <c r="BT109" s="764"/>
      <c r="BU109" s="764"/>
      <c r="BV109" s="764"/>
      <c r="BW109" s="764"/>
      <c r="BX109" s="764"/>
      <c r="BY109" s="764">
        <v>1</v>
      </c>
    </row>
    <row r="110" spans="1:77" s="765" customFormat="1" ht="37.5">
      <c r="A110" s="764">
        <v>2</v>
      </c>
      <c r="B110" s="764">
        <v>5</v>
      </c>
      <c r="C110" s="764" t="s">
        <v>2381</v>
      </c>
      <c r="D110" s="764">
        <v>12</v>
      </c>
      <c r="E110" s="764" t="s">
        <v>1152</v>
      </c>
      <c r="F110" s="764"/>
      <c r="G110" s="764"/>
      <c r="H110" s="764"/>
      <c r="I110" s="764"/>
      <c r="J110" s="764" t="s">
        <v>1156</v>
      </c>
      <c r="K110" s="764"/>
      <c r="L110" s="764"/>
      <c r="M110" s="764"/>
      <c r="N110" s="764"/>
      <c r="O110" s="764"/>
      <c r="P110" s="764"/>
      <c r="Q110" s="764"/>
      <c r="R110" s="764"/>
      <c r="S110" s="764"/>
      <c r="T110" s="764" t="s">
        <v>78</v>
      </c>
      <c r="U110" s="764" t="s">
        <v>78</v>
      </c>
      <c r="V110" s="764"/>
      <c r="W110" s="764"/>
      <c r="X110" s="764"/>
      <c r="Y110" s="764"/>
      <c r="Z110" s="764"/>
      <c r="AA110" s="764"/>
      <c r="AB110" s="764"/>
      <c r="AC110" s="764"/>
      <c r="AD110" s="764"/>
      <c r="AE110" s="764"/>
      <c r="AF110" s="764"/>
      <c r="AG110" s="764"/>
      <c r="AH110" s="764"/>
      <c r="AI110" s="764"/>
      <c r="AJ110" s="764" t="s">
        <v>1157</v>
      </c>
      <c r="AK110" s="764" t="s">
        <v>1157</v>
      </c>
      <c r="AL110" s="764"/>
      <c r="AM110" s="764"/>
      <c r="AN110" s="764"/>
      <c r="AO110" s="764" t="s">
        <v>1158</v>
      </c>
      <c r="AP110" s="764" t="s">
        <v>78</v>
      </c>
      <c r="AQ110" s="764" t="s">
        <v>78</v>
      </c>
      <c r="AR110" s="764" t="s">
        <v>78</v>
      </c>
      <c r="AS110" s="764" t="s">
        <v>78</v>
      </c>
      <c r="AT110" s="764" t="s">
        <v>78</v>
      </c>
      <c r="AU110" s="764"/>
      <c r="AV110" s="764"/>
      <c r="AW110" s="764"/>
      <c r="AX110" s="764"/>
      <c r="AY110" s="764"/>
      <c r="AZ110" s="764"/>
      <c r="BA110" s="764"/>
      <c r="BB110" s="764"/>
      <c r="BC110" s="764"/>
      <c r="BD110" s="764"/>
      <c r="BE110" s="764"/>
      <c r="BF110" s="764"/>
      <c r="BG110" s="764"/>
      <c r="BH110" s="764"/>
      <c r="BI110" s="764"/>
      <c r="BJ110" s="764"/>
      <c r="BK110" s="764"/>
      <c r="BL110" s="764"/>
      <c r="BM110" s="764"/>
      <c r="BN110" s="764"/>
      <c r="BO110" s="764"/>
      <c r="BP110" s="764"/>
      <c r="BQ110" s="764"/>
      <c r="BR110" s="764"/>
      <c r="BS110" s="764"/>
      <c r="BT110" s="764"/>
      <c r="BU110" s="764"/>
      <c r="BV110" s="764"/>
      <c r="BW110" s="764"/>
      <c r="BX110" s="764"/>
      <c r="BY110" s="764">
        <v>1</v>
      </c>
    </row>
    <row r="111" spans="1:77" s="765" customFormat="1" ht="75">
      <c r="A111" s="764">
        <v>2</v>
      </c>
      <c r="B111" s="764">
        <v>5</v>
      </c>
      <c r="C111" s="764" t="s">
        <v>2381</v>
      </c>
      <c r="D111" s="764">
        <v>13</v>
      </c>
      <c r="E111" s="764" t="s">
        <v>1144</v>
      </c>
      <c r="F111" s="764"/>
      <c r="G111" s="764"/>
      <c r="H111" s="764"/>
      <c r="I111" s="764"/>
      <c r="J111" s="764" t="s">
        <v>1148</v>
      </c>
      <c r="K111" s="764"/>
      <c r="L111" s="764"/>
      <c r="M111" s="764"/>
      <c r="N111" s="764"/>
      <c r="O111" s="764"/>
      <c r="P111" s="764"/>
      <c r="Q111" s="764"/>
      <c r="R111" s="764"/>
      <c r="S111" s="764"/>
      <c r="T111" s="764">
        <v>0</v>
      </c>
      <c r="U111" s="764">
        <v>0</v>
      </c>
      <c r="V111" s="764"/>
      <c r="W111" s="764"/>
      <c r="X111" s="764"/>
      <c r="Y111" s="764"/>
      <c r="Z111" s="764"/>
      <c r="AA111" s="764"/>
      <c r="AB111" s="764"/>
      <c r="AC111" s="764"/>
      <c r="AD111" s="764"/>
      <c r="AE111" s="764"/>
      <c r="AF111" s="764"/>
      <c r="AG111" s="764"/>
      <c r="AH111" s="764"/>
      <c r="AI111" s="764"/>
      <c r="AJ111" s="764"/>
      <c r="AK111" s="764"/>
      <c r="AL111" s="764"/>
      <c r="AM111" s="764"/>
      <c r="AN111" s="764"/>
      <c r="AO111" s="764"/>
      <c r="AP111" s="764"/>
      <c r="AQ111" s="764"/>
      <c r="AR111" s="764"/>
      <c r="AS111" s="764"/>
      <c r="AT111" s="764"/>
      <c r="AU111" s="764"/>
      <c r="AV111" s="764"/>
      <c r="AW111" s="764"/>
      <c r="AX111" s="764"/>
      <c r="AY111" s="764"/>
      <c r="AZ111" s="764"/>
      <c r="BA111" s="764"/>
      <c r="BB111" s="764"/>
      <c r="BC111" s="764"/>
      <c r="BD111" s="764"/>
      <c r="BE111" s="764"/>
      <c r="BF111" s="764"/>
      <c r="BG111" s="764"/>
      <c r="BH111" s="764"/>
      <c r="BI111" s="764"/>
      <c r="BJ111" s="764"/>
      <c r="BK111" s="764"/>
      <c r="BL111" s="764"/>
      <c r="BM111" s="764"/>
      <c r="BN111" s="764"/>
      <c r="BO111" s="764" t="s">
        <v>1148</v>
      </c>
      <c r="BP111" s="764" t="s">
        <v>1149</v>
      </c>
      <c r="BQ111" s="764"/>
      <c r="BR111" s="764"/>
      <c r="BS111" s="764" t="s">
        <v>1150</v>
      </c>
      <c r="BT111" s="764" t="s">
        <v>1151</v>
      </c>
      <c r="BU111" s="764"/>
      <c r="BV111" s="764"/>
      <c r="BW111" s="764"/>
      <c r="BX111" s="764"/>
      <c r="BY111" s="764">
        <v>1</v>
      </c>
    </row>
    <row r="112" spans="1:77" s="765" customFormat="1" ht="25">
      <c r="A112" s="764">
        <v>2</v>
      </c>
      <c r="B112" s="764">
        <v>5</v>
      </c>
      <c r="C112" s="764" t="s">
        <v>2381</v>
      </c>
      <c r="D112" s="764">
        <v>15</v>
      </c>
      <c r="E112" s="764" t="s">
        <v>1594</v>
      </c>
      <c r="F112" s="764"/>
      <c r="G112" s="764"/>
      <c r="H112" s="764"/>
      <c r="I112" s="764"/>
      <c r="J112" s="764" t="s">
        <v>777</v>
      </c>
      <c r="K112" s="764"/>
      <c r="L112" s="764"/>
      <c r="M112" s="764"/>
      <c r="N112" s="764"/>
      <c r="O112" s="764"/>
      <c r="P112" s="764"/>
      <c r="Q112" s="764"/>
      <c r="R112" s="764"/>
      <c r="S112" s="764"/>
      <c r="T112" s="764">
        <v>0</v>
      </c>
      <c r="U112" s="764">
        <v>0</v>
      </c>
      <c r="V112" s="764"/>
      <c r="W112" s="764"/>
      <c r="X112" s="764"/>
      <c r="Y112" s="764"/>
      <c r="Z112" s="764"/>
      <c r="AA112" s="764"/>
      <c r="AB112" s="764"/>
      <c r="AC112" s="764"/>
      <c r="AD112" s="764"/>
      <c r="AE112" s="764"/>
      <c r="AF112" s="764"/>
      <c r="AG112" s="764"/>
      <c r="AH112" s="764"/>
      <c r="AI112" s="764"/>
      <c r="AJ112" s="764"/>
      <c r="AK112" s="764"/>
      <c r="AL112" s="764"/>
      <c r="AM112" s="764"/>
      <c r="AN112" s="764"/>
      <c r="AO112" s="764"/>
      <c r="AP112" s="764"/>
      <c r="AQ112" s="764"/>
      <c r="AR112" s="764"/>
      <c r="AS112" s="764"/>
      <c r="AT112" s="764"/>
      <c r="AU112" s="764"/>
      <c r="AV112" s="764"/>
      <c r="AW112" s="764"/>
      <c r="AX112" s="764"/>
      <c r="AY112" s="764"/>
      <c r="AZ112" s="764" t="s">
        <v>778</v>
      </c>
      <c r="BA112" s="764" t="s">
        <v>778</v>
      </c>
      <c r="BB112" s="764"/>
      <c r="BC112" s="764"/>
      <c r="BD112" s="764"/>
      <c r="BE112" s="764"/>
      <c r="BF112" s="764" t="s">
        <v>774</v>
      </c>
      <c r="BG112" s="764" t="s">
        <v>779</v>
      </c>
      <c r="BH112" s="764" t="s">
        <v>780</v>
      </c>
      <c r="BI112" s="764"/>
      <c r="BJ112" s="764"/>
      <c r="BK112" s="764"/>
      <c r="BL112" s="764"/>
      <c r="BM112" s="764"/>
      <c r="BN112" s="764"/>
      <c r="BO112" s="764"/>
      <c r="BP112" s="764"/>
      <c r="BQ112" s="764"/>
      <c r="BR112" s="764"/>
      <c r="BS112" s="764"/>
      <c r="BT112" s="764"/>
      <c r="BU112" s="764"/>
      <c r="BV112" s="764"/>
      <c r="BW112" s="764"/>
      <c r="BX112" s="764"/>
      <c r="BY112" s="764">
        <v>1</v>
      </c>
    </row>
    <row r="113" spans="1:77" s="765" customFormat="1" ht="25">
      <c r="A113" s="764">
        <v>2</v>
      </c>
      <c r="B113" s="764">
        <v>5</v>
      </c>
      <c r="C113" s="764" t="s">
        <v>2381</v>
      </c>
      <c r="D113" s="764">
        <v>16</v>
      </c>
      <c r="E113" s="764" t="s">
        <v>233</v>
      </c>
      <c r="F113" s="764"/>
      <c r="G113" s="764"/>
      <c r="H113" s="764"/>
      <c r="I113" s="764"/>
      <c r="J113" s="764" t="s">
        <v>239</v>
      </c>
      <c r="K113" s="764"/>
      <c r="L113" s="764"/>
      <c r="M113" s="764"/>
      <c r="N113" s="764"/>
      <c r="O113" s="764"/>
      <c r="P113" s="764"/>
      <c r="Q113" s="764"/>
      <c r="R113" s="764"/>
      <c r="S113" s="764"/>
      <c r="T113" s="764">
        <v>0</v>
      </c>
      <c r="U113" s="764">
        <v>0</v>
      </c>
      <c r="V113" s="764"/>
      <c r="W113" s="764"/>
      <c r="X113" s="764"/>
      <c r="Y113" s="764"/>
      <c r="Z113" s="764"/>
      <c r="AA113" s="764"/>
      <c r="AB113" s="764"/>
      <c r="AC113" s="764"/>
      <c r="AD113" s="764"/>
      <c r="AE113" s="764"/>
      <c r="AF113" s="764"/>
      <c r="AG113" s="764"/>
      <c r="AH113" s="764"/>
      <c r="AI113" s="764"/>
      <c r="AJ113" s="764"/>
      <c r="AK113" s="764"/>
      <c r="AL113" s="764"/>
      <c r="AM113" s="764"/>
      <c r="AN113" s="764"/>
      <c r="AO113" s="764"/>
      <c r="AP113" s="764"/>
      <c r="AQ113" s="764"/>
      <c r="AR113" s="764"/>
      <c r="AS113" s="764"/>
      <c r="AT113" s="764"/>
      <c r="AU113" s="764"/>
      <c r="AV113" s="764"/>
      <c r="AW113" s="764"/>
      <c r="AX113" s="764"/>
      <c r="AY113" s="764"/>
      <c r="AZ113" s="764" t="s">
        <v>240</v>
      </c>
      <c r="BA113" s="764" t="s">
        <v>240</v>
      </c>
      <c r="BB113" s="764"/>
      <c r="BC113" s="764"/>
      <c r="BD113" s="764"/>
      <c r="BE113" s="764"/>
      <c r="BF113" s="764"/>
      <c r="BG113" s="764" t="s">
        <v>239</v>
      </c>
      <c r="BH113" s="764" t="s">
        <v>239</v>
      </c>
      <c r="BI113" s="764"/>
      <c r="BJ113" s="764"/>
      <c r="BK113" s="764"/>
      <c r="BL113" s="764"/>
      <c r="BM113" s="764"/>
      <c r="BN113" s="764"/>
      <c r="BO113" s="764"/>
      <c r="BP113" s="764"/>
      <c r="BQ113" s="764"/>
      <c r="BR113" s="764"/>
      <c r="BS113" s="764"/>
      <c r="BT113" s="764"/>
      <c r="BU113" s="764"/>
      <c r="BV113" s="764"/>
      <c r="BW113" s="764"/>
      <c r="BX113" s="764"/>
      <c r="BY113" s="764">
        <v>1</v>
      </c>
    </row>
    <row r="114" spans="1:77" s="765" customFormat="1" ht="37.5">
      <c r="A114" s="764">
        <v>2</v>
      </c>
      <c r="B114" s="764">
        <v>5</v>
      </c>
      <c r="C114" s="764" t="s">
        <v>2381</v>
      </c>
      <c r="D114" s="764">
        <v>17</v>
      </c>
      <c r="E114" s="764" t="s">
        <v>1595</v>
      </c>
      <c r="F114" s="764"/>
      <c r="G114" s="764"/>
      <c r="H114" s="764"/>
      <c r="I114" s="764"/>
      <c r="J114" s="764" t="s">
        <v>1106</v>
      </c>
      <c r="K114" s="764"/>
      <c r="L114" s="764"/>
      <c r="M114" s="764"/>
      <c r="N114" s="764"/>
      <c r="O114" s="764"/>
      <c r="P114" s="764"/>
      <c r="Q114" s="764"/>
      <c r="R114" s="764"/>
      <c r="S114" s="764"/>
      <c r="T114" s="764">
        <v>0</v>
      </c>
      <c r="U114" s="764">
        <v>0</v>
      </c>
      <c r="V114" s="764"/>
      <c r="W114" s="764"/>
      <c r="X114" s="764"/>
      <c r="Y114" s="764"/>
      <c r="Z114" s="764"/>
      <c r="AA114" s="764"/>
      <c r="AB114" s="764"/>
      <c r="AC114" s="764"/>
      <c r="AD114" s="764"/>
      <c r="AE114" s="764"/>
      <c r="AF114" s="764"/>
      <c r="AG114" s="764"/>
      <c r="AH114" s="764"/>
      <c r="AI114" s="764"/>
      <c r="AJ114" s="764"/>
      <c r="AK114" s="764"/>
      <c r="AL114" s="764"/>
      <c r="AM114" s="764"/>
      <c r="AN114" s="764"/>
      <c r="AO114" s="764"/>
      <c r="AP114" s="764"/>
      <c r="AQ114" s="764"/>
      <c r="AR114" s="764"/>
      <c r="AS114" s="764"/>
      <c r="AT114" s="764"/>
      <c r="AU114" s="764"/>
      <c r="AV114" s="764"/>
      <c r="AW114" s="764"/>
      <c r="AX114" s="764"/>
      <c r="AY114" s="764"/>
      <c r="AZ114" s="764" t="s">
        <v>1107</v>
      </c>
      <c r="BA114" s="764" t="s">
        <v>1107</v>
      </c>
      <c r="BB114" s="764"/>
      <c r="BC114" s="764"/>
      <c r="BD114" s="764"/>
      <c r="BE114" s="764"/>
      <c r="BF114" s="764" t="s">
        <v>1102</v>
      </c>
      <c r="BG114" s="764" t="s">
        <v>1108</v>
      </c>
      <c r="BH114" s="764" t="s">
        <v>1108</v>
      </c>
      <c r="BI114" s="764"/>
      <c r="BJ114" s="764"/>
      <c r="BK114" s="764"/>
      <c r="BL114" s="764"/>
      <c r="BM114" s="764"/>
      <c r="BN114" s="764"/>
      <c r="BO114" s="764"/>
      <c r="BP114" s="764"/>
      <c r="BQ114" s="764"/>
      <c r="BR114" s="764"/>
      <c r="BS114" s="764"/>
      <c r="BT114" s="764"/>
      <c r="BU114" s="764"/>
      <c r="BV114" s="764"/>
      <c r="BW114" s="764"/>
      <c r="BX114" s="764"/>
      <c r="BY114" s="764">
        <v>1</v>
      </c>
    </row>
    <row r="115" spans="1:77" s="765" customFormat="1" ht="175">
      <c r="A115" s="764">
        <v>3</v>
      </c>
      <c r="B115" s="764">
        <v>5</v>
      </c>
      <c r="C115" s="764" t="s">
        <v>2381</v>
      </c>
      <c r="D115" s="764">
        <v>4</v>
      </c>
      <c r="E115" s="764" t="s">
        <v>260</v>
      </c>
      <c r="F115" s="764"/>
      <c r="G115" s="764" t="s">
        <v>1621</v>
      </c>
      <c r="H115" s="764" t="s">
        <v>1621</v>
      </c>
      <c r="I115" s="764" t="s">
        <v>2664</v>
      </c>
      <c r="J115" s="764" t="s">
        <v>284</v>
      </c>
      <c r="K115" s="764" t="s">
        <v>292</v>
      </c>
      <c r="L115" s="764" t="s">
        <v>2430</v>
      </c>
      <c r="M115" s="764"/>
      <c r="N115" s="764"/>
      <c r="O115" s="764" t="s">
        <v>248</v>
      </c>
      <c r="P115" s="764"/>
      <c r="Q115" s="764"/>
      <c r="R115" s="764"/>
      <c r="S115" s="764"/>
      <c r="T115" s="764">
        <v>150</v>
      </c>
      <c r="U115" s="764">
        <v>4000</v>
      </c>
      <c r="V115" s="764"/>
      <c r="W115" s="764"/>
      <c r="X115" s="764"/>
      <c r="Y115" s="764"/>
      <c r="Z115" s="764" t="s">
        <v>1747</v>
      </c>
      <c r="AA115" s="764"/>
      <c r="AB115" s="764" t="s">
        <v>286</v>
      </c>
      <c r="AC115" s="764"/>
      <c r="AD115" s="764"/>
      <c r="AE115" s="764" t="s">
        <v>248</v>
      </c>
      <c r="AF115" s="764" t="s">
        <v>2599</v>
      </c>
      <c r="AG115" s="764"/>
      <c r="AH115" s="764"/>
      <c r="AI115" s="764"/>
      <c r="AJ115" s="764" t="s">
        <v>287</v>
      </c>
      <c r="AK115" s="764" t="s">
        <v>1563</v>
      </c>
      <c r="AL115" s="764" t="s">
        <v>2423</v>
      </c>
      <c r="AM115" s="764"/>
      <c r="AN115" s="764"/>
      <c r="AO115" s="764" t="s">
        <v>288</v>
      </c>
      <c r="AP115" s="764" t="s">
        <v>78</v>
      </c>
      <c r="AQ115" s="764" t="s">
        <v>248</v>
      </c>
      <c r="AR115" s="764">
        <v>150</v>
      </c>
      <c r="AS115" s="764">
        <v>4000</v>
      </c>
      <c r="AT115" s="764" t="s">
        <v>78</v>
      </c>
      <c r="AU115" s="764"/>
      <c r="AV115" s="764"/>
      <c r="AW115" s="764"/>
      <c r="AX115" s="764"/>
      <c r="AY115" s="764"/>
      <c r="AZ115" s="764" t="s">
        <v>289</v>
      </c>
      <c r="BA115" s="764" t="s">
        <v>289</v>
      </c>
      <c r="BB115" s="764"/>
      <c r="BC115" s="764" t="s">
        <v>289</v>
      </c>
      <c r="BD115" s="764"/>
      <c r="BE115" s="764"/>
      <c r="BF115" s="764" t="s">
        <v>290</v>
      </c>
      <c r="BG115" s="764" t="s">
        <v>291</v>
      </c>
      <c r="BH115" s="764" t="s">
        <v>291</v>
      </c>
      <c r="BI115" s="764"/>
      <c r="BJ115" s="764"/>
      <c r="BK115" s="764"/>
      <c r="BL115" s="764"/>
      <c r="BM115" s="764"/>
      <c r="BN115" s="764"/>
      <c r="BO115" s="764" t="s">
        <v>284</v>
      </c>
      <c r="BP115" s="764" t="s">
        <v>285</v>
      </c>
      <c r="BQ115" s="764"/>
      <c r="BR115" s="764"/>
      <c r="BS115" s="764" t="s">
        <v>292</v>
      </c>
      <c r="BT115" s="764" t="s">
        <v>248</v>
      </c>
      <c r="BU115" s="764" t="s">
        <v>2462</v>
      </c>
      <c r="BV115" s="764"/>
      <c r="BW115" s="764"/>
      <c r="BX115" s="764"/>
      <c r="BY115" s="764">
        <v>4</v>
      </c>
    </row>
    <row r="116" spans="1:77" s="765" customFormat="1" ht="62.5">
      <c r="A116" s="764">
        <v>3</v>
      </c>
      <c r="B116" s="764">
        <v>5</v>
      </c>
      <c r="C116" s="764" t="s">
        <v>2381</v>
      </c>
      <c r="D116" s="764">
        <v>12</v>
      </c>
      <c r="E116" s="764" t="s">
        <v>1593</v>
      </c>
      <c r="F116" s="764"/>
      <c r="G116" s="764" t="s">
        <v>1621</v>
      </c>
      <c r="H116" s="764" t="s">
        <v>1621</v>
      </c>
      <c r="I116" s="764" t="s">
        <v>442</v>
      </c>
      <c r="J116" s="764" t="s">
        <v>441</v>
      </c>
      <c r="K116" s="764" t="s">
        <v>1826</v>
      </c>
      <c r="L116" s="764" t="s">
        <v>2430</v>
      </c>
      <c r="M116" s="764"/>
      <c r="N116" s="764"/>
      <c r="O116" s="764"/>
      <c r="P116" s="764"/>
      <c r="Q116" s="764"/>
      <c r="R116" s="764"/>
      <c r="S116" s="764"/>
      <c r="T116" s="764" t="s">
        <v>1609</v>
      </c>
      <c r="U116" s="764" t="s">
        <v>1609</v>
      </c>
      <c r="V116" s="764"/>
      <c r="W116" s="764"/>
      <c r="X116" s="764"/>
      <c r="Y116" s="764" t="s">
        <v>2512</v>
      </c>
      <c r="Z116" s="764" t="s">
        <v>443</v>
      </c>
      <c r="AA116" s="764"/>
      <c r="AB116" s="764" t="s">
        <v>443</v>
      </c>
      <c r="AC116" s="764"/>
      <c r="AD116" s="764"/>
      <c r="AE116" s="764"/>
      <c r="AF116" s="764"/>
      <c r="AG116" s="764"/>
      <c r="AH116" s="764"/>
      <c r="AI116" s="764"/>
      <c r="AJ116" s="764" t="s">
        <v>444</v>
      </c>
      <c r="AK116" s="764" t="s">
        <v>1736</v>
      </c>
      <c r="AL116" s="764"/>
      <c r="AM116" s="764"/>
      <c r="AN116" s="764"/>
      <c r="AO116" s="764" t="s">
        <v>445</v>
      </c>
      <c r="AP116" s="764" t="s">
        <v>78</v>
      </c>
      <c r="AQ116" s="764" t="s">
        <v>159</v>
      </c>
      <c r="AR116" s="764" t="s">
        <v>446</v>
      </c>
      <c r="AS116" s="764" t="s">
        <v>447</v>
      </c>
      <c r="AT116" s="764" t="s">
        <v>78</v>
      </c>
      <c r="AU116" s="764"/>
      <c r="AV116" s="764"/>
      <c r="AW116" s="764"/>
      <c r="AX116" s="764"/>
      <c r="AY116" s="764"/>
      <c r="AZ116" s="764"/>
      <c r="BA116" s="764"/>
      <c r="BB116" s="764"/>
      <c r="BC116" s="764"/>
      <c r="BD116" s="764"/>
      <c r="BE116" s="764"/>
      <c r="BF116" s="764"/>
      <c r="BG116" s="764"/>
      <c r="BH116" s="764"/>
      <c r="BI116" s="764"/>
      <c r="BJ116" s="764"/>
      <c r="BK116" s="764"/>
      <c r="BL116" s="764"/>
      <c r="BM116" s="764"/>
      <c r="BN116" s="764"/>
      <c r="BO116" s="764"/>
      <c r="BP116" s="764"/>
      <c r="BQ116" s="764"/>
      <c r="BR116" s="764"/>
      <c r="BS116" s="764"/>
      <c r="BT116" s="764"/>
      <c r="BU116" s="764"/>
      <c r="BV116" s="764"/>
      <c r="BW116" s="764"/>
      <c r="BX116" s="764"/>
      <c r="BY116" s="764">
        <v>2</v>
      </c>
    </row>
    <row r="117" spans="1:77" s="765" customFormat="1" ht="25">
      <c r="A117" s="764">
        <v>3</v>
      </c>
      <c r="B117" s="764">
        <v>5</v>
      </c>
      <c r="C117" s="764" t="s">
        <v>2381</v>
      </c>
      <c r="D117" s="764">
        <v>3</v>
      </c>
      <c r="E117" s="764" t="s">
        <v>1592</v>
      </c>
      <c r="F117" s="764"/>
      <c r="G117" s="764"/>
      <c r="H117" s="764"/>
      <c r="I117" s="764"/>
      <c r="J117" s="764" t="s">
        <v>1985</v>
      </c>
      <c r="K117" s="764"/>
      <c r="L117" s="764"/>
      <c r="M117" s="764"/>
      <c r="N117" s="764"/>
      <c r="O117" s="764"/>
      <c r="P117" s="764"/>
      <c r="Q117" s="764"/>
      <c r="R117" s="764"/>
      <c r="S117" s="764"/>
      <c r="T117" s="764">
        <v>0</v>
      </c>
      <c r="U117" s="764">
        <v>0</v>
      </c>
      <c r="V117" s="764"/>
      <c r="W117" s="764"/>
      <c r="X117" s="764"/>
      <c r="Y117" s="764"/>
      <c r="Z117" s="764"/>
      <c r="AA117" s="764"/>
      <c r="AB117" s="764"/>
      <c r="AC117" s="764"/>
      <c r="AD117" s="764"/>
      <c r="AE117" s="764"/>
      <c r="AF117" s="764"/>
      <c r="AG117" s="764"/>
      <c r="AH117" s="764"/>
      <c r="AI117" s="764"/>
      <c r="AJ117" s="764"/>
      <c r="AK117" s="764"/>
      <c r="AL117" s="764"/>
      <c r="AM117" s="764"/>
      <c r="AN117" s="764"/>
      <c r="AO117" s="764"/>
      <c r="AP117" s="764"/>
      <c r="AQ117" s="764"/>
      <c r="AR117" s="764"/>
      <c r="AS117" s="764"/>
      <c r="AT117" s="764"/>
      <c r="AU117" s="764"/>
      <c r="AV117" s="764"/>
      <c r="AW117" s="764"/>
      <c r="AX117" s="764"/>
      <c r="AY117" s="764"/>
      <c r="AZ117" s="764" t="s">
        <v>679</v>
      </c>
      <c r="BA117" s="764" t="s">
        <v>679</v>
      </c>
      <c r="BB117" s="764"/>
      <c r="BC117" s="764"/>
      <c r="BD117" s="764"/>
      <c r="BE117" s="764"/>
      <c r="BF117" s="764" t="s">
        <v>672</v>
      </c>
      <c r="BG117" s="764" t="s">
        <v>680</v>
      </c>
      <c r="BH117" s="764" t="s">
        <v>680</v>
      </c>
      <c r="BI117" s="764"/>
      <c r="BJ117" s="764"/>
      <c r="BK117" s="764"/>
      <c r="BL117" s="764"/>
      <c r="BM117" s="764"/>
      <c r="BN117" s="764"/>
      <c r="BO117" s="764"/>
      <c r="BP117" s="764"/>
      <c r="BQ117" s="764"/>
      <c r="BR117" s="764"/>
      <c r="BS117" s="764"/>
      <c r="BT117" s="764"/>
      <c r="BU117" s="764"/>
      <c r="BV117" s="764"/>
      <c r="BW117" s="764"/>
      <c r="BX117" s="764"/>
      <c r="BY117" s="764">
        <v>1</v>
      </c>
    </row>
    <row r="118" spans="1:77" s="765" customFormat="1" ht="37.5">
      <c r="A118" s="764">
        <v>3</v>
      </c>
      <c r="B118" s="764">
        <v>5</v>
      </c>
      <c r="C118" s="764" t="s">
        <v>2381</v>
      </c>
      <c r="D118" s="764">
        <v>4</v>
      </c>
      <c r="E118" s="764" t="s">
        <v>380</v>
      </c>
      <c r="F118" s="764"/>
      <c r="G118" s="764"/>
      <c r="H118" s="764"/>
      <c r="I118" s="764"/>
      <c r="J118" s="764" t="s">
        <v>395</v>
      </c>
      <c r="K118" s="764"/>
      <c r="L118" s="764"/>
      <c r="M118" s="764"/>
      <c r="N118" s="764"/>
      <c r="O118" s="764"/>
      <c r="P118" s="764"/>
      <c r="Q118" s="764"/>
      <c r="R118" s="764"/>
      <c r="S118" s="764"/>
      <c r="T118" s="764">
        <v>0</v>
      </c>
      <c r="U118" s="764">
        <v>0</v>
      </c>
      <c r="V118" s="764"/>
      <c r="W118" s="764"/>
      <c r="X118" s="764"/>
      <c r="Y118" s="764"/>
      <c r="Z118" s="764"/>
      <c r="AA118" s="764"/>
      <c r="AB118" s="764"/>
      <c r="AC118" s="764"/>
      <c r="AD118" s="764"/>
      <c r="AE118" s="764"/>
      <c r="AF118" s="764"/>
      <c r="AG118" s="764"/>
      <c r="AH118" s="764"/>
      <c r="AI118" s="764"/>
      <c r="AJ118" s="764"/>
      <c r="AK118" s="764"/>
      <c r="AL118" s="764"/>
      <c r="AM118" s="764"/>
      <c r="AN118" s="764"/>
      <c r="AO118" s="764"/>
      <c r="AP118" s="764"/>
      <c r="AQ118" s="764"/>
      <c r="AR118" s="764"/>
      <c r="AS118" s="764"/>
      <c r="AT118" s="764"/>
      <c r="AU118" s="764"/>
      <c r="AV118" s="764"/>
      <c r="AW118" s="764"/>
      <c r="AX118" s="764"/>
      <c r="AY118" s="764"/>
      <c r="AZ118" s="764" t="s">
        <v>396</v>
      </c>
      <c r="BA118" s="764" t="s">
        <v>396</v>
      </c>
      <c r="BB118" s="764"/>
      <c r="BC118" s="764"/>
      <c r="BD118" s="764"/>
      <c r="BE118" s="764"/>
      <c r="BF118" s="764" t="s">
        <v>325</v>
      </c>
      <c r="BG118" s="764" t="s">
        <v>397</v>
      </c>
      <c r="BH118" s="764" t="s">
        <v>398</v>
      </c>
      <c r="BI118" s="764" t="s">
        <v>379</v>
      </c>
      <c r="BJ118" s="764"/>
      <c r="BK118" s="764"/>
      <c r="BL118" s="764"/>
      <c r="BM118" s="764"/>
      <c r="BN118" s="764"/>
      <c r="BO118" s="764"/>
      <c r="BP118" s="764"/>
      <c r="BQ118" s="764"/>
      <c r="BR118" s="764"/>
      <c r="BS118" s="764"/>
      <c r="BT118" s="764"/>
      <c r="BU118" s="764"/>
      <c r="BV118" s="764"/>
      <c r="BW118" s="764"/>
      <c r="BX118" s="764"/>
      <c r="BY118" s="764">
        <v>1</v>
      </c>
    </row>
    <row r="119" spans="1:77" s="765" customFormat="1">
      <c r="A119" s="764">
        <v>3</v>
      </c>
      <c r="B119" s="764">
        <v>5</v>
      </c>
      <c r="C119" s="764" t="s">
        <v>2381</v>
      </c>
      <c r="D119" s="764">
        <v>5</v>
      </c>
      <c r="E119" s="764" t="s">
        <v>518</v>
      </c>
      <c r="F119" s="764"/>
      <c r="G119" s="764"/>
      <c r="H119" s="764"/>
      <c r="I119" s="764"/>
      <c r="J119" s="764" t="s">
        <v>533</v>
      </c>
      <c r="K119" s="764"/>
      <c r="L119" s="764"/>
      <c r="M119" s="764"/>
      <c r="N119" s="764"/>
      <c r="O119" s="764"/>
      <c r="P119" s="764"/>
      <c r="Q119" s="764"/>
      <c r="R119" s="764"/>
      <c r="S119" s="764"/>
      <c r="T119" s="764">
        <v>0</v>
      </c>
      <c r="U119" s="764">
        <v>0</v>
      </c>
      <c r="V119" s="764"/>
      <c r="W119" s="764"/>
      <c r="X119" s="764"/>
      <c r="Y119" s="764"/>
      <c r="Z119" s="764"/>
      <c r="AA119" s="764"/>
      <c r="AB119" s="764"/>
      <c r="AC119" s="764"/>
      <c r="AD119" s="764"/>
      <c r="AE119" s="764"/>
      <c r="AF119" s="764"/>
      <c r="AG119" s="764"/>
      <c r="AH119" s="764"/>
      <c r="AI119" s="764"/>
      <c r="AJ119" s="764"/>
      <c r="AK119" s="764"/>
      <c r="AL119" s="764"/>
      <c r="AM119" s="764"/>
      <c r="AN119" s="764"/>
      <c r="AO119" s="764"/>
      <c r="AP119" s="764"/>
      <c r="AQ119" s="764"/>
      <c r="AR119" s="764"/>
      <c r="AS119" s="764"/>
      <c r="AT119" s="764"/>
      <c r="AU119" s="764"/>
      <c r="AV119" s="764"/>
      <c r="AW119" s="764"/>
      <c r="AX119" s="764"/>
      <c r="AY119" s="764"/>
      <c r="AZ119" s="764" t="s">
        <v>534</v>
      </c>
      <c r="BA119" s="764" t="s">
        <v>534</v>
      </c>
      <c r="BB119" s="764"/>
      <c r="BC119" s="764"/>
      <c r="BD119" s="764"/>
      <c r="BE119" s="764"/>
      <c r="BF119" s="764" t="s">
        <v>524</v>
      </c>
      <c r="BG119" s="764"/>
      <c r="BH119" s="764" t="s">
        <v>535</v>
      </c>
      <c r="BI119" s="764" t="s">
        <v>522</v>
      </c>
      <c r="BJ119" s="764"/>
      <c r="BK119" s="764"/>
      <c r="BL119" s="764"/>
      <c r="BM119" s="764"/>
      <c r="BN119" s="764"/>
      <c r="BO119" s="764"/>
      <c r="BP119" s="764"/>
      <c r="BQ119" s="764"/>
      <c r="BR119" s="764"/>
      <c r="BS119" s="764"/>
      <c r="BT119" s="764"/>
      <c r="BU119" s="764"/>
      <c r="BV119" s="764"/>
      <c r="BW119" s="764"/>
      <c r="BX119" s="764"/>
      <c r="BY119" s="764">
        <v>1</v>
      </c>
    </row>
    <row r="120" spans="1:77" s="765" customFormat="1" ht="25">
      <c r="A120" s="764">
        <v>3</v>
      </c>
      <c r="B120" s="764">
        <v>5</v>
      </c>
      <c r="C120" s="764" t="s">
        <v>2381</v>
      </c>
      <c r="D120" s="764">
        <v>7</v>
      </c>
      <c r="E120" s="764" t="s">
        <v>711</v>
      </c>
      <c r="F120" s="764"/>
      <c r="G120" s="764"/>
      <c r="H120" s="764"/>
      <c r="I120" s="764"/>
      <c r="J120" s="764" t="s">
        <v>732</v>
      </c>
      <c r="K120" s="764"/>
      <c r="L120" s="764"/>
      <c r="M120" s="764"/>
      <c r="N120" s="764"/>
      <c r="O120" s="764"/>
      <c r="P120" s="764"/>
      <c r="Q120" s="764"/>
      <c r="R120" s="764"/>
      <c r="S120" s="764"/>
      <c r="T120" s="764">
        <v>0</v>
      </c>
      <c r="U120" s="764">
        <v>0</v>
      </c>
      <c r="V120" s="764"/>
      <c r="W120" s="764"/>
      <c r="X120" s="764"/>
      <c r="Y120" s="764"/>
      <c r="Z120" s="764"/>
      <c r="AA120" s="764"/>
      <c r="AB120" s="764"/>
      <c r="AC120" s="764"/>
      <c r="AD120" s="764"/>
      <c r="AE120" s="764"/>
      <c r="AF120" s="764"/>
      <c r="AG120" s="764"/>
      <c r="AH120" s="764"/>
      <c r="AI120" s="764"/>
      <c r="AJ120" s="764"/>
      <c r="AK120" s="764"/>
      <c r="AL120" s="764"/>
      <c r="AM120" s="764"/>
      <c r="AN120" s="764"/>
      <c r="AO120" s="764"/>
      <c r="AP120" s="764"/>
      <c r="AQ120" s="764"/>
      <c r="AR120" s="764"/>
      <c r="AS120" s="764"/>
      <c r="AT120" s="764"/>
      <c r="AU120" s="764"/>
      <c r="AV120" s="764"/>
      <c r="AW120" s="764"/>
      <c r="AX120" s="764"/>
      <c r="AY120" s="764"/>
      <c r="AZ120" s="764" t="s">
        <v>733</v>
      </c>
      <c r="BA120" s="764" t="s">
        <v>733</v>
      </c>
      <c r="BB120" s="764"/>
      <c r="BC120" s="764"/>
      <c r="BD120" s="764"/>
      <c r="BE120" s="764"/>
      <c r="BF120" s="764" t="s">
        <v>717</v>
      </c>
      <c r="BG120" s="764" t="s">
        <v>734</v>
      </c>
      <c r="BH120" s="764" t="s">
        <v>735</v>
      </c>
      <c r="BI120" s="764" t="s">
        <v>719</v>
      </c>
      <c r="BJ120" s="764"/>
      <c r="BK120" s="764"/>
      <c r="BL120" s="764"/>
      <c r="BM120" s="764"/>
      <c r="BN120" s="764"/>
      <c r="BO120" s="764"/>
      <c r="BP120" s="764"/>
      <c r="BQ120" s="764"/>
      <c r="BR120" s="764"/>
      <c r="BS120" s="764"/>
      <c r="BT120" s="764"/>
      <c r="BU120" s="764"/>
      <c r="BV120" s="764"/>
      <c r="BW120" s="764"/>
      <c r="BX120" s="764"/>
      <c r="BY120" s="764">
        <v>1</v>
      </c>
    </row>
    <row r="121" spans="1:77" s="765" customFormat="1">
      <c r="A121" s="764">
        <v>3</v>
      </c>
      <c r="B121" s="764">
        <v>5</v>
      </c>
      <c r="C121" s="764" t="s">
        <v>2381</v>
      </c>
      <c r="D121" s="764">
        <v>9</v>
      </c>
      <c r="E121" s="764" t="s">
        <v>856</v>
      </c>
      <c r="F121" s="764"/>
      <c r="G121" s="764"/>
      <c r="H121" s="764"/>
      <c r="I121" s="764"/>
      <c r="J121" s="764" t="s">
        <v>1719</v>
      </c>
      <c r="K121" s="764"/>
      <c r="L121" s="764"/>
      <c r="M121" s="764"/>
      <c r="N121" s="764"/>
      <c r="O121" s="764"/>
      <c r="P121" s="764"/>
      <c r="Q121" s="764"/>
      <c r="R121" s="764"/>
      <c r="S121" s="764"/>
      <c r="T121" s="764">
        <v>0</v>
      </c>
      <c r="U121" s="764">
        <v>0</v>
      </c>
      <c r="V121" s="764"/>
      <c r="W121" s="764"/>
      <c r="X121" s="764"/>
      <c r="Y121" s="764"/>
      <c r="Z121" s="764"/>
      <c r="AA121" s="764"/>
      <c r="AB121" s="764"/>
      <c r="AC121" s="764"/>
      <c r="AD121" s="764"/>
      <c r="AE121" s="764"/>
      <c r="AF121" s="764"/>
      <c r="AG121" s="764"/>
      <c r="AH121" s="764"/>
      <c r="AI121" s="764"/>
      <c r="AJ121" s="764"/>
      <c r="AK121" s="764"/>
      <c r="AL121" s="764"/>
      <c r="AM121" s="764"/>
      <c r="AN121" s="764"/>
      <c r="AO121" s="764"/>
      <c r="AP121" s="764"/>
      <c r="AQ121" s="764"/>
      <c r="AR121" s="764"/>
      <c r="AS121" s="764"/>
      <c r="AT121" s="764"/>
      <c r="AU121" s="764"/>
      <c r="AV121" s="764"/>
      <c r="AW121" s="764"/>
      <c r="AX121" s="764"/>
      <c r="AY121" s="764"/>
      <c r="AZ121" s="764" t="s">
        <v>1718</v>
      </c>
      <c r="BA121" s="764" t="s">
        <v>1718</v>
      </c>
      <c r="BB121" s="764"/>
      <c r="BC121" s="764" t="s">
        <v>1718</v>
      </c>
      <c r="BD121" s="764"/>
      <c r="BE121" s="764"/>
      <c r="BF121" s="764"/>
      <c r="BG121" s="764"/>
      <c r="BH121" s="764" t="s">
        <v>1719</v>
      </c>
      <c r="BI121" s="764"/>
      <c r="BJ121" s="764"/>
      <c r="BK121" s="764"/>
      <c r="BL121" s="764"/>
      <c r="BM121" s="764"/>
      <c r="BN121" s="764"/>
      <c r="BO121" s="764"/>
      <c r="BP121" s="764"/>
      <c r="BQ121" s="764"/>
      <c r="BR121" s="764"/>
      <c r="BS121" s="764"/>
      <c r="BT121" s="764"/>
      <c r="BU121" s="764"/>
      <c r="BV121" s="764"/>
      <c r="BW121" s="764"/>
      <c r="BX121" s="764"/>
      <c r="BY121" s="764">
        <v>1</v>
      </c>
    </row>
    <row r="122" spans="1:77" s="765" customFormat="1" ht="25">
      <c r="A122" s="764">
        <v>3</v>
      </c>
      <c r="B122" s="764">
        <v>5</v>
      </c>
      <c r="C122" s="764" t="s">
        <v>2381</v>
      </c>
      <c r="D122" s="764">
        <v>11</v>
      </c>
      <c r="E122" s="764" t="s">
        <v>1087</v>
      </c>
      <c r="F122" s="764"/>
      <c r="G122" s="764"/>
      <c r="H122" s="764"/>
      <c r="I122" s="764"/>
      <c r="J122" s="764" t="s">
        <v>1094</v>
      </c>
      <c r="K122" s="764"/>
      <c r="L122" s="764"/>
      <c r="M122" s="764"/>
      <c r="N122" s="764"/>
      <c r="O122" s="764"/>
      <c r="P122" s="764"/>
      <c r="Q122" s="764"/>
      <c r="R122" s="764"/>
      <c r="S122" s="764"/>
      <c r="T122" s="764">
        <v>0</v>
      </c>
      <c r="U122" s="764">
        <v>0</v>
      </c>
      <c r="V122" s="764"/>
      <c r="W122" s="764"/>
      <c r="X122" s="764"/>
      <c r="Y122" s="764"/>
      <c r="Z122" s="764"/>
      <c r="AA122" s="764"/>
      <c r="AB122" s="764"/>
      <c r="AC122" s="764"/>
      <c r="AD122" s="764"/>
      <c r="AE122" s="764"/>
      <c r="AF122" s="764"/>
      <c r="AG122" s="764"/>
      <c r="AH122" s="764"/>
      <c r="AI122" s="764"/>
      <c r="AJ122" s="764"/>
      <c r="AK122" s="764"/>
      <c r="AL122" s="764"/>
      <c r="AM122" s="764"/>
      <c r="AN122" s="764"/>
      <c r="AO122" s="764"/>
      <c r="AP122" s="764"/>
      <c r="AQ122" s="764"/>
      <c r="AR122" s="764"/>
      <c r="AS122" s="764"/>
      <c r="AT122" s="764"/>
      <c r="AU122" s="764"/>
      <c r="AV122" s="764"/>
      <c r="AW122" s="764"/>
      <c r="AX122" s="764"/>
      <c r="AY122" s="764"/>
      <c r="AZ122" s="764" t="s">
        <v>1095</v>
      </c>
      <c r="BA122" s="764" t="s">
        <v>1095</v>
      </c>
      <c r="BB122" s="764"/>
      <c r="BC122" s="764"/>
      <c r="BD122" s="764"/>
      <c r="BE122" s="764"/>
      <c r="BF122" s="764" t="s">
        <v>1096</v>
      </c>
      <c r="BG122" s="764" t="s">
        <v>1097</v>
      </c>
      <c r="BH122" s="764" t="s">
        <v>1097</v>
      </c>
      <c r="BI122" s="764" t="s">
        <v>1098</v>
      </c>
      <c r="BJ122" s="764"/>
      <c r="BK122" s="764"/>
      <c r="BL122" s="764"/>
      <c r="BM122" s="764"/>
      <c r="BN122" s="764"/>
      <c r="BO122" s="764"/>
      <c r="BP122" s="764"/>
      <c r="BQ122" s="764"/>
      <c r="BR122" s="764"/>
      <c r="BS122" s="764"/>
      <c r="BT122" s="764"/>
      <c r="BU122" s="764"/>
      <c r="BV122" s="764"/>
      <c r="BW122" s="764"/>
      <c r="BX122" s="764"/>
      <c r="BY122" s="764">
        <v>1</v>
      </c>
    </row>
    <row r="123" spans="1:77" s="765" customFormat="1" ht="25">
      <c r="A123" s="764">
        <v>3</v>
      </c>
      <c r="B123" s="764">
        <v>5</v>
      </c>
      <c r="C123" s="764" t="s">
        <v>2381</v>
      </c>
      <c r="D123" s="764">
        <v>15</v>
      </c>
      <c r="E123" s="764" t="s">
        <v>1594</v>
      </c>
      <c r="F123" s="764"/>
      <c r="G123" s="764"/>
      <c r="H123" s="764"/>
      <c r="I123" s="764"/>
      <c r="J123" s="764" t="s">
        <v>781</v>
      </c>
      <c r="K123" s="764"/>
      <c r="L123" s="764"/>
      <c r="M123" s="764"/>
      <c r="N123" s="764"/>
      <c r="O123" s="764"/>
      <c r="P123" s="764"/>
      <c r="Q123" s="764"/>
      <c r="R123" s="764"/>
      <c r="S123" s="764"/>
      <c r="T123" s="764">
        <v>0</v>
      </c>
      <c r="U123" s="764">
        <v>0</v>
      </c>
      <c r="V123" s="764"/>
      <c r="W123" s="764"/>
      <c r="X123" s="764"/>
      <c r="Y123" s="764"/>
      <c r="Z123" s="764"/>
      <c r="AA123" s="764"/>
      <c r="AB123" s="764"/>
      <c r="AC123" s="764"/>
      <c r="AD123" s="764"/>
      <c r="AE123" s="764"/>
      <c r="AF123" s="764"/>
      <c r="AG123" s="764"/>
      <c r="AH123" s="764"/>
      <c r="AI123" s="764"/>
      <c r="AJ123" s="764"/>
      <c r="AK123" s="764"/>
      <c r="AL123" s="764"/>
      <c r="AM123" s="764"/>
      <c r="AN123" s="764"/>
      <c r="AO123" s="764"/>
      <c r="AP123" s="764"/>
      <c r="AQ123" s="764"/>
      <c r="AR123" s="764"/>
      <c r="AS123" s="764"/>
      <c r="AT123" s="764"/>
      <c r="AU123" s="764"/>
      <c r="AV123" s="764"/>
      <c r="AW123" s="764"/>
      <c r="AX123" s="764"/>
      <c r="AY123" s="764"/>
      <c r="AZ123" s="764" t="s">
        <v>782</v>
      </c>
      <c r="BA123" s="764" t="s">
        <v>782</v>
      </c>
      <c r="BB123" s="764"/>
      <c r="BC123" s="764"/>
      <c r="BD123" s="764"/>
      <c r="BE123" s="764"/>
      <c r="BF123" s="764" t="s">
        <v>774</v>
      </c>
      <c r="BG123" s="764" t="s">
        <v>781</v>
      </c>
      <c r="BH123" s="764" t="s">
        <v>781</v>
      </c>
      <c r="BI123" s="764"/>
      <c r="BJ123" s="764"/>
      <c r="BK123" s="764"/>
      <c r="BL123" s="764"/>
      <c r="BM123" s="764"/>
      <c r="BN123" s="764"/>
      <c r="BO123" s="764"/>
      <c r="BP123" s="764"/>
      <c r="BQ123" s="764"/>
      <c r="BR123" s="764"/>
      <c r="BS123" s="764"/>
      <c r="BT123" s="764"/>
      <c r="BU123" s="764"/>
      <c r="BV123" s="764"/>
      <c r="BW123" s="764"/>
      <c r="BX123" s="764"/>
      <c r="BY123" s="764">
        <v>1</v>
      </c>
    </row>
    <row r="124" spans="1:77" s="765" customFormat="1" ht="25">
      <c r="A124" s="764">
        <v>3</v>
      </c>
      <c r="B124" s="764">
        <v>5</v>
      </c>
      <c r="C124" s="764" t="s">
        <v>2381</v>
      </c>
      <c r="D124" s="764">
        <v>16</v>
      </c>
      <c r="E124" s="764" t="s">
        <v>233</v>
      </c>
      <c r="F124" s="764"/>
      <c r="G124" s="764"/>
      <c r="H124" s="764"/>
      <c r="I124" s="764"/>
      <c r="J124" s="764" t="s">
        <v>241</v>
      </c>
      <c r="K124" s="764"/>
      <c r="L124" s="764"/>
      <c r="M124" s="764"/>
      <c r="N124" s="764"/>
      <c r="O124" s="764"/>
      <c r="P124" s="764"/>
      <c r="Q124" s="764"/>
      <c r="R124" s="764"/>
      <c r="S124" s="764"/>
      <c r="T124" s="764">
        <v>0</v>
      </c>
      <c r="U124" s="764">
        <v>0</v>
      </c>
      <c r="V124" s="764"/>
      <c r="W124" s="764"/>
      <c r="X124" s="764"/>
      <c r="Y124" s="764"/>
      <c r="Z124" s="764"/>
      <c r="AA124" s="764"/>
      <c r="AB124" s="764"/>
      <c r="AC124" s="764"/>
      <c r="AD124" s="764"/>
      <c r="AE124" s="764"/>
      <c r="AF124" s="764"/>
      <c r="AG124" s="764"/>
      <c r="AH124" s="764"/>
      <c r="AI124" s="764"/>
      <c r="AJ124" s="764"/>
      <c r="AK124" s="764"/>
      <c r="AL124" s="764"/>
      <c r="AM124" s="764"/>
      <c r="AN124" s="764"/>
      <c r="AO124" s="764"/>
      <c r="AP124" s="764"/>
      <c r="AQ124" s="764"/>
      <c r="AR124" s="764"/>
      <c r="AS124" s="764"/>
      <c r="AT124" s="764"/>
      <c r="AU124" s="764"/>
      <c r="AV124" s="764"/>
      <c r="AW124" s="764"/>
      <c r="AX124" s="764"/>
      <c r="AY124" s="764"/>
      <c r="AZ124" s="764"/>
      <c r="BA124" s="764"/>
      <c r="BB124" s="764"/>
      <c r="BC124" s="764"/>
      <c r="BD124" s="764"/>
      <c r="BE124" s="764"/>
      <c r="BF124" s="764"/>
      <c r="BG124" s="764"/>
      <c r="BH124" s="764"/>
      <c r="BI124" s="764"/>
      <c r="BJ124" s="764"/>
      <c r="BK124" s="764"/>
      <c r="BL124" s="764"/>
      <c r="BM124" s="764"/>
      <c r="BN124" s="764"/>
      <c r="BO124" s="764" t="s">
        <v>241</v>
      </c>
      <c r="BP124" s="764" t="s">
        <v>242</v>
      </c>
      <c r="BQ124" s="764"/>
      <c r="BR124" s="764"/>
      <c r="BS124" s="764" t="s">
        <v>243</v>
      </c>
      <c r="BT124" s="764" t="s">
        <v>244</v>
      </c>
      <c r="BU124" s="764"/>
      <c r="BV124" s="764"/>
      <c r="BW124" s="764"/>
      <c r="BX124" s="764"/>
      <c r="BY124" s="764">
        <v>1</v>
      </c>
    </row>
    <row r="125" spans="1:77" s="765" customFormat="1" ht="50">
      <c r="A125" s="764">
        <v>3</v>
      </c>
      <c r="B125" s="764">
        <v>5</v>
      </c>
      <c r="C125" s="764" t="s">
        <v>2381</v>
      </c>
      <c r="D125" s="764">
        <v>17</v>
      </c>
      <c r="E125" s="764" t="s">
        <v>1595</v>
      </c>
      <c r="F125" s="764"/>
      <c r="G125" s="764"/>
      <c r="H125" s="764"/>
      <c r="I125" s="764"/>
      <c r="J125" s="764" t="s">
        <v>1109</v>
      </c>
      <c r="K125" s="764"/>
      <c r="L125" s="764"/>
      <c r="M125" s="764"/>
      <c r="N125" s="764"/>
      <c r="O125" s="764"/>
      <c r="P125" s="764"/>
      <c r="Q125" s="764"/>
      <c r="R125" s="764"/>
      <c r="S125" s="764"/>
      <c r="T125" s="764">
        <v>0</v>
      </c>
      <c r="U125" s="764">
        <v>0</v>
      </c>
      <c r="V125" s="764"/>
      <c r="W125" s="764"/>
      <c r="X125" s="764"/>
      <c r="Y125" s="764"/>
      <c r="Z125" s="764"/>
      <c r="AA125" s="764"/>
      <c r="AB125" s="764"/>
      <c r="AC125" s="764"/>
      <c r="AD125" s="764"/>
      <c r="AE125" s="764"/>
      <c r="AF125" s="764"/>
      <c r="AG125" s="764"/>
      <c r="AH125" s="764"/>
      <c r="AI125" s="764"/>
      <c r="AJ125" s="764"/>
      <c r="AK125" s="764"/>
      <c r="AL125" s="764"/>
      <c r="AM125" s="764"/>
      <c r="AN125" s="764"/>
      <c r="AO125" s="764"/>
      <c r="AP125" s="764"/>
      <c r="AQ125" s="764"/>
      <c r="AR125" s="764"/>
      <c r="AS125" s="764"/>
      <c r="AT125" s="764"/>
      <c r="AU125" s="764"/>
      <c r="AV125" s="764"/>
      <c r="AW125" s="764"/>
      <c r="AX125" s="764"/>
      <c r="AY125" s="764"/>
      <c r="AZ125" s="764" t="s">
        <v>1110</v>
      </c>
      <c r="BA125" s="764" t="s">
        <v>1110</v>
      </c>
      <c r="BB125" s="764"/>
      <c r="BC125" s="764"/>
      <c r="BD125" s="764"/>
      <c r="BE125" s="764"/>
      <c r="BF125" s="764" t="s">
        <v>1102</v>
      </c>
      <c r="BG125" s="764" t="s">
        <v>1111</v>
      </c>
      <c r="BH125" s="764" t="s">
        <v>1111</v>
      </c>
      <c r="BI125" s="764"/>
      <c r="BJ125" s="764"/>
      <c r="BK125" s="764"/>
      <c r="BL125" s="764"/>
      <c r="BM125" s="764"/>
      <c r="BN125" s="764"/>
      <c r="BO125" s="764"/>
      <c r="BP125" s="764"/>
      <c r="BQ125" s="764"/>
      <c r="BR125" s="764"/>
      <c r="BS125" s="764"/>
      <c r="BT125" s="764"/>
      <c r="BU125" s="764"/>
      <c r="BV125" s="764"/>
      <c r="BW125" s="764"/>
      <c r="BX125" s="764"/>
      <c r="BY125" s="764">
        <v>1</v>
      </c>
    </row>
    <row r="126" spans="1:77" s="765" customFormat="1" ht="137.5">
      <c r="A126" s="764">
        <v>4</v>
      </c>
      <c r="B126" s="764">
        <v>5</v>
      </c>
      <c r="C126" s="764" t="s">
        <v>2381</v>
      </c>
      <c r="D126" s="764">
        <v>5</v>
      </c>
      <c r="E126" s="764" t="s">
        <v>260</v>
      </c>
      <c r="F126" s="764"/>
      <c r="G126" s="764" t="s">
        <v>1621</v>
      </c>
      <c r="H126" s="764" t="s">
        <v>1621</v>
      </c>
      <c r="I126" s="764" t="s">
        <v>2665</v>
      </c>
      <c r="J126" s="764" t="s">
        <v>2332</v>
      </c>
      <c r="K126" s="764" t="s">
        <v>2483</v>
      </c>
      <c r="L126" s="764" t="s">
        <v>2430</v>
      </c>
      <c r="M126" s="764"/>
      <c r="N126" s="764"/>
      <c r="O126" s="764" t="s">
        <v>248</v>
      </c>
      <c r="P126" s="764"/>
      <c r="Q126" s="764"/>
      <c r="R126" s="764"/>
      <c r="S126" s="764"/>
      <c r="T126" s="764">
        <v>0</v>
      </c>
      <c r="U126" s="764">
        <v>0</v>
      </c>
      <c r="V126" s="764"/>
      <c r="W126" s="764"/>
      <c r="X126" s="764"/>
      <c r="Y126" s="764"/>
      <c r="Z126" s="764" t="s">
        <v>295</v>
      </c>
      <c r="AA126" s="764"/>
      <c r="AB126" s="764" t="s">
        <v>295</v>
      </c>
      <c r="AC126" s="764"/>
      <c r="AD126" s="764" t="s">
        <v>2216</v>
      </c>
      <c r="AE126" s="764"/>
      <c r="AF126" s="764"/>
      <c r="AG126" s="764"/>
      <c r="AH126" s="764"/>
      <c r="AI126" s="764" t="s">
        <v>2217</v>
      </c>
      <c r="AJ126" s="764"/>
      <c r="AK126" s="764"/>
      <c r="AL126" s="764"/>
      <c r="AM126" s="764"/>
      <c r="AN126" s="764"/>
      <c r="AO126" s="764"/>
      <c r="AP126" s="764"/>
      <c r="AQ126" s="764"/>
      <c r="AR126" s="764"/>
      <c r="AS126" s="764"/>
      <c r="AT126" s="764"/>
      <c r="AU126" s="764"/>
      <c r="AV126" s="764"/>
      <c r="AW126" s="764"/>
      <c r="AX126" s="764"/>
      <c r="AY126" s="764"/>
      <c r="AZ126" s="764" t="s">
        <v>296</v>
      </c>
      <c r="BA126" s="764" t="s">
        <v>296</v>
      </c>
      <c r="BB126" s="764"/>
      <c r="BC126" s="764" t="s">
        <v>296</v>
      </c>
      <c r="BD126" s="764"/>
      <c r="BE126" s="764"/>
      <c r="BF126" s="764" t="s">
        <v>268</v>
      </c>
      <c r="BG126" s="764" t="s">
        <v>297</v>
      </c>
      <c r="BH126" s="764" t="s">
        <v>297</v>
      </c>
      <c r="BI126" s="764" t="s">
        <v>298</v>
      </c>
      <c r="BJ126" s="764"/>
      <c r="BK126" s="764"/>
      <c r="BL126" s="764"/>
      <c r="BM126" s="764"/>
      <c r="BN126" s="764"/>
      <c r="BO126" s="764" t="s">
        <v>293</v>
      </c>
      <c r="BP126" s="764" t="s">
        <v>299</v>
      </c>
      <c r="BQ126" s="764"/>
      <c r="BR126" s="764"/>
      <c r="BS126" s="764" t="s">
        <v>300</v>
      </c>
      <c r="BT126" s="764" t="s">
        <v>301</v>
      </c>
      <c r="BU126" s="764"/>
      <c r="BV126" s="764"/>
      <c r="BW126" s="764"/>
      <c r="BX126" s="764"/>
      <c r="BY126" s="764">
        <v>3</v>
      </c>
    </row>
    <row r="127" spans="1:77" s="765" customFormat="1" ht="25">
      <c r="A127" s="764">
        <v>4</v>
      </c>
      <c r="B127" s="764">
        <v>5</v>
      </c>
      <c r="C127" s="764" t="s">
        <v>2381</v>
      </c>
      <c r="D127" s="764">
        <v>13</v>
      </c>
      <c r="E127" s="764" t="s">
        <v>1593</v>
      </c>
      <c r="F127" s="764"/>
      <c r="G127" s="764" t="s">
        <v>1621</v>
      </c>
      <c r="H127" s="764" t="s">
        <v>1621</v>
      </c>
      <c r="I127" s="764" t="s">
        <v>449</v>
      </c>
      <c r="J127" s="764" t="s">
        <v>448</v>
      </c>
      <c r="K127" s="764" t="s">
        <v>1824</v>
      </c>
      <c r="L127" s="764" t="s">
        <v>2430</v>
      </c>
      <c r="M127" s="764"/>
      <c r="N127" s="764"/>
      <c r="O127" s="764" t="s">
        <v>78</v>
      </c>
      <c r="P127" s="764"/>
      <c r="Q127" s="764"/>
      <c r="R127" s="764"/>
      <c r="S127" s="764"/>
      <c r="T127" s="764">
        <v>1</v>
      </c>
      <c r="U127" s="764">
        <v>12</v>
      </c>
      <c r="V127" s="764"/>
      <c r="W127" s="764"/>
      <c r="X127" s="764"/>
      <c r="Y127" s="764"/>
      <c r="Z127" s="764" t="s">
        <v>2222</v>
      </c>
      <c r="AA127" s="764"/>
      <c r="AB127" s="764" t="s">
        <v>449</v>
      </c>
      <c r="AC127" s="764"/>
      <c r="AD127" s="764"/>
      <c r="AE127" s="764"/>
      <c r="AF127" s="764"/>
      <c r="AG127" s="764"/>
      <c r="AH127" s="764"/>
      <c r="AI127" s="764" t="s">
        <v>2219</v>
      </c>
      <c r="AJ127" s="764" t="s">
        <v>449</v>
      </c>
      <c r="AK127" s="764" t="s">
        <v>1740</v>
      </c>
      <c r="AL127" s="764" t="s">
        <v>449</v>
      </c>
      <c r="AM127" s="764"/>
      <c r="AN127" s="764"/>
      <c r="AO127" s="764" t="s">
        <v>450</v>
      </c>
      <c r="AP127" s="764" t="s">
        <v>78</v>
      </c>
      <c r="AQ127" s="764" t="s">
        <v>78</v>
      </c>
      <c r="AR127" s="764">
        <v>1</v>
      </c>
      <c r="AS127" s="764" t="s">
        <v>159</v>
      </c>
      <c r="AT127" s="764" t="s">
        <v>78</v>
      </c>
      <c r="AU127" s="764"/>
      <c r="AV127" s="764"/>
      <c r="AW127" s="764"/>
      <c r="AX127" s="764"/>
      <c r="AY127" s="764"/>
      <c r="AZ127" s="764" t="s">
        <v>451</v>
      </c>
      <c r="BA127" s="764" t="s">
        <v>451</v>
      </c>
      <c r="BB127" s="764"/>
      <c r="BC127" s="764"/>
      <c r="BD127" s="764"/>
      <c r="BE127" s="764"/>
      <c r="BF127" s="764"/>
      <c r="BG127" s="764" t="s">
        <v>452</v>
      </c>
      <c r="BH127" s="764" t="s">
        <v>452</v>
      </c>
      <c r="BI127" s="764"/>
      <c r="BJ127" s="764"/>
      <c r="BK127" s="764"/>
      <c r="BL127" s="764"/>
      <c r="BM127" s="764"/>
      <c r="BN127" s="764"/>
      <c r="BO127" s="764"/>
      <c r="BP127" s="764"/>
      <c r="BQ127" s="764"/>
      <c r="BR127" s="764"/>
      <c r="BS127" s="764"/>
      <c r="BT127" s="764"/>
      <c r="BU127" s="764"/>
      <c r="BV127" s="764"/>
      <c r="BW127" s="764"/>
      <c r="BX127" s="764"/>
      <c r="BY127" s="764">
        <v>3</v>
      </c>
    </row>
    <row r="128" spans="1:77" s="765" customFormat="1" ht="37.5">
      <c r="A128" s="764">
        <v>4</v>
      </c>
      <c r="B128" s="764">
        <v>5</v>
      </c>
      <c r="C128" s="764" t="s">
        <v>2381</v>
      </c>
      <c r="D128" s="764">
        <v>3</v>
      </c>
      <c r="E128" s="764" t="s">
        <v>1592</v>
      </c>
      <c r="F128" s="764"/>
      <c r="G128" s="764"/>
      <c r="H128" s="764"/>
      <c r="I128" s="764"/>
      <c r="J128" s="764" t="s">
        <v>681</v>
      </c>
      <c r="K128" s="764"/>
      <c r="L128" s="764"/>
      <c r="M128" s="764"/>
      <c r="N128" s="764"/>
      <c r="O128" s="764"/>
      <c r="P128" s="764"/>
      <c r="Q128" s="764"/>
      <c r="R128" s="764"/>
      <c r="S128" s="764"/>
      <c r="T128" s="764">
        <v>0</v>
      </c>
      <c r="U128" s="764">
        <v>0</v>
      </c>
      <c r="V128" s="764"/>
      <c r="W128" s="764"/>
      <c r="X128" s="764"/>
      <c r="Y128" s="764"/>
      <c r="Z128" s="764"/>
      <c r="AA128" s="764"/>
      <c r="AB128" s="764"/>
      <c r="AC128" s="764"/>
      <c r="AD128" s="764"/>
      <c r="AE128" s="764"/>
      <c r="AF128" s="764"/>
      <c r="AG128" s="764"/>
      <c r="AH128" s="764"/>
      <c r="AI128" s="764"/>
      <c r="AJ128" s="764"/>
      <c r="AK128" s="764"/>
      <c r="AL128" s="764"/>
      <c r="AM128" s="764"/>
      <c r="AN128" s="764"/>
      <c r="AO128" s="764"/>
      <c r="AP128" s="764"/>
      <c r="AQ128" s="764"/>
      <c r="AR128" s="764"/>
      <c r="AS128" s="764"/>
      <c r="AT128" s="764"/>
      <c r="AU128" s="764"/>
      <c r="AV128" s="764"/>
      <c r="AW128" s="764"/>
      <c r="AX128" s="764"/>
      <c r="AY128" s="764"/>
      <c r="AZ128" s="764" t="s">
        <v>682</v>
      </c>
      <c r="BA128" s="764" t="s">
        <v>682</v>
      </c>
      <c r="BB128" s="764"/>
      <c r="BC128" s="764"/>
      <c r="BD128" s="764"/>
      <c r="BE128" s="764"/>
      <c r="BF128" s="764" t="s">
        <v>672</v>
      </c>
      <c r="BG128" s="764" t="s">
        <v>683</v>
      </c>
      <c r="BH128" s="764" t="s">
        <v>683</v>
      </c>
      <c r="BI128" s="764" t="s">
        <v>684</v>
      </c>
      <c r="BJ128" s="764"/>
      <c r="BK128" s="764"/>
      <c r="BL128" s="764"/>
      <c r="BM128" s="764"/>
      <c r="BN128" s="764"/>
      <c r="BO128" s="764"/>
      <c r="BP128" s="764"/>
      <c r="BQ128" s="764"/>
      <c r="BR128" s="764"/>
      <c r="BS128" s="764"/>
      <c r="BT128" s="764"/>
      <c r="BU128" s="764"/>
      <c r="BV128" s="764"/>
      <c r="BW128" s="764"/>
      <c r="BX128" s="764"/>
      <c r="BY128" s="764">
        <v>1</v>
      </c>
    </row>
    <row r="129" spans="1:77" s="765" customFormat="1">
      <c r="A129" s="764">
        <v>4</v>
      </c>
      <c r="B129" s="764">
        <v>5</v>
      </c>
      <c r="C129" s="764" t="s">
        <v>2381</v>
      </c>
      <c r="D129" s="764">
        <v>5</v>
      </c>
      <c r="E129" s="764" t="s">
        <v>518</v>
      </c>
      <c r="F129" s="764"/>
      <c r="G129" s="764"/>
      <c r="H129" s="764"/>
      <c r="I129" s="764"/>
      <c r="J129" s="764" t="s">
        <v>536</v>
      </c>
      <c r="K129" s="764"/>
      <c r="L129" s="764"/>
      <c r="M129" s="764"/>
      <c r="N129" s="764"/>
      <c r="O129" s="764"/>
      <c r="P129" s="764"/>
      <c r="Q129" s="764"/>
      <c r="R129" s="764"/>
      <c r="S129" s="764"/>
      <c r="T129" s="764">
        <v>0</v>
      </c>
      <c r="U129" s="764">
        <v>0</v>
      </c>
      <c r="V129" s="764"/>
      <c r="W129" s="764"/>
      <c r="X129" s="764"/>
      <c r="Y129" s="764"/>
      <c r="Z129" s="764"/>
      <c r="AA129" s="764"/>
      <c r="AB129" s="764"/>
      <c r="AC129" s="764"/>
      <c r="AD129" s="764"/>
      <c r="AE129" s="764"/>
      <c r="AF129" s="764"/>
      <c r="AG129" s="764"/>
      <c r="AH129" s="764"/>
      <c r="AI129" s="764"/>
      <c r="AJ129" s="764"/>
      <c r="AK129" s="764"/>
      <c r="AL129" s="764"/>
      <c r="AM129" s="764"/>
      <c r="AN129" s="764"/>
      <c r="AO129" s="764"/>
      <c r="AP129" s="764"/>
      <c r="AQ129" s="764"/>
      <c r="AR129" s="764"/>
      <c r="AS129" s="764"/>
      <c r="AT129" s="764"/>
      <c r="AU129" s="764"/>
      <c r="AV129" s="764"/>
      <c r="AW129" s="764"/>
      <c r="AX129" s="764"/>
      <c r="AY129" s="764"/>
      <c r="AZ129" s="764" t="s">
        <v>537</v>
      </c>
      <c r="BA129" s="764" t="s">
        <v>537</v>
      </c>
      <c r="BB129" s="764"/>
      <c r="BC129" s="764"/>
      <c r="BD129" s="764"/>
      <c r="BE129" s="764"/>
      <c r="BF129" s="764" t="s">
        <v>524</v>
      </c>
      <c r="BG129" s="764"/>
      <c r="BH129" s="764" t="s">
        <v>538</v>
      </c>
      <c r="BI129" s="764" t="s">
        <v>539</v>
      </c>
      <c r="BJ129" s="764"/>
      <c r="BK129" s="764"/>
      <c r="BL129" s="764"/>
      <c r="BM129" s="764"/>
      <c r="BN129" s="764"/>
      <c r="BO129" s="764"/>
      <c r="BP129" s="764"/>
      <c r="BQ129" s="764"/>
      <c r="BR129" s="764"/>
      <c r="BS129" s="764"/>
      <c r="BT129" s="764"/>
      <c r="BU129" s="764"/>
      <c r="BV129" s="764"/>
      <c r="BW129" s="764"/>
      <c r="BX129" s="764"/>
      <c r="BY129" s="764">
        <v>1</v>
      </c>
    </row>
    <row r="130" spans="1:77" s="765" customFormat="1" ht="25">
      <c r="A130" s="764">
        <v>4</v>
      </c>
      <c r="B130" s="764">
        <v>5</v>
      </c>
      <c r="C130" s="764" t="s">
        <v>2381</v>
      </c>
      <c r="D130" s="764">
        <v>7</v>
      </c>
      <c r="E130" s="764" t="s">
        <v>711</v>
      </c>
      <c r="F130" s="764"/>
      <c r="G130" s="764"/>
      <c r="H130" s="764"/>
      <c r="I130" s="764"/>
      <c r="J130" s="764" t="s">
        <v>736</v>
      </c>
      <c r="K130" s="764"/>
      <c r="L130" s="764"/>
      <c r="M130" s="764"/>
      <c r="N130" s="764"/>
      <c r="O130" s="764"/>
      <c r="P130" s="764"/>
      <c r="Q130" s="764"/>
      <c r="R130" s="764"/>
      <c r="S130" s="764"/>
      <c r="T130" s="764">
        <v>0</v>
      </c>
      <c r="U130" s="764">
        <v>0</v>
      </c>
      <c r="V130" s="764"/>
      <c r="W130" s="764"/>
      <c r="X130" s="764"/>
      <c r="Y130" s="764"/>
      <c r="Z130" s="764"/>
      <c r="AA130" s="764"/>
      <c r="AB130" s="764"/>
      <c r="AC130" s="764"/>
      <c r="AD130" s="764"/>
      <c r="AE130" s="764"/>
      <c r="AF130" s="764"/>
      <c r="AG130" s="764"/>
      <c r="AH130" s="764"/>
      <c r="AI130" s="764"/>
      <c r="AJ130" s="764"/>
      <c r="AK130" s="764"/>
      <c r="AL130" s="764"/>
      <c r="AM130" s="764"/>
      <c r="AN130" s="764"/>
      <c r="AO130" s="764"/>
      <c r="AP130" s="764"/>
      <c r="AQ130" s="764"/>
      <c r="AR130" s="764"/>
      <c r="AS130" s="764"/>
      <c r="AT130" s="764"/>
      <c r="AU130" s="764"/>
      <c r="AV130" s="764"/>
      <c r="AW130" s="764"/>
      <c r="AX130" s="764"/>
      <c r="AY130" s="764"/>
      <c r="AZ130" s="764" t="s">
        <v>737</v>
      </c>
      <c r="BA130" s="764" t="s">
        <v>737</v>
      </c>
      <c r="BB130" s="764"/>
      <c r="BC130" s="764"/>
      <c r="BD130" s="764"/>
      <c r="BE130" s="764"/>
      <c r="BF130" s="764" t="s">
        <v>717</v>
      </c>
      <c r="BG130" s="764" t="s">
        <v>738</v>
      </c>
      <c r="BH130" s="764" t="s">
        <v>739</v>
      </c>
      <c r="BI130" s="764" t="s">
        <v>719</v>
      </c>
      <c r="BJ130" s="764"/>
      <c r="BK130" s="764"/>
      <c r="BL130" s="764"/>
      <c r="BM130" s="764"/>
      <c r="BN130" s="764"/>
      <c r="BO130" s="764"/>
      <c r="BP130" s="764"/>
      <c r="BQ130" s="764"/>
      <c r="BR130" s="764"/>
      <c r="BS130" s="764"/>
      <c r="BT130" s="764"/>
      <c r="BU130" s="764"/>
      <c r="BV130" s="764"/>
      <c r="BW130" s="764"/>
      <c r="BX130" s="764"/>
      <c r="BY130" s="764">
        <v>1</v>
      </c>
    </row>
    <row r="131" spans="1:77" s="765" customFormat="1" ht="225">
      <c r="A131" s="764">
        <v>4</v>
      </c>
      <c r="B131" s="764">
        <v>5</v>
      </c>
      <c r="C131" s="764" t="s">
        <v>2381</v>
      </c>
      <c r="D131" s="764">
        <v>9</v>
      </c>
      <c r="E131" s="764" t="s">
        <v>856</v>
      </c>
      <c r="F131" s="764"/>
      <c r="G131" s="764"/>
      <c r="H131" s="764"/>
      <c r="I131" s="764"/>
      <c r="J131" s="764" t="s">
        <v>869</v>
      </c>
      <c r="K131" s="764" t="s">
        <v>1822</v>
      </c>
      <c r="L131" s="764" t="s">
        <v>2430</v>
      </c>
      <c r="M131" s="764" t="s">
        <v>2242</v>
      </c>
      <c r="N131" s="764"/>
      <c r="O131" s="764" t="s">
        <v>1609</v>
      </c>
      <c r="P131" s="764"/>
      <c r="Q131" s="764"/>
      <c r="R131" s="764"/>
      <c r="S131" s="764"/>
      <c r="T131" s="764">
        <v>0</v>
      </c>
      <c r="U131" s="764" t="s">
        <v>874</v>
      </c>
      <c r="V131" s="764"/>
      <c r="W131" s="764"/>
      <c r="X131" s="764"/>
      <c r="Y131" s="764"/>
      <c r="Z131" s="764"/>
      <c r="AA131" s="764"/>
      <c r="AB131" s="764" t="s">
        <v>871</v>
      </c>
      <c r="AC131" s="764"/>
      <c r="AD131" s="764"/>
      <c r="AE131" s="764"/>
      <c r="AF131" s="764">
        <v>6847</v>
      </c>
      <c r="AG131" s="764"/>
      <c r="AH131" s="764"/>
      <c r="AI131" s="764"/>
      <c r="AJ131" s="764" t="s">
        <v>872</v>
      </c>
      <c r="AK131" s="764" t="s">
        <v>1738</v>
      </c>
      <c r="AL131" s="764" t="s">
        <v>872</v>
      </c>
      <c r="AM131" s="764"/>
      <c r="AN131" s="764"/>
      <c r="AO131" s="764" t="s">
        <v>873</v>
      </c>
      <c r="AP131" s="764" t="s">
        <v>369</v>
      </c>
      <c r="AQ131" s="764" t="s">
        <v>159</v>
      </c>
      <c r="AR131" s="764">
        <v>0</v>
      </c>
      <c r="AS131" s="764" t="s">
        <v>874</v>
      </c>
      <c r="AT131" s="764" t="s">
        <v>78</v>
      </c>
      <c r="AU131" s="764"/>
      <c r="AV131" s="764">
        <v>6861</v>
      </c>
      <c r="AW131" s="764"/>
      <c r="AX131" s="764"/>
      <c r="AY131" s="764" t="s">
        <v>2002</v>
      </c>
      <c r="AZ131" s="764" t="s">
        <v>1716</v>
      </c>
      <c r="BA131" s="764" t="s">
        <v>1716</v>
      </c>
      <c r="BB131" s="764"/>
      <c r="BC131" s="764" t="s">
        <v>1716</v>
      </c>
      <c r="BD131" s="764"/>
      <c r="BE131" s="764"/>
      <c r="BF131" s="764"/>
      <c r="BG131" s="764"/>
      <c r="BH131" s="764" t="s">
        <v>1717</v>
      </c>
      <c r="BI131" s="764"/>
      <c r="BJ131" s="764"/>
      <c r="BK131" s="764">
        <v>6847</v>
      </c>
      <c r="BL131" s="764" t="s">
        <v>2001</v>
      </c>
      <c r="BM131" s="764"/>
      <c r="BN131" s="764"/>
      <c r="BO131" s="764"/>
      <c r="BP131" s="764"/>
      <c r="BQ131" s="764"/>
      <c r="BR131" s="764"/>
      <c r="BS131" s="764"/>
      <c r="BT131" s="764"/>
      <c r="BU131" s="764">
        <v>6869</v>
      </c>
      <c r="BV131" s="764"/>
      <c r="BW131" s="764"/>
      <c r="BX131" s="764"/>
      <c r="BY131" s="764">
        <v>2</v>
      </c>
    </row>
    <row r="132" spans="1:77" s="765" customFormat="1" ht="50">
      <c r="A132" s="764">
        <v>4</v>
      </c>
      <c r="B132" s="764">
        <v>5</v>
      </c>
      <c r="C132" s="764" t="s">
        <v>2381</v>
      </c>
      <c r="D132" s="764">
        <v>10</v>
      </c>
      <c r="E132" s="764" t="s">
        <v>813</v>
      </c>
      <c r="F132" s="764"/>
      <c r="G132" s="764"/>
      <c r="H132" s="764"/>
      <c r="I132" s="764"/>
      <c r="J132" s="764" t="s">
        <v>831</v>
      </c>
      <c r="K132" s="764"/>
      <c r="L132" s="764"/>
      <c r="M132" s="764"/>
      <c r="N132" s="764"/>
      <c r="O132" s="764"/>
      <c r="P132" s="764"/>
      <c r="Q132" s="764"/>
      <c r="R132" s="764"/>
      <c r="S132" s="764"/>
      <c r="T132" s="764">
        <v>0</v>
      </c>
      <c r="U132" s="764" t="s">
        <v>159</v>
      </c>
      <c r="V132" s="764"/>
      <c r="W132" s="764"/>
      <c r="X132" s="764"/>
      <c r="Y132" s="764"/>
      <c r="Z132" s="764"/>
      <c r="AA132" s="764"/>
      <c r="AB132" s="764"/>
      <c r="AC132" s="764"/>
      <c r="AD132" s="764"/>
      <c r="AE132" s="764"/>
      <c r="AF132" s="764"/>
      <c r="AG132" s="764"/>
      <c r="AH132" s="764"/>
      <c r="AI132" s="764"/>
      <c r="AJ132" s="764" t="s">
        <v>832</v>
      </c>
      <c r="AK132" s="764" t="s">
        <v>832</v>
      </c>
      <c r="AL132" s="764"/>
      <c r="AM132" s="764"/>
      <c r="AN132" s="764"/>
      <c r="AO132" s="764" t="s">
        <v>833</v>
      </c>
      <c r="AP132" s="764" t="s">
        <v>78</v>
      </c>
      <c r="AQ132" s="764" t="s">
        <v>830</v>
      </c>
      <c r="AR132" s="764">
        <v>0</v>
      </c>
      <c r="AS132" s="764" t="s">
        <v>159</v>
      </c>
      <c r="AT132" s="764" t="s">
        <v>78</v>
      </c>
      <c r="AU132" s="764"/>
      <c r="AV132" s="764"/>
      <c r="AW132" s="764"/>
      <c r="AX132" s="764"/>
      <c r="AY132" s="764"/>
      <c r="AZ132" s="764"/>
      <c r="BA132" s="764"/>
      <c r="BB132" s="764"/>
      <c r="BC132" s="764"/>
      <c r="BD132" s="764"/>
      <c r="BE132" s="764"/>
      <c r="BF132" s="764"/>
      <c r="BG132" s="764"/>
      <c r="BH132" s="764"/>
      <c r="BI132" s="764"/>
      <c r="BJ132" s="764"/>
      <c r="BK132" s="764"/>
      <c r="BL132" s="764"/>
      <c r="BM132" s="764"/>
      <c r="BN132" s="764"/>
      <c r="BO132" s="764"/>
      <c r="BP132" s="764"/>
      <c r="BQ132" s="764"/>
      <c r="BR132" s="764"/>
      <c r="BS132" s="764"/>
      <c r="BT132" s="764"/>
      <c r="BU132" s="764"/>
      <c r="BV132" s="764"/>
      <c r="BW132" s="764"/>
      <c r="BX132" s="764"/>
      <c r="BY132" s="764">
        <v>1</v>
      </c>
    </row>
    <row r="133" spans="1:77" s="765" customFormat="1" ht="25">
      <c r="A133" s="764">
        <v>4</v>
      </c>
      <c r="B133" s="764">
        <v>5</v>
      </c>
      <c r="C133" s="764" t="s">
        <v>2381</v>
      </c>
      <c r="D133" s="764">
        <v>11</v>
      </c>
      <c r="E133" s="764" t="s">
        <v>1087</v>
      </c>
      <c r="F133" s="764"/>
      <c r="G133" s="764"/>
      <c r="H133" s="764"/>
      <c r="I133" s="764"/>
      <c r="J133" s="764" t="s">
        <v>1099</v>
      </c>
      <c r="K133" s="764"/>
      <c r="L133" s="764"/>
      <c r="M133" s="764"/>
      <c r="N133" s="764"/>
      <c r="O133" s="764"/>
      <c r="P133" s="764"/>
      <c r="Q133" s="764"/>
      <c r="R133" s="764"/>
      <c r="S133" s="764"/>
      <c r="T133" s="764">
        <v>0</v>
      </c>
      <c r="U133" s="764">
        <v>0</v>
      </c>
      <c r="V133" s="764"/>
      <c r="W133" s="764"/>
      <c r="X133" s="764"/>
      <c r="Y133" s="764"/>
      <c r="Z133" s="764"/>
      <c r="AA133" s="764"/>
      <c r="AB133" s="764"/>
      <c r="AC133" s="764"/>
      <c r="AD133" s="764"/>
      <c r="AE133" s="764"/>
      <c r="AF133" s="764"/>
      <c r="AG133" s="764"/>
      <c r="AH133" s="764"/>
      <c r="AI133" s="764"/>
      <c r="AJ133" s="764"/>
      <c r="AK133" s="764"/>
      <c r="AL133" s="764"/>
      <c r="AM133" s="764"/>
      <c r="AN133" s="764"/>
      <c r="AO133" s="764"/>
      <c r="AP133" s="764"/>
      <c r="AQ133" s="764"/>
      <c r="AR133" s="764"/>
      <c r="AS133" s="764"/>
      <c r="AT133" s="764"/>
      <c r="AU133" s="764"/>
      <c r="AV133" s="764"/>
      <c r="AW133" s="764"/>
      <c r="AX133" s="764"/>
      <c r="AY133" s="764"/>
      <c r="AZ133" s="764" t="s">
        <v>1100</v>
      </c>
      <c r="BA133" s="764" t="s">
        <v>1100</v>
      </c>
      <c r="BB133" s="764"/>
      <c r="BC133" s="764"/>
      <c r="BD133" s="764"/>
      <c r="BE133" s="764"/>
      <c r="BF133" s="764" t="s">
        <v>1096</v>
      </c>
      <c r="BG133" s="764" t="s">
        <v>1101</v>
      </c>
      <c r="BH133" s="764" t="s">
        <v>1101</v>
      </c>
      <c r="BI133" s="764" t="s">
        <v>1098</v>
      </c>
      <c r="BJ133" s="764"/>
      <c r="BK133" s="764"/>
      <c r="BL133" s="764"/>
      <c r="BM133" s="764"/>
      <c r="BN133" s="764"/>
      <c r="BO133" s="764"/>
      <c r="BP133" s="764"/>
      <c r="BQ133" s="764"/>
      <c r="BR133" s="764"/>
      <c r="BS133" s="764"/>
      <c r="BT133" s="764"/>
      <c r="BU133" s="764"/>
      <c r="BV133" s="764"/>
      <c r="BW133" s="764"/>
      <c r="BX133" s="764"/>
      <c r="BY133" s="764">
        <v>1</v>
      </c>
    </row>
    <row r="134" spans="1:77" s="765" customFormat="1" ht="37.5">
      <c r="A134" s="764">
        <v>4</v>
      </c>
      <c r="B134" s="764">
        <v>5</v>
      </c>
      <c r="C134" s="764" t="s">
        <v>2381</v>
      </c>
      <c r="D134" s="764">
        <v>15</v>
      </c>
      <c r="E134" s="764" t="s">
        <v>1594</v>
      </c>
      <c r="F134" s="764"/>
      <c r="G134" s="764"/>
      <c r="H134" s="764"/>
      <c r="I134" s="764"/>
      <c r="J134" s="764" t="s">
        <v>783</v>
      </c>
      <c r="K134" s="764"/>
      <c r="L134" s="764"/>
      <c r="M134" s="764"/>
      <c r="N134" s="764"/>
      <c r="O134" s="764"/>
      <c r="P134" s="764"/>
      <c r="Q134" s="764"/>
      <c r="R134" s="764"/>
      <c r="S134" s="764"/>
      <c r="T134" s="764">
        <v>0</v>
      </c>
      <c r="U134" s="764">
        <v>0</v>
      </c>
      <c r="V134" s="764"/>
      <c r="W134" s="764"/>
      <c r="X134" s="764"/>
      <c r="Y134" s="764"/>
      <c r="Z134" s="764"/>
      <c r="AA134" s="764"/>
      <c r="AB134" s="764"/>
      <c r="AC134" s="764"/>
      <c r="AD134" s="764"/>
      <c r="AE134" s="764"/>
      <c r="AF134" s="764"/>
      <c r="AG134" s="764"/>
      <c r="AH134" s="764"/>
      <c r="AI134" s="764"/>
      <c r="AJ134" s="764"/>
      <c r="AK134" s="764"/>
      <c r="AL134" s="764"/>
      <c r="AM134" s="764"/>
      <c r="AN134" s="764"/>
      <c r="AO134" s="764"/>
      <c r="AP134" s="764"/>
      <c r="AQ134" s="764"/>
      <c r="AR134" s="764"/>
      <c r="AS134" s="764"/>
      <c r="AT134" s="764"/>
      <c r="AU134" s="764"/>
      <c r="AV134" s="764"/>
      <c r="AW134" s="764"/>
      <c r="AX134" s="764"/>
      <c r="AY134" s="764"/>
      <c r="AZ134" s="764" t="s">
        <v>784</v>
      </c>
      <c r="BA134" s="764" t="s">
        <v>784</v>
      </c>
      <c r="BB134" s="764"/>
      <c r="BC134" s="764"/>
      <c r="BD134" s="764"/>
      <c r="BE134" s="764"/>
      <c r="BF134" s="764" t="s">
        <v>774</v>
      </c>
      <c r="BG134" s="764" t="s">
        <v>785</v>
      </c>
      <c r="BH134" s="764" t="s">
        <v>786</v>
      </c>
      <c r="BI134" s="764"/>
      <c r="BJ134" s="764" t="s">
        <v>787</v>
      </c>
      <c r="BK134" s="764"/>
      <c r="BL134" s="764"/>
      <c r="BM134" s="764"/>
      <c r="BN134" s="764"/>
      <c r="BO134" s="764"/>
      <c r="BP134" s="764"/>
      <c r="BQ134" s="764"/>
      <c r="BR134" s="764"/>
      <c r="BS134" s="764"/>
      <c r="BT134" s="764"/>
      <c r="BU134" s="764"/>
      <c r="BV134" s="764"/>
      <c r="BW134" s="764"/>
      <c r="BX134" s="764"/>
      <c r="BY134" s="764">
        <v>1</v>
      </c>
    </row>
    <row r="135" spans="1:77" s="765" customFormat="1" ht="50">
      <c r="A135" s="764">
        <v>4</v>
      </c>
      <c r="B135" s="764">
        <v>5</v>
      </c>
      <c r="C135" s="764" t="s">
        <v>2381</v>
      </c>
      <c r="D135" s="764">
        <v>16</v>
      </c>
      <c r="E135" s="764" t="s">
        <v>233</v>
      </c>
      <c r="F135" s="764"/>
      <c r="G135" s="764"/>
      <c r="H135" s="764"/>
      <c r="I135" s="764"/>
      <c r="J135" s="764" t="s">
        <v>245</v>
      </c>
      <c r="K135" s="764"/>
      <c r="L135" s="764"/>
      <c r="M135" s="764"/>
      <c r="N135" s="764"/>
      <c r="O135" s="764"/>
      <c r="P135" s="764"/>
      <c r="Q135" s="764"/>
      <c r="R135" s="764"/>
      <c r="S135" s="764"/>
      <c r="T135" s="764">
        <v>0</v>
      </c>
      <c r="U135" s="764">
        <v>0</v>
      </c>
      <c r="V135" s="764"/>
      <c r="W135" s="764"/>
      <c r="X135" s="764"/>
      <c r="Y135" s="764"/>
      <c r="Z135" s="764"/>
      <c r="AA135" s="764"/>
      <c r="AB135" s="764"/>
      <c r="AC135" s="764"/>
      <c r="AD135" s="764"/>
      <c r="AE135" s="764"/>
      <c r="AF135" s="764"/>
      <c r="AG135" s="764"/>
      <c r="AH135" s="764"/>
      <c r="AI135" s="764"/>
      <c r="AJ135" s="764"/>
      <c r="AK135" s="764"/>
      <c r="AL135" s="764"/>
      <c r="AM135" s="764"/>
      <c r="AN135" s="764"/>
      <c r="AO135" s="764"/>
      <c r="AP135" s="764"/>
      <c r="AQ135" s="764"/>
      <c r="AR135" s="764"/>
      <c r="AS135" s="764"/>
      <c r="AT135" s="764"/>
      <c r="AU135" s="764"/>
      <c r="AV135" s="764"/>
      <c r="AW135" s="764"/>
      <c r="AX135" s="764"/>
      <c r="AY135" s="764"/>
      <c r="AZ135" s="764"/>
      <c r="BA135" s="764"/>
      <c r="BB135" s="764"/>
      <c r="BC135" s="764"/>
      <c r="BD135" s="764"/>
      <c r="BE135" s="764"/>
      <c r="BF135" s="764"/>
      <c r="BG135" s="764"/>
      <c r="BH135" s="764"/>
      <c r="BI135" s="764"/>
      <c r="BJ135" s="764"/>
      <c r="BK135" s="764"/>
      <c r="BL135" s="764"/>
      <c r="BM135" s="764"/>
      <c r="BN135" s="764"/>
      <c r="BO135" s="764" t="s">
        <v>245</v>
      </c>
      <c r="BP135" s="764" t="s">
        <v>246</v>
      </c>
      <c r="BQ135" s="764"/>
      <c r="BR135" s="764"/>
      <c r="BS135" s="764" t="s">
        <v>247</v>
      </c>
      <c r="BT135" s="764" t="s">
        <v>248</v>
      </c>
      <c r="BU135" s="764"/>
      <c r="BV135" s="764"/>
      <c r="BW135" s="764"/>
      <c r="BX135" s="764"/>
      <c r="BY135" s="764">
        <v>1</v>
      </c>
    </row>
    <row r="136" spans="1:77" s="765" customFormat="1" ht="25">
      <c r="A136" s="764">
        <v>4</v>
      </c>
      <c r="B136" s="764">
        <v>5</v>
      </c>
      <c r="C136" s="764" t="s">
        <v>2381</v>
      </c>
      <c r="D136" s="764">
        <v>17</v>
      </c>
      <c r="E136" s="764" t="s">
        <v>1595</v>
      </c>
      <c r="F136" s="764"/>
      <c r="G136" s="764"/>
      <c r="H136" s="764"/>
      <c r="I136" s="764"/>
      <c r="J136" s="764" t="s">
        <v>1112</v>
      </c>
      <c r="K136" s="764"/>
      <c r="L136" s="764"/>
      <c r="M136" s="764"/>
      <c r="N136" s="764"/>
      <c r="O136" s="764"/>
      <c r="P136" s="764"/>
      <c r="Q136" s="764"/>
      <c r="R136" s="764"/>
      <c r="S136" s="764"/>
      <c r="T136" s="764">
        <v>0</v>
      </c>
      <c r="U136" s="764">
        <v>0</v>
      </c>
      <c r="V136" s="764"/>
      <c r="W136" s="764"/>
      <c r="X136" s="764"/>
      <c r="Y136" s="764"/>
      <c r="Z136" s="764"/>
      <c r="AA136" s="764"/>
      <c r="AB136" s="764"/>
      <c r="AC136" s="764"/>
      <c r="AD136" s="764"/>
      <c r="AE136" s="764"/>
      <c r="AF136" s="764"/>
      <c r="AG136" s="764"/>
      <c r="AH136" s="764"/>
      <c r="AI136" s="764"/>
      <c r="AJ136" s="764"/>
      <c r="AK136" s="764"/>
      <c r="AL136" s="764"/>
      <c r="AM136" s="764"/>
      <c r="AN136" s="764"/>
      <c r="AO136" s="764"/>
      <c r="AP136" s="764"/>
      <c r="AQ136" s="764"/>
      <c r="AR136" s="764"/>
      <c r="AS136" s="764"/>
      <c r="AT136" s="764"/>
      <c r="AU136" s="764"/>
      <c r="AV136" s="764"/>
      <c r="AW136" s="764"/>
      <c r="AX136" s="764"/>
      <c r="AY136" s="764"/>
      <c r="AZ136" s="764" t="s">
        <v>1113</v>
      </c>
      <c r="BA136" s="764" t="s">
        <v>1113</v>
      </c>
      <c r="BB136" s="764"/>
      <c r="BC136" s="764"/>
      <c r="BD136" s="764"/>
      <c r="BE136" s="764"/>
      <c r="BF136" s="764" t="s">
        <v>1102</v>
      </c>
      <c r="BG136" s="764" t="s">
        <v>1114</v>
      </c>
      <c r="BH136" s="764" t="s">
        <v>1114</v>
      </c>
      <c r="BI136" s="764"/>
      <c r="BJ136" s="764"/>
      <c r="BK136" s="764"/>
      <c r="BL136" s="764"/>
      <c r="BM136" s="764"/>
      <c r="BN136" s="764"/>
      <c r="BO136" s="764"/>
      <c r="BP136" s="764"/>
      <c r="BQ136" s="764"/>
      <c r="BR136" s="764"/>
      <c r="BS136" s="764"/>
      <c r="BT136" s="764"/>
      <c r="BU136" s="764"/>
      <c r="BV136" s="764"/>
      <c r="BW136" s="764"/>
      <c r="BX136" s="764"/>
      <c r="BY136" s="764">
        <v>1</v>
      </c>
    </row>
    <row r="137" spans="1:77" s="765" customFormat="1" ht="87.5">
      <c r="A137" s="764">
        <v>5</v>
      </c>
      <c r="B137" s="764">
        <v>5</v>
      </c>
      <c r="C137" s="764" t="s">
        <v>2381</v>
      </c>
      <c r="D137" s="764">
        <v>6</v>
      </c>
      <c r="E137" s="764" t="s">
        <v>260</v>
      </c>
      <c r="F137" s="764"/>
      <c r="G137" s="764" t="s">
        <v>1621</v>
      </c>
      <c r="H137" s="764" t="s">
        <v>1621</v>
      </c>
      <c r="I137" s="764" t="s">
        <v>1869</v>
      </c>
      <c r="J137" s="764" t="s">
        <v>302</v>
      </c>
      <c r="K137" s="764" t="s">
        <v>1810</v>
      </c>
      <c r="L137" s="764" t="s">
        <v>2430</v>
      </c>
      <c r="M137" s="764"/>
      <c r="N137" s="764"/>
      <c r="O137" s="764" t="s">
        <v>248</v>
      </c>
      <c r="P137" s="764"/>
      <c r="Q137" s="764"/>
      <c r="R137" s="764"/>
      <c r="S137" s="764"/>
      <c r="T137" s="764">
        <v>0</v>
      </c>
      <c r="U137" s="764" t="s">
        <v>159</v>
      </c>
      <c r="V137" s="764"/>
      <c r="W137" s="764"/>
      <c r="X137" s="764"/>
      <c r="Y137" s="764"/>
      <c r="Z137" s="764" t="s">
        <v>1745</v>
      </c>
      <c r="AA137" s="764"/>
      <c r="AB137" s="764" t="s">
        <v>304</v>
      </c>
      <c r="AC137" s="764"/>
      <c r="AD137" s="764" t="s">
        <v>2216</v>
      </c>
      <c r="AE137" s="764" t="s">
        <v>298</v>
      </c>
      <c r="AF137" s="764"/>
      <c r="AG137" s="764"/>
      <c r="AH137" s="764"/>
      <c r="AI137" s="764" t="s">
        <v>2217</v>
      </c>
      <c r="AJ137" s="764" t="s">
        <v>305</v>
      </c>
      <c r="AK137" s="764" t="s">
        <v>1574</v>
      </c>
      <c r="AL137" s="764" t="s">
        <v>2421</v>
      </c>
      <c r="AM137" s="764"/>
      <c r="AN137" s="764"/>
      <c r="AO137" s="764" t="s">
        <v>306</v>
      </c>
      <c r="AP137" s="764" t="s">
        <v>307</v>
      </c>
      <c r="AQ137" s="764" t="s">
        <v>248</v>
      </c>
      <c r="AR137" s="764">
        <v>0</v>
      </c>
      <c r="AS137" s="764" t="s">
        <v>159</v>
      </c>
      <c r="AT137" s="764" t="s">
        <v>78</v>
      </c>
      <c r="AU137" s="764"/>
      <c r="AV137" s="764"/>
      <c r="AW137" s="764"/>
      <c r="AX137" s="764"/>
      <c r="AY137" s="764" t="s">
        <v>2244</v>
      </c>
      <c r="AZ137" s="764" t="s">
        <v>308</v>
      </c>
      <c r="BA137" s="764" t="s">
        <v>308</v>
      </c>
      <c r="BB137" s="764"/>
      <c r="BC137" s="764" t="s">
        <v>308</v>
      </c>
      <c r="BD137" s="764"/>
      <c r="BE137" s="764"/>
      <c r="BF137" s="764" t="s">
        <v>268</v>
      </c>
      <c r="BG137" s="764" t="s">
        <v>309</v>
      </c>
      <c r="BH137" s="764" t="s">
        <v>309</v>
      </c>
      <c r="BI137" s="764" t="s">
        <v>248</v>
      </c>
      <c r="BJ137" s="764"/>
      <c r="BK137" s="764"/>
      <c r="BL137" s="764"/>
      <c r="BM137" s="764"/>
      <c r="BN137" s="764"/>
      <c r="BO137" s="764"/>
      <c r="BP137" s="764"/>
      <c r="BQ137" s="764"/>
      <c r="BR137" s="764"/>
      <c r="BS137" s="764"/>
      <c r="BT137" s="764"/>
      <c r="BU137" s="764"/>
      <c r="BV137" s="764"/>
      <c r="BW137" s="764"/>
      <c r="BX137" s="764" t="s">
        <v>2245</v>
      </c>
      <c r="BY137" s="764">
        <v>3</v>
      </c>
    </row>
    <row r="138" spans="1:77" s="765" customFormat="1" ht="337.5">
      <c r="A138" s="764">
        <v>5</v>
      </c>
      <c r="B138" s="764">
        <v>5</v>
      </c>
      <c r="C138" s="764" t="s">
        <v>2381</v>
      </c>
      <c r="D138" s="764">
        <v>14</v>
      </c>
      <c r="E138" s="764" t="s">
        <v>380</v>
      </c>
      <c r="F138" s="764"/>
      <c r="G138" s="764" t="s">
        <v>1621</v>
      </c>
      <c r="H138" s="764" t="s">
        <v>1621</v>
      </c>
      <c r="I138" s="764" t="s">
        <v>382</v>
      </c>
      <c r="J138" s="764" t="s">
        <v>381</v>
      </c>
      <c r="K138" s="764" t="s">
        <v>1814</v>
      </c>
      <c r="L138" s="764" t="s">
        <v>2430</v>
      </c>
      <c r="M138" s="764"/>
      <c r="N138" s="764"/>
      <c r="O138" s="764" t="s">
        <v>248</v>
      </c>
      <c r="P138" s="764"/>
      <c r="Q138" s="764"/>
      <c r="R138" s="764"/>
      <c r="S138" s="764"/>
      <c r="T138" s="764">
        <v>0</v>
      </c>
      <c r="U138" s="764" t="s">
        <v>159</v>
      </c>
      <c r="V138" s="764"/>
      <c r="W138" s="764"/>
      <c r="X138" s="764"/>
      <c r="Y138" s="764"/>
      <c r="Z138" s="764" t="s">
        <v>383</v>
      </c>
      <c r="AA138" s="764"/>
      <c r="AB138" s="764" t="s">
        <v>383</v>
      </c>
      <c r="AC138" s="764"/>
      <c r="AD138" s="764"/>
      <c r="AE138" s="764" t="s">
        <v>539</v>
      </c>
      <c r="AF138" s="764" t="s">
        <v>2450</v>
      </c>
      <c r="AG138" s="764"/>
      <c r="AH138" s="764"/>
      <c r="AI138" s="764" t="s">
        <v>2219</v>
      </c>
      <c r="AJ138" s="764" t="s">
        <v>384</v>
      </c>
      <c r="AK138" s="764" t="s">
        <v>1562</v>
      </c>
      <c r="AL138" s="764" t="s">
        <v>2424</v>
      </c>
      <c r="AM138" s="764"/>
      <c r="AN138" s="764"/>
      <c r="AO138" s="764" t="s">
        <v>385</v>
      </c>
      <c r="AP138" s="764" t="s">
        <v>369</v>
      </c>
      <c r="AQ138" s="764" t="s">
        <v>248</v>
      </c>
      <c r="AR138" s="764">
        <v>0</v>
      </c>
      <c r="AS138" s="764" t="s">
        <v>159</v>
      </c>
      <c r="AT138" s="764" t="s">
        <v>386</v>
      </c>
      <c r="AU138" s="764"/>
      <c r="AV138" s="764" t="s">
        <v>2454</v>
      </c>
      <c r="AW138" s="764"/>
      <c r="AX138" s="764"/>
      <c r="AY138" s="764"/>
      <c r="AZ138" s="764"/>
      <c r="BA138" s="764"/>
      <c r="BB138" s="764"/>
      <c r="BC138" s="764"/>
      <c r="BD138" s="764"/>
      <c r="BE138" s="764"/>
      <c r="BF138" s="764" t="s">
        <v>388</v>
      </c>
      <c r="BG138" s="764" t="s">
        <v>389</v>
      </c>
      <c r="BH138" s="764" t="s">
        <v>389</v>
      </c>
      <c r="BI138" s="764" t="s">
        <v>379</v>
      </c>
      <c r="BJ138" s="764"/>
      <c r="BK138" s="764" t="s">
        <v>2459</v>
      </c>
      <c r="BL138" s="764"/>
      <c r="BM138" s="764"/>
      <c r="BN138" s="764" t="s">
        <v>2250</v>
      </c>
      <c r="BO138" s="764" t="s">
        <v>381</v>
      </c>
      <c r="BP138" s="764" t="s">
        <v>1559</v>
      </c>
      <c r="BQ138" s="764"/>
      <c r="BR138" s="764"/>
      <c r="BS138" s="764" t="s">
        <v>390</v>
      </c>
      <c r="BT138" s="764" t="s">
        <v>248</v>
      </c>
      <c r="BU138" s="764" t="s">
        <v>2463</v>
      </c>
      <c r="BV138" s="764"/>
      <c r="BW138" s="764"/>
      <c r="BX138" s="764"/>
      <c r="BY138" s="764">
        <v>3</v>
      </c>
    </row>
    <row r="139" spans="1:77" s="765" customFormat="1" ht="37.5">
      <c r="A139" s="764">
        <v>5</v>
      </c>
      <c r="B139" s="764">
        <v>5</v>
      </c>
      <c r="C139" s="764" t="s">
        <v>2381</v>
      </c>
      <c r="D139" s="764">
        <v>2</v>
      </c>
      <c r="E139" s="764" t="s">
        <v>1593</v>
      </c>
      <c r="F139" s="764"/>
      <c r="G139" s="764"/>
      <c r="H139" s="764"/>
      <c r="I139" s="764"/>
      <c r="J139" s="764" t="s">
        <v>434</v>
      </c>
      <c r="K139" s="764"/>
      <c r="L139" s="764"/>
      <c r="M139" s="764"/>
      <c r="N139" s="764"/>
      <c r="O139" s="764"/>
      <c r="P139" s="764"/>
      <c r="Q139" s="764"/>
      <c r="R139" s="764"/>
      <c r="S139" s="764"/>
      <c r="T139" s="764">
        <v>0</v>
      </c>
      <c r="U139" s="764">
        <v>0</v>
      </c>
      <c r="V139" s="764"/>
      <c r="W139" s="764"/>
      <c r="X139" s="764"/>
      <c r="Y139" s="764"/>
      <c r="Z139" s="764"/>
      <c r="AA139" s="764"/>
      <c r="AB139" s="764"/>
      <c r="AC139" s="764"/>
      <c r="AD139" s="764"/>
      <c r="AE139" s="764"/>
      <c r="AF139" s="764"/>
      <c r="AG139" s="764"/>
      <c r="AH139" s="764"/>
      <c r="AI139" s="764"/>
      <c r="AJ139" s="764"/>
      <c r="AK139" s="764"/>
      <c r="AL139" s="764"/>
      <c r="AM139" s="764"/>
      <c r="AN139" s="764"/>
      <c r="AO139" s="764"/>
      <c r="AP139" s="764"/>
      <c r="AQ139" s="764"/>
      <c r="AR139" s="764"/>
      <c r="AS139" s="764"/>
      <c r="AT139" s="764"/>
      <c r="AU139" s="764"/>
      <c r="AV139" s="764"/>
      <c r="AW139" s="764"/>
      <c r="AX139" s="764"/>
      <c r="AY139" s="764"/>
      <c r="AZ139" s="764" t="s">
        <v>453</v>
      </c>
      <c r="BA139" s="764" t="s">
        <v>453</v>
      </c>
      <c r="BB139" s="764"/>
      <c r="BC139" s="764"/>
      <c r="BD139" s="764"/>
      <c r="BE139" s="764"/>
      <c r="BF139" s="764" t="s">
        <v>403</v>
      </c>
      <c r="BG139" s="764" t="s">
        <v>454</v>
      </c>
      <c r="BH139" s="764" t="s">
        <v>454</v>
      </c>
      <c r="BI139" s="764"/>
      <c r="BJ139" s="764" t="s">
        <v>440</v>
      </c>
      <c r="BK139" s="764"/>
      <c r="BL139" s="764"/>
      <c r="BM139" s="764"/>
      <c r="BN139" s="764"/>
      <c r="BO139" s="764"/>
      <c r="BP139" s="764"/>
      <c r="BQ139" s="764"/>
      <c r="BR139" s="764"/>
      <c r="BS139" s="764"/>
      <c r="BT139" s="764"/>
      <c r="BU139" s="764"/>
      <c r="BV139" s="764"/>
      <c r="BW139" s="764"/>
      <c r="BX139" s="764"/>
      <c r="BY139" s="764">
        <v>1</v>
      </c>
    </row>
    <row r="140" spans="1:77" s="765" customFormat="1" ht="25">
      <c r="A140" s="764">
        <v>5</v>
      </c>
      <c r="B140" s="764">
        <v>5</v>
      </c>
      <c r="C140" s="764" t="s">
        <v>2381</v>
      </c>
      <c r="D140" s="764">
        <v>3</v>
      </c>
      <c r="E140" s="764" t="s">
        <v>1592</v>
      </c>
      <c r="F140" s="764"/>
      <c r="G140" s="764"/>
      <c r="H140" s="764"/>
      <c r="I140" s="764"/>
      <c r="J140" s="764" t="s">
        <v>685</v>
      </c>
      <c r="K140" s="764"/>
      <c r="L140" s="764"/>
      <c r="M140" s="764"/>
      <c r="N140" s="764"/>
      <c r="O140" s="764"/>
      <c r="P140" s="764"/>
      <c r="Q140" s="764"/>
      <c r="R140" s="764"/>
      <c r="S140" s="764"/>
      <c r="T140" s="764">
        <v>0</v>
      </c>
      <c r="U140" s="764">
        <v>0</v>
      </c>
      <c r="V140" s="764"/>
      <c r="W140" s="764"/>
      <c r="X140" s="764"/>
      <c r="Y140" s="764"/>
      <c r="Z140" s="764"/>
      <c r="AA140" s="764"/>
      <c r="AB140" s="764"/>
      <c r="AC140" s="764"/>
      <c r="AD140" s="764"/>
      <c r="AE140" s="764"/>
      <c r="AF140" s="764"/>
      <c r="AG140" s="764"/>
      <c r="AH140" s="764"/>
      <c r="AI140" s="764"/>
      <c r="AJ140" s="764"/>
      <c r="AK140" s="764"/>
      <c r="AL140" s="764"/>
      <c r="AM140" s="764"/>
      <c r="AN140" s="764"/>
      <c r="AO140" s="764"/>
      <c r="AP140" s="764"/>
      <c r="AQ140" s="764"/>
      <c r="AR140" s="764"/>
      <c r="AS140" s="764"/>
      <c r="AT140" s="764"/>
      <c r="AU140" s="764"/>
      <c r="AV140" s="764"/>
      <c r="AW140" s="764"/>
      <c r="AX140" s="764"/>
      <c r="AY140" s="764"/>
      <c r="AZ140" s="764" t="s">
        <v>686</v>
      </c>
      <c r="BA140" s="764" t="s">
        <v>686</v>
      </c>
      <c r="BB140" s="764"/>
      <c r="BC140" s="764"/>
      <c r="BD140" s="764"/>
      <c r="BE140" s="764"/>
      <c r="BF140" s="764" t="s">
        <v>672</v>
      </c>
      <c r="BG140" s="764" t="s">
        <v>687</v>
      </c>
      <c r="BH140" s="764" t="s">
        <v>687</v>
      </c>
      <c r="BI140" s="764"/>
      <c r="BJ140" s="764" t="s">
        <v>688</v>
      </c>
      <c r="BK140" s="764"/>
      <c r="BL140" s="764"/>
      <c r="BM140" s="764"/>
      <c r="BN140" s="764"/>
      <c r="BO140" s="764"/>
      <c r="BP140" s="764"/>
      <c r="BQ140" s="764"/>
      <c r="BR140" s="764"/>
      <c r="BS140" s="764"/>
      <c r="BT140" s="764"/>
      <c r="BU140" s="764"/>
      <c r="BV140" s="764"/>
      <c r="BW140" s="764"/>
      <c r="BX140" s="764"/>
      <c r="BY140" s="764">
        <v>1</v>
      </c>
    </row>
    <row r="141" spans="1:77" s="765" customFormat="1" ht="50">
      <c r="A141" s="764">
        <v>5</v>
      </c>
      <c r="B141" s="764">
        <v>5</v>
      </c>
      <c r="C141" s="764" t="s">
        <v>2381</v>
      </c>
      <c r="D141" s="764">
        <v>4</v>
      </c>
      <c r="E141" s="764" t="s">
        <v>380</v>
      </c>
      <c r="F141" s="764"/>
      <c r="G141" s="764"/>
      <c r="H141" s="764"/>
      <c r="I141" s="764"/>
      <c r="J141" s="764" t="s">
        <v>408</v>
      </c>
      <c r="K141" s="764"/>
      <c r="L141" s="764" t="s">
        <v>2430</v>
      </c>
      <c r="M141" s="764"/>
      <c r="N141" s="764"/>
      <c r="O141" s="764"/>
      <c r="P141" s="764"/>
      <c r="Q141" s="764"/>
      <c r="R141" s="764"/>
      <c r="S141" s="764"/>
      <c r="T141" s="764">
        <v>0</v>
      </c>
      <c r="U141" s="764" t="s">
        <v>159</v>
      </c>
      <c r="V141" s="764"/>
      <c r="W141" s="764"/>
      <c r="X141" s="764"/>
      <c r="Y141" s="764"/>
      <c r="Z141" s="764"/>
      <c r="AA141" s="764"/>
      <c r="AB141" s="764"/>
      <c r="AC141" s="764"/>
      <c r="AD141" s="764"/>
      <c r="AE141" s="764"/>
      <c r="AF141" s="764"/>
      <c r="AG141" s="764"/>
      <c r="AH141" s="764"/>
      <c r="AI141" s="764"/>
      <c r="AJ141" s="764" t="s">
        <v>409</v>
      </c>
      <c r="AK141" s="764" t="s">
        <v>409</v>
      </c>
      <c r="AL141" s="764"/>
      <c r="AM141" s="764"/>
      <c r="AN141" s="764"/>
      <c r="AO141" s="764" t="s">
        <v>410</v>
      </c>
      <c r="AP141" s="764" t="s">
        <v>369</v>
      </c>
      <c r="AQ141" s="764" t="s">
        <v>411</v>
      </c>
      <c r="AR141" s="764">
        <v>0</v>
      </c>
      <c r="AS141" s="764" t="s">
        <v>159</v>
      </c>
      <c r="AT141" s="764" t="s">
        <v>386</v>
      </c>
      <c r="AU141" s="764"/>
      <c r="AV141" s="764"/>
      <c r="AW141" s="764"/>
      <c r="AX141" s="764"/>
      <c r="AY141" s="764"/>
      <c r="AZ141" s="764"/>
      <c r="BA141" s="764"/>
      <c r="BB141" s="764"/>
      <c r="BC141" s="764"/>
      <c r="BD141" s="764"/>
      <c r="BE141" s="764"/>
      <c r="BF141" s="764"/>
      <c r="BG141" s="764"/>
      <c r="BH141" s="764"/>
      <c r="BI141" s="764"/>
      <c r="BJ141" s="764"/>
      <c r="BK141" s="764"/>
      <c r="BL141" s="764"/>
      <c r="BM141" s="764"/>
      <c r="BN141" s="764"/>
      <c r="BO141" s="764" t="s">
        <v>412</v>
      </c>
      <c r="BP141" s="764" t="s">
        <v>409</v>
      </c>
      <c r="BQ141" s="764"/>
      <c r="BR141" s="764"/>
      <c r="BS141" s="764" t="s">
        <v>413</v>
      </c>
      <c r="BT141" s="764" t="s">
        <v>414</v>
      </c>
      <c r="BU141" s="764"/>
      <c r="BV141" s="764"/>
      <c r="BW141" s="764"/>
      <c r="BX141" s="764"/>
      <c r="BY141" s="764">
        <v>2</v>
      </c>
    </row>
    <row r="142" spans="1:77" s="765" customFormat="1">
      <c r="A142" s="764">
        <v>5</v>
      </c>
      <c r="B142" s="764">
        <v>5</v>
      </c>
      <c r="C142" s="764" t="s">
        <v>2381</v>
      </c>
      <c r="D142" s="764">
        <v>5</v>
      </c>
      <c r="E142" s="764" t="s">
        <v>518</v>
      </c>
      <c r="F142" s="764"/>
      <c r="G142" s="764"/>
      <c r="H142" s="764"/>
      <c r="I142" s="764"/>
      <c r="J142" s="764" t="s">
        <v>540</v>
      </c>
      <c r="K142" s="764"/>
      <c r="L142" s="764"/>
      <c r="M142" s="764"/>
      <c r="N142" s="764"/>
      <c r="O142" s="764"/>
      <c r="P142" s="764"/>
      <c r="Q142" s="764"/>
      <c r="R142" s="764"/>
      <c r="S142" s="764"/>
      <c r="T142" s="764">
        <v>0</v>
      </c>
      <c r="U142" s="764">
        <v>0</v>
      </c>
      <c r="V142" s="764"/>
      <c r="W142" s="764"/>
      <c r="X142" s="764"/>
      <c r="Y142" s="764"/>
      <c r="Z142" s="764"/>
      <c r="AA142" s="764"/>
      <c r="AB142" s="764"/>
      <c r="AC142" s="764"/>
      <c r="AD142" s="764"/>
      <c r="AE142" s="764"/>
      <c r="AF142" s="764"/>
      <c r="AG142" s="764"/>
      <c r="AH142" s="764"/>
      <c r="AI142" s="764"/>
      <c r="AJ142" s="764"/>
      <c r="AK142" s="764"/>
      <c r="AL142" s="764"/>
      <c r="AM142" s="764"/>
      <c r="AN142" s="764"/>
      <c r="AO142" s="764"/>
      <c r="AP142" s="764"/>
      <c r="AQ142" s="764"/>
      <c r="AR142" s="764"/>
      <c r="AS142" s="764"/>
      <c r="AT142" s="764"/>
      <c r="AU142" s="764"/>
      <c r="AV142" s="764"/>
      <c r="AW142" s="764"/>
      <c r="AX142" s="764"/>
      <c r="AY142" s="764"/>
      <c r="AZ142" s="764" t="s">
        <v>541</v>
      </c>
      <c r="BA142" s="764" t="s">
        <v>541</v>
      </c>
      <c r="BB142" s="764"/>
      <c r="BC142" s="764"/>
      <c r="BD142" s="764"/>
      <c r="BE142" s="764"/>
      <c r="BF142" s="764" t="s">
        <v>524</v>
      </c>
      <c r="BG142" s="764"/>
      <c r="BH142" s="764" t="s">
        <v>542</v>
      </c>
      <c r="BI142" s="764" t="s">
        <v>539</v>
      </c>
      <c r="BJ142" s="764"/>
      <c r="BK142" s="764"/>
      <c r="BL142" s="764"/>
      <c r="BM142" s="764"/>
      <c r="BN142" s="764"/>
      <c r="BO142" s="764"/>
      <c r="BP142" s="764"/>
      <c r="BQ142" s="764"/>
      <c r="BR142" s="764"/>
      <c r="BS142" s="764"/>
      <c r="BT142" s="764"/>
      <c r="BU142" s="764"/>
      <c r="BV142" s="764"/>
      <c r="BW142" s="764"/>
      <c r="BX142" s="764"/>
      <c r="BY142" s="764">
        <v>1</v>
      </c>
    </row>
    <row r="143" spans="1:77" s="765" customFormat="1" ht="25">
      <c r="A143" s="764">
        <v>5</v>
      </c>
      <c r="B143" s="764">
        <v>5</v>
      </c>
      <c r="C143" s="764" t="s">
        <v>2381</v>
      </c>
      <c r="D143" s="764">
        <v>7</v>
      </c>
      <c r="E143" s="764" t="s">
        <v>711</v>
      </c>
      <c r="F143" s="764"/>
      <c r="G143" s="764"/>
      <c r="H143" s="764"/>
      <c r="I143" s="764"/>
      <c r="J143" s="764" t="s">
        <v>740</v>
      </c>
      <c r="K143" s="764"/>
      <c r="L143" s="764"/>
      <c r="M143" s="764"/>
      <c r="N143" s="764"/>
      <c r="O143" s="764"/>
      <c r="P143" s="764"/>
      <c r="Q143" s="764"/>
      <c r="R143" s="764"/>
      <c r="S143" s="764"/>
      <c r="T143" s="764">
        <v>0</v>
      </c>
      <c r="U143" s="764">
        <v>0</v>
      </c>
      <c r="V143" s="764"/>
      <c r="W143" s="764"/>
      <c r="X143" s="764"/>
      <c r="Y143" s="764"/>
      <c r="Z143" s="764"/>
      <c r="AA143" s="764"/>
      <c r="AB143" s="764"/>
      <c r="AC143" s="764"/>
      <c r="AD143" s="764"/>
      <c r="AE143" s="764"/>
      <c r="AF143" s="764"/>
      <c r="AG143" s="764"/>
      <c r="AH143" s="764"/>
      <c r="AI143" s="764"/>
      <c r="AJ143" s="764"/>
      <c r="AK143" s="764"/>
      <c r="AL143" s="764"/>
      <c r="AM143" s="764"/>
      <c r="AN143" s="764"/>
      <c r="AO143" s="764"/>
      <c r="AP143" s="764"/>
      <c r="AQ143" s="764"/>
      <c r="AR143" s="764"/>
      <c r="AS143" s="764"/>
      <c r="AT143" s="764"/>
      <c r="AU143" s="764"/>
      <c r="AV143" s="764"/>
      <c r="AW143" s="764"/>
      <c r="AX143" s="764"/>
      <c r="AY143" s="764"/>
      <c r="AZ143" s="764" t="s">
        <v>741</v>
      </c>
      <c r="BA143" s="764" t="s">
        <v>741</v>
      </c>
      <c r="BB143" s="764"/>
      <c r="BC143" s="764"/>
      <c r="BD143" s="764"/>
      <c r="BE143" s="764"/>
      <c r="BF143" s="764" t="s">
        <v>717</v>
      </c>
      <c r="BG143" s="764" t="s">
        <v>742</v>
      </c>
      <c r="BH143" s="764" t="s">
        <v>743</v>
      </c>
      <c r="BI143" s="764" t="s">
        <v>719</v>
      </c>
      <c r="BJ143" s="764"/>
      <c r="BK143" s="764"/>
      <c r="BL143" s="764"/>
      <c r="BM143" s="764"/>
      <c r="BN143" s="764"/>
      <c r="BO143" s="764"/>
      <c r="BP143" s="764"/>
      <c r="BQ143" s="764"/>
      <c r="BR143" s="764"/>
      <c r="BS143" s="764"/>
      <c r="BT143" s="764"/>
      <c r="BU143" s="764"/>
      <c r="BV143" s="764"/>
      <c r="BW143" s="764"/>
      <c r="BX143" s="764"/>
      <c r="BY143" s="764">
        <v>1</v>
      </c>
    </row>
    <row r="144" spans="1:77" s="765" customFormat="1" ht="25">
      <c r="A144" s="764">
        <v>5</v>
      </c>
      <c r="B144" s="764">
        <v>5</v>
      </c>
      <c r="C144" s="764" t="s">
        <v>2381</v>
      </c>
      <c r="D144" s="764">
        <v>9</v>
      </c>
      <c r="E144" s="764" t="s">
        <v>856</v>
      </c>
      <c r="F144" s="764"/>
      <c r="G144" s="764"/>
      <c r="H144" s="764"/>
      <c r="I144" s="764" t="s">
        <v>2666</v>
      </c>
      <c r="J144" s="764" t="s">
        <v>1715</v>
      </c>
      <c r="K144" s="764"/>
      <c r="L144" s="764"/>
      <c r="M144" s="764"/>
      <c r="N144" s="764"/>
      <c r="O144" s="764"/>
      <c r="P144" s="764"/>
      <c r="Q144" s="764"/>
      <c r="R144" s="764"/>
      <c r="S144" s="764"/>
      <c r="T144" s="764">
        <v>0</v>
      </c>
      <c r="U144" s="764">
        <v>0</v>
      </c>
      <c r="V144" s="764"/>
      <c r="W144" s="764"/>
      <c r="X144" s="764"/>
      <c r="Y144" s="764"/>
      <c r="Z144" s="764"/>
      <c r="AA144" s="764"/>
      <c r="AB144" s="764"/>
      <c r="AC144" s="764"/>
      <c r="AD144" s="764"/>
      <c r="AE144" s="764"/>
      <c r="AF144" s="764"/>
      <c r="AG144" s="764"/>
      <c r="AH144" s="764"/>
      <c r="AI144" s="764"/>
      <c r="AJ144" s="764"/>
      <c r="AK144" s="764"/>
      <c r="AL144" s="764"/>
      <c r="AM144" s="764"/>
      <c r="AN144" s="764"/>
      <c r="AO144" s="764"/>
      <c r="AP144" s="764"/>
      <c r="AQ144" s="764"/>
      <c r="AR144" s="764"/>
      <c r="AS144" s="764"/>
      <c r="AT144" s="764"/>
      <c r="AU144" s="764"/>
      <c r="AV144" s="764"/>
      <c r="AW144" s="764"/>
      <c r="AX144" s="764"/>
      <c r="AY144" s="764"/>
      <c r="AZ144" s="764" t="s">
        <v>1714</v>
      </c>
      <c r="BA144" s="764" t="s">
        <v>1714</v>
      </c>
      <c r="BB144" s="764"/>
      <c r="BC144" s="764" t="s">
        <v>1714</v>
      </c>
      <c r="BD144" s="764"/>
      <c r="BE144" s="764"/>
      <c r="BF144" s="764"/>
      <c r="BG144" s="764"/>
      <c r="BH144" s="764" t="s">
        <v>1715</v>
      </c>
      <c r="BI144" s="764"/>
      <c r="BJ144" s="764"/>
      <c r="BK144" s="764"/>
      <c r="BL144" s="764"/>
      <c r="BM144" s="764"/>
      <c r="BN144" s="764"/>
      <c r="BO144" s="764"/>
      <c r="BP144" s="764"/>
      <c r="BQ144" s="764"/>
      <c r="BR144" s="764"/>
      <c r="BS144" s="764"/>
      <c r="BT144" s="764"/>
      <c r="BU144" s="764"/>
      <c r="BV144" s="764"/>
      <c r="BW144" s="764"/>
      <c r="BX144" s="764"/>
      <c r="BY144" s="764">
        <v>1</v>
      </c>
    </row>
    <row r="145" spans="1:77" s="765" customFormat="1" ht="25">
      <c r="A145" s="764">
        <v>5</v>
      </c>
      <c r="B145" s="764">
        <v>5</v>
      </c>
      <c r="C145" s="764" t="s">
        <v>2381</v>
      </c>
      <c r="D145" s="764">
        <v>15</v>
      </c>
      <c r="E145" s="764" t="s">
        <v>1594</v>
      </c>
      <c r="F145" s="764"/>
      <c r="G145" s="764"/>
      <c r="H145" s="764"/>
      <c r="I145" s="764"/>
      <c r="J145" s="764" t="s">
        <v>788</v>
      </c>
      <c r="K145" s="764"/>
      <c r="L145" s="764"/>
      <c r="M145" s="764"/>
      <c r="N145" s="764"/>
      <c r="O145" s="764"/>
      <c r="P145" s="764"/>
      <c r="Q145" s="764"/>
      <c r="R145" s="764"/>
      <c r="S145" s="764"/>
      <c r="T145" s="764">
        <v>0</v>
      </c>
      <c r="U145" s="764">
        <v>0</v>
      </c>
      <c r="V145" s="764"/>
      <c r="W145" s="764"/>
      <c r="X145" s="764"/>
      <c r="Y145" s="764"/>
      <c r="Z145" s="764"/>
      <c r="AA145" s="764"/>
      <c r="AB145" s="764"/>
      <c r="AC145" s="764"/>
      <c r="AD145" s="764"/>
      <c r="AE145" s="764"/>
      <c r="AF145" s="764"/>
      <c r="AG145" s="764"/>
      <c r="AH145" s="764"/>
      <c r="AI145" s="764"/>
      <c r="AJ145" s="764"/>
      <c r="AK145" s="764"/>
      <c r="AL145" s="764"/>
      <c r="AM145" s="764"/>
      <c r="AN145" s="764"/>
      <c r="AO145" s="764"/>
      <c r="AP145" s="764"/>
      <c r="AQ145" s="764"/>
      <c r="AR145" s="764"/>
      <c r="AS145" s="764"/>
      <c r="AT145" s="764"/>
      <c r="AU145" s="764"/>
      <c r="AV145" s="764"/>
      <c r="AW145" s="764"/>
      <c r="AX145" s="764"/>
      <c r="AY145" s="764"/>
      <c r="AZ145" s="764" t="s">
        <v>789</v>
      </c>
      <c r="BA145" s="764" t="s">
        <v>789</v>
      </c>
      <c r="BB145" s="764"/>
      <c r="BC145" s="764"/>
      <c r="BD145" s="764"/>
      <c r="BE145" s="764"/>
      <c r="BF145" s="764" t="s">
        <v>774</v>
      </c>
      <c r="BG145" s="764" t="s">
        <v>790</v>
      </c>
      <c r="BH145" s="764" t="s">
        <v>788</v>
      </c>
      <c r="BI145" s="764"/>
      <c r="BJ145" s="764"/>
      <c r="BK145" s="764"/>
      <c r="BL145" s="764"/>
      <c r="BM145" s="764"/>
      <c r="BN145" s="764"/>
      <c r="BO145" s="764"/>
      <c r="BP145" s="764"/>
      <c r="BQ145" s="764"/>
      <c r="BR145" s="764"/>
      <c r="BS145" s="764"/>
      <c r="BT145" s="764"/>
      <c r="BU145" s="764"/>
      <c r="BV145" s="764"/>
      <c r="BW145" s="764"/>
      <c r="BX145" s="764"/>
      <c r="BY145" s="764">
        <v>1</v>
      </c>
    </row>
    <row r="146" spans="1:77" s="765" customFormat="1" ht="25">
      <c r="A146" s="764">
        <v>5</v>
      </c>
      <c r="B146" s="764">
        <v>5</v>
      </c>
      <c r="C146" s="764" t="s">
        <v>2381</v>
      </c>
      <c r="D146" s="764">
        <v>16</v>
      </c>
      <c r="E146" s="764" t="s">
        <v>233</v>
      </c>
      <c r="F146" s="764"/>
      <c r="G146" s="764"/>
      <c r="H146" s="764"/>
      <c r="I146" s="764"/>
      <c r="J146" s="764" t="s">
        <v>249</v>
      </c>
      <c r="K146" s="764"/>
      <c r="L146" s="764"/>
      <c r="M146" s="764"/>
      <c r="N146" s="764"/>
      <c r="O146" s="764"/>
      <c r="P146" s="764"/>
      <c r="Q146" s="764"/>
      <c r="R146" s="764"/>
      <c r="S146" s="764"/>
      <c r="T146" s="764">
        <v>0</v>
      </c>
      <c r="U146" s="764">
        <v>0</v>
      </c>
      <c r="V146" s="764"/>
      <c r="W146" s="764"/>
      <c r="X146" s="764"/>
      <c r="Y146" s="764"/>
      <c r="Z146" s="764"/>
      <c r="AA146" s="764"/>
      <c r="AB146" s="764"/>
      <c r="AC146" s="764"/>
      <c r="AD146" s="764"/>
      <c r="AE146" s="764"/>
      <c r="AF146" s="764"/>
      <c r="AG146" s="764"/>
      <c r="AH146" s="764"/>
      <c r="AI146" s="764"/>
      <c r="AJ146" s="764"/>
      <c r="AK146" s="764"/>
      <c r="AL146" s="764"/>
      <c r="AM146" s="764"/>
      <c r="AN146" s="764"/>
      <c r="AO146" s="764"/>
      <c r="AP146" s="764"/>
      <c r="AQ146" s="764"/>
      <c r="AR146" s="764"/>
      <c r="AS146" s="764"/>
      <c r="AT146" s="764"/>
      <c r="AU146" s="764"/>
      <c r="AV146" s="764"/>
      <c r="AW146" s="764"/>
      <c r="AX146" s="764"/>
      <c r="AY146" s="764"/>
      <c r="AZ146" s="764"/>
      <c r="BA146" s="764"/>
      <c r="BB146" s="764"/>
      <c r="BC146" s="764"/>
      <c r="BD146" s="764"/>
      <c r="BE146" s="764"/>
      <c r="BF146" s="764"/>
      <c r="BG146" s="764"/>
      <c r="BH146" s="764"/>
      <c r="BI146" s="764"/>
      <c r="BJ146" s="764"/>
      <c r="BK146" s="764"/>
      <c r="BL146" s="764"/>
      <c r="BM146" s="764"/>
      <c r="BN146" s="764"/>
      <c r="BO146" s="764" t="s">
        <v>249</v>
      </c>
      <c r="BP146" s="764" t="s">
        <v>250</v>
      </c>
      <c r="BQ146" s="764"/>
      <c r="BR146" s="764"/>
      <c r="BS146" s="764" t="s">
        <v>251</v>
      </c>
      <c r="BT146" s="764" t="s">
        <v>248</v>
      </c>
      <c r="BU146" s="764"/>
      <c r="BV146" s="764"/>
      <c r="BW146" s="764"/>
      <c r="BX146" s="764"/>
      <c r="BY146" s="764">
        <v>1</v>
      </c>
    </row>
    <row r="147" spans="1:77" s="765" customFormat="1" ht="37.5">
      <c r="A147" s="764">
        <v>5</v>
      </c>
      <c r="B147" s="764">
        <v>5</v>
      </c>
      <c r="C147" s="764" t="s">
        <v>2381</v>
      </c>
      <c r="D147" s="764">
        <v>17</v>
      </c>
      <c r="E147" s="764" t="s">
        <v>1595</v>
      </c>
      <c r="F147" s="764"/>
      <c r="G147" s="764"/>
      <c r="H147" s="764"/>
      <c r="I147" s="764"/>
      <c r="J147" s="764" t="s">
        <v>1115</v>
      </c>
      <c r="K147" s="764"/>
      <c r="L147" s="764"/>
      <c r="M147" s="764"/>
      <c r="N147" s="764"/>
      <c r="O147" s="764"/>
      <c r="P147" s="764"/>
      <c r="Q147" s="764"/>
      <c r="R147" s="764"/>
      <c r="S147" s="764"/>
      <c r="T147" s="764">
        <v>0</v>
      </c>
      <c r="U147" s="764">
        <v>0</v>
      </c>
      <c r="V147" s="764"/>
      <c r="W147" s="764"/>
      <c r="X147" s="764"/>
      <c r="Y147" s="764"/>
      <c r="Z147" s="764"/>
      <c r="AA147" s="764"/>
      <c r="AB147" s="764"/>
      <c r="AC147" s="764"/>
      <c r="AD147" s="764"/>
      <c r="AE147" s="764"/>
      <c r="AF147" s="764"/>
      <c r="AG147" s="764"/>
      <c r="AH147" s="764"/>
      <c r="AI147" s="764"/>
      <c r="AJ147" s="764"/>
      <c r="AK147" s="764"/>
      <c r="AL147" s="764"/>
      <c r="AM147" s="764"/>
      <c r="AN147" s="764"/>
      <c r="AO147" s="764"/>
      <c r="AP147" s="764"/>
      <c r="AQ147" s="764"/>
      <c r="AR147" s="764"/>
      <c r="AS147" s="764"/>
      <c r="AT147" s="764"/>
      <c r="AU147" s="764"/>
      <c r="AV147" s="764"/>
      <c r="AW147" s="764"/>
      <c r="AX147" s="764"/>
      <c r="AY147" s="764"/>
      <c r="AZ147" s="764" t="s">
        <v>1116</v>
      </c>
      <c r="BA147" s="764" t="s">
        <v>1116</v>
      </c>
      <c r="BB147" s="764"/>
      <c r="BC147" s="764"/>
      <c r="BD147" s="764"/>
      <c r="BE147" s="764"/>
      <c r="BF147" s="764" t="s">
        <v>1102</v>
      </c>
      <c r="BG147" s="764" t="s">
        <v>1117</v>
      </c>
      <c r="BH147" s="764" t="s">
        <v>1117</v>
      </c>
      <c r="BI147" s="764"/>
      <c r="BJ147" s="764"/>
      <c r="BK147" s="764"/>
      <c r="BL147" s="764"/>
      <c r="BM147" s="764"/>
      <c r="BN147" s="764"/>
      <c r="BO147" s="764"/>
      <c r="BP147" s="764"/>
      <c r="BQ147" s="764"/>
      <c r="BR147" s="764"/>
      <c r="BS147" s="764"/>
      <c r="BT147" s="764"/>
      <c r="BU147" s="764"/>
      <c r="BV147" s="764"/>
      <c r="BW147" s="764"/>
      <c r="BX147" s="764"/>
      <c r="BY147" s="764">
        <v>1</v>
      </c>
    </row>
    <row r="148" spans="1:77" s="765" customFormat="1" ht="25">
      <c r="A148" s="764">
        <v>6</v>
      </c>
      <c r="B148" s="764">
        <v>5</v>
      </c>
      <c r="C148" s="764" t="s">
        <v>2381</v>
      </c>
      <c r="D148" s="764">
        <v>7</v>
      </c>
      <c r="E148" s="764" t="s">
        <v>260</v>
      </c>
      <c r="F148" s="764"/>
      <c r="G148" s="764" t="s">
        <v>1621</v>
      </c>
      <c r="H148" s="764" t="s">
        <v>1621</v>
      </c>
      <c r="I148" s="764" t="s">
        <v>311</v>
      </c>
      <c r="J148" s="764" t="s">
        <v>310</v>
      </c>
      <c r="K148" s="764" t="s">
        <v>1813</v>
      </c>
      <c r="L148" s="764" t="s">
        <v>2430</v>
      </c>
      <c r="M148" s="764"/>
      <c r="N148" s="764"/>
      <c r="O148" s="764" t="s">
        <v>248</v>
      </c>
      <c r="P148" s="764"/>
      <c r="Q148" s="764"/>
      <c r="R148" s="764"/>
      <c r="S148" s="764"/>
      <c r="T148" s="764">
        <v>0</v>
      </c>
      <c r="U148" s="764" t="s">
        <v>159</v>
      </c>
      <c r="V148" s="764"/>
      <c r="W148" s="764"/>
      <c r="X148" s="764"/>
      <c r="Y148" s="764"/>
      <c r="Z148" s="764" t="s">
        <v>2218</v>
      </c>
      <c r="AA148" s="764"/>
      <c r="AB148" s="764" t="s">
        <v>2218</v>
      </c>
      <c r="AC148" s="764"/>
      <c r="AD148" s="764"/>
      <c r="AE148" s="764" t="s">
        <v>248</v>
      </c>
      <c r="AF148" s="764"/>
      <c r="AG148" s="764"/>
      <c r="AH148" s="764"/>
      <c r="AI148" s="764" t="s">
        <v>2219</v>
      </c>
      <c r="AJ148" s="764" t="s">
        <v>312</v>
      </c>
      <c r="AK148" s="764" t="s">
        <v>1737</v>
      </c>
      <c r="AL148" s="764" t="s">
        <v>2422</v>
      </c>
      <c r="AM148" s="764"/>
      <c r="AN148" s="764"/>
      <c r="AO148" s="764" t="s">
        <v>313</v>
      </c>
      <c r="AP148" s="764" t="s">
        <v>78</v>
      </c>
      <c r="AQ148" s="764" t="s">
        <v>248</v>
      </c>
      <c r="AR148" s="764">
        <v>0</v>
      </c>
      <c r="AS148" s="764" t="s">
        <v>159</v>
      </c>
      <c r="AT148" s="764" t="s">
        <v>78</v>
      </c>
      <c r="AU148" s="764"/>
      <c r="AV148" s="764"/>
      <c r="AW148" s="764"/>
      <c r="AX148" s="764"/>
      <c r="AY148" s="764"/>
      <c r="AZ148" s="764" t="s">
        <v>314</v>
      </c>
      <c r="BA148" s="764" t="s">
        <v>314</v>
      </c>
      <c r="BB148" s="764"/>
      <c r="BC148" s="764" t="s">
        <v>314</v>
      </c>
      <c r="BD148" s="764"/>
      <c r="BE148" s="764"/>
      <c r="BF148" s="764" t="s">
        <v>268</v>
      </c>
      <c r="BG148" s="764" t="s">
        <v>315</v>
      </c>
      <c r="BH148" s="764" t="s">
        <v>315</v>
      </c>
      <c r="BI148" s="764" t="s">
        <v>248</v>
      </c>
      <c r="BJ148" s="764"/>
      <c r="BK148" s="764"/>
      <c r="BL148" s="764"/>
      <c r="BM148" s="764"/>
      <c r="BN148" s="764"/>
      <c r="BO148" s="764"/>
      <c r="BP148" s="764"/>
      <c r="BQ148" s="764"/>
      <c r="BR148" s="764"/>
      <c r="BS148" s="764"/>
      <c r="BT148" s="764"/>
      <c r="BU148" s="764"/>
      <c r="BV148" s="764"/>
      <c r="BW148" s="764"/>
      <c r="BX148" s="764"/>
      <c r="BY148" s="764">
        <v>3</v>
      </c>
    </row>
    <row r="149" spans="1:77" s="765" customFormat="1" ht="62.5">
      <c r="A149" s="764">
        <v>6</v>
      </c>
      <c r="B149" s="764">
        <v>5</v>
      </c>
      <c r="C149" s="764" t="s">
        <v>2381</v>
      </c>
      <c r="D149" s="764">
        <v>15</v>
      </c>
      <c r="E149" s="764" t="s">
        <v>380</v>
      </c>
      <c r="F149" s="764"/>
      <c r="G149" s="764" t="s">
        <v>1621</v>
      </c>
      <c r="H149" s="764" t="s">
        <v>1621</v>
      </c>
      <c r="I149" s="764" t="s">
        <v>1583</v>
      </c>
      <c r="J149" s="764" t="s">
        <v>399</v>
      </c>
      <c r="K149" s="764" t="s">
        <v>1815</v>
      </c>
      <c r="L149" s="764" t="s">
        <v>2430</v>
      </c>
      <c r="M149" s="764" t="s">
        <v>2238</v>
      </c>
      <c r="N149" s="764"/>
      <c r="O149" s="764" t="s">
        <v>277</v>
      </c>
      <c r="P149" s="764"/>
      <c r="Q149" s="764"/>
      <c r="R149" s="764"/>
      <c r="S149" s="764"/>
      <c r="T149" s="764">
        <v>0</v>
      </c>
      <c r="U149" s="764">
        <v>100</v>
      </c>
      <c r="V149" s="764"/>
      <c r="W149" s="764"/>
      <c r="X149" s="764"/>
      <c r="Y149" s="764"/>
      <c r="Z149" s="764" t="s">
        <v>2248</v>
      </c>
      <c r="AA149" s="764"/>
      <c r="AB149" s="764"/>
      <c r="AC149" s="764"/>
      <c r="AD149" s="764"/>
      <c r="AE149" s="764" t="s">
        <v>277</v>
      </c>
      <c r="AF149" s="764" t="s">
        <v>2450</v>
      </c>
      <c r="AG149" s="764"/>
      <c r="AH149" s="764" t="s">
        <v>2451</v>
      </c>
      <c r="AI149" s="764" t="s">
        <v>2219</v>
      </c>
      <c r="AJ149" s="764" t="s">
        <v>400</v>
      </c>
      <c r="AK149" s="764" t="s">
        <v>1576</v>
      </c>
      <c r="AL149" s="764" t="s">
        <v>400</v>
      </c>
      <c r="AM149" s="764"/>
      <c r="AN149" s="764"/>
      <c r="AO149" s="764" t="s">
        <v>401</v>
      </c>
      <c r="AP149" s="764" t="s">
        <v>369</v>
      </c>
      <c r="AQ149" s="764" t="s">
        <v>277</v>
      </c>
      <c r="AR149" s="764">
        <v>0</v>
      </c>
      <c r="AS149" s="764">
        <v>100</v>
      </c>
      <c r="AT149" s="764" t="s">
        <v>386</v>
      </c>
      <c r="AU149" s="764"/>
      <c r="AV149" s="764" t="s">
        <v>2454</v>
      </c>
      <c r="AW149" s="764"/>
      <c r="AX149" s="764"/>
      <c r="AY149" s="764"/>
      <c r="AZ149" s="764"/>
      <c r="BA149" s="764"/>
      <c r="BB149" s="764"/>
      <c r="BC149" s="764"/>
      <c r="BD149" s="764"/>
      <c r="BE149" s="764"/>
      <c r="BF149" s="764" t="s">
        <v>403</v>
      </c>
      <c r="BG149" s="764" t="s">
        <v>404</v>
      </c>
      <c r="BH149" s="764" t="s">
        <v>404</v>
      </c>
      <c r="BI149" s="764" t="s">
        <v>2249</v>
      </c>
      <c r="BJ149" s="764"/>
      <c r="BK149" s="764" t="s">
        <v>2459</v>
      </c>
      <c r="BL149" s="764"/>
      <c r="BM149" s="764">
        <v>88</v>
      </c>
      <c r="BN149" s="764" t="s">
        <v>2251</v>
      </c>
      <c r="BO149" s="764" t="s">
        <v>399</v>
      </c>
      <c r="BP149" s="764" t="s">
        <v>406</v>
      </c>
      <c r="BQ149" s="764"/>
      <c r="BR149" s="764"/>
      <c r="BS149" s="764" t="s">
        <v>407</v>
      </c>
      <c r="BT149" s="764" t="s">
        <v>283</v>
      </c>
      <c r="BU149" s="764" t="s">
        <v>2463</v>
      </c>
      <c r="BV149" s="764"/>
      <c r="BW149" s="764" t="s">
        <v>2464</v>
      </c>
      <c r="BX149" s="764"/>
      <c r="BY149" s="764">
        <v>3</v>
      </c>
    </row>
    <row r="150" spans="1:77" s="765" customFormat="1" ht="25">
      <c r="A150" s="764">
        <v>6</v>
      </c>
      <c r="B150" s="764">
        <v>5</v>
      </c>
      <c r="C150" s="764" t="s">
        <v>2381</v>
      </c>
      <c r="D150" s="764">
        <v>2</v>
      </c>
      <c r="E150" s="764" t="s">
        <v>1593</v>
      </c>
      <c r="F150" s="764"/>
      <c r="G150" s="764"/>
      <c r="H150" s="764"/>
      <c r="I150" s="764"/>
      <c r="J150" s="764" t="s">
        <v>455</v>
      </c>
      <c r="K150" s="764"/>
      <c r="L150" s="764"/>
      <c r="M150" s="764"/>
      <c r="N150" s="764"/>
      <c r="O150" s="764"/>
      <c r="P150" s="764"/>
      <c r="Q150" s="764"/>
      <c r="R150" s="764"/>
      <c r="S150" s="764"/>
      <c r="T150" s="764">
        <v>0</v>
      </c>
      <c r="U150" s="764">
        <v>0</v>
      </c>
      <c r="V150" s="764"/>
      <c r="W150" s="764"/>
      <c r="X150" s="764"/>
      <c r="Y150" s="764"/>
      <c r="Z150" s="764"/>
      <c r="AA150" s="764"/>
      <c r="AB150" s="764"/>
      <c r="AC150" s="764"/>
      <c r="AD150" s="764"/>
      <c r="AE150" s="764"/>
      <c r="AF150" s="764"/>
      <c r="AG150" s="764"/>
      <c r="AH150" s="764"/>
      <c r="AI150" s="764"/>
      <c r="AJ150" s="764"/>
      <c r="AK150" s="764"/>
      <c r="AL150" s="764"/>
      <c r="AM150" s="764"/>
      <c r="AN150" s="764"/>
      <c r="AO150" s="764"/>
      <c r="AP150" s="764"/>
      <c r="AQ150" s="764"/>
      <c r="AR150" s="764"/>
      <c r="AS150" s="764"/>
      <c r="AT150" s="764"/>
      <c r="AU150" s="764"/>
      <c r="AV150" s="764"/>
      <c r="AW150" s="764"/>
      <c r="AX150" s="764"/>
      <c r="AY150" s="764"/>
      <c r="AZ150" s="764" t="s">
        <v>456</v>
      </c>
      <c r="BA150" s="764" t="s">
        <v>456</v>
      </c>
      <c r="BB150" s="764"/>
      <c r="BC150" s="764"/>
      <c r="BD150" s="764"/>
      <c r="BE150" s="764"/>
      <c r="BF150" s="764" t="s">
        <v>425</v>
      </c>
      <c r="BG150" s="764" t="s">
        <v>455</v>
      </c>
      <c r="BH150" s="764" t="s">
        <v>455</v>
      </c>
      <c r="BI150" s="764"/>
      <c r="BJ150" s="764"/>
      <c r="BK150" s="764"/>
      <c r="BL150" s="764"/>
      <c r="BM150" s="764"/>
      <c r="BN150" s="764"/>
      <c r="BO150" s="764"/>
      <c r="BP150" s="764"/>
      <c r="BQ150" s="764"/>
      <c r="BR150" s="764"/>
      <c r="BS150" s="764"/>
      <c r="BT150" s="764"/>
      <c r="BU150" s="764"/>
      <c r="BV150" s="764"/>
      <c r="BW150" s="764"/>
      <c r="BX150" s="764"/>
      <c r="BY150" s="764">
        <v>1</v>
      </c>
    </row>
    <row r="151" spans="1:77" s="765" customFormat="1" ht="25">
      <c r="A151" s="764">
        <v>6</v>
      </c>
      <c r="B151" s="764">
        <v>5</v>
      </c>
      <c r="C151" s="764" t="s">
        <v>2381</v>
      </c>
      <c r="D151" s="764">
        <v>3</v>
      </c>
      <c r="E151" s="764" t="s">
        <v>1592</v>
      </c>
      <c r="F151" s="764"/>
      <c r="G151" s="764"/>
      <c r="H151" s="764"/>
      <c r="I151" s="764"/>
      <c r="J151" s="764" t="s">
        <v>689</v>
      </c>
      <c r="K151" s="764"/>
      <c r="L151" s="764"/>
      <c r="M151" s="764"/>
      <c r="N151" s="764"/>
      <c r="O151" s="764"/>
      <c r="P151" s="764"/>
      <c r="Q151" s="764"/>
      <c r="R151" s="764"/>
      <c r="S151" s="764"/>
      <c r="T151" s="764">
        <v>0</v>
      </c>
      <c r="U151" s="764">
        <v>0</v>
      </c>
      <c r="V151" s="764"/>
      <c r="W151" s="764"/>
      <c r="X151" s="764"/>
      <c r="Y151" s="764"/>
      <c r="Z151" s="764"/>
      <c r="AA151" s="764"/>
      <c r="AB151" s="764"/>
      <c r="AC151" s="764"/>
      <c r="AD151" s="764"/>
      <c r="AE151" s="764"/>
      <c r="AF151" s="764"/>
      <c r="AG151" s="764"/>
      <c r="AH151" s="764"/>
      <c r="AI151" s="764"/>
      <c r="AJ151" s="764"/>
      <c r="AK151" s="764"/>
      <c r="AL151" s="764"/>
      <c r="AM151" s="764"/>
      <c r="AN151" s="764"/>
      <c r="AO151" s="764"/>
      <c r="AP151" s="764"/>
      <c r="AQ151" s="764"/>
      <c r="AR151" s="764"/>
      <c r="AS151" s="764"/>
      <c r="AT151" s="764"/>
      <c r="AU151" s="764"/>
      <c r="AV151" s="764"/>
      <c r="AW151" s="764"/>
      <c r="AX151" s="764"/>
      <c r="AY151" s="764"/>
      <c r="AZ151" s="764" t="s">
        <v>690</v>
      </c>
      <c r="BA151" s="764" t="s">
        <v>690</v>
      </c>
      <c r="BB151" s="764"/>
      <c r="BC151" s="764"/>
      <c r="BD151" s="764"/>
      <c r="BE151" s="764"/>
      <c r="BF151" s="764" t="s">
        <v>672</v>
      </c>
      <c r="BG151" s="764" t="s">
        <v>689</v>
      </c>
      <c r="BH151" s="764" t="s">
        <v>689</v>
      </c>
      <c r="BI151" s="764"/>
      <c r="BJ151" s="764"/>
      <c r="BK151" s="764"/>
      <c r="BL151" s="764"/>
      <c r="BM151" s="764"/>
      <c r="BN151" s="764"/>
      <c r="BO151" s="764"/>
      <c r="BP151" s="764"/>
      <c r="BQ151" s="764"/>
      <c r="BR151" s="764"/>
      <c r="BS151" s="764"/>
      <c r="BT151" s="764"/>
      <c r="BU151" s="764"/>
      <c r="BV151" s="764"/>
      <c r="BW151" s="764"/>
      <c r="BX151" s="764"/>
      <c r="BY151" s="764">
        <v>1</v>
      </c>
    </row>
    <row r="152" spans="1:77" s="765" customFormat="1" ht="25">
      <c r="A152" s="764">
        <v>6</v>
      </c>
      <c r="B152" s="764">
        <v>5</v>
      </c>
      <c r="C152" s="764" t="s">
        <v>2381</v>
      </c>
      <c r="D152" s="764">
        <v>4</v>
      </c>
      <c r="E152" s="764" t="s">
        <v>380</v>
      </c>
      <c r="F152" s="764"/>
      <c r="G152" s="764"/>
      <c r="H152" s="764"/>
      <c r="I152" s="764"/>
      <c r="J152" s="764" t="s">
        <v>415</v>
      </c>
      <c r="K152" s="764"/>
      <c r="L152" s="764"/>
      <c r="M152" s="764"/>
      <c r="N152" s="764"/>
      <c r="O152" s="764"/>
      <c r="P152" s="764"/>
      <c r="Q152" s="764"/>
      <c r="R152" s="764"/>
      <c r="S152" s="764"/>
      <c r="T152" s="764">
        <v>0</v>
      </c>
      <c r="U152" s="764">
        <v>0</v>
      </c>
      <c r="V152" s="764"/>
      <c r="W152" s="764"/>
      <c r="X152" s="764"/>
      <c r="Y152" s="764"/>
      <c r="Z152" s="764"/>
      <c r="AA152" s="764"/>
      <c r="AB152" s="764"/>
      <c r="AC152" s="764"/>
      <c r="AD152" s="764"/>
      <c r="AE152" s="764"/>
      <c r="AF152" s="764"/>
      <c r="AG152" s="764"/>
      <c r="AH152" s="764"/>
      <c r="AI152" s="764"/>
      <c r="AJ152" s="764"/>
      <c r="AK152" s="764"/>
      <c r="AL152" s="764"/>
      <c r="AM152" s="764"/>
      <c r="AN152" s="764"/>
      <c r="AO152" s="764"/>
      <c r="AP152" s="764"/>
      <c r="AQ152" s="764"/>
      <c r="AR152" s="764"/>
      <c r="AS152" s="764"/>
      <c r="AT152" s="764"/>
      <c r="AU152" s="764"/>
      <c r="AV152" s="764"/>
      <c r="AW152" s="764"/>
      <c r="AX152" s="764"/>
      <c r="AY152" s="764"/>
      <c r="AZ152" s="764" t="s">
        <v>416</v>
      </c>
      <c r="BA152" s="764" t="s">
        <v>416</v>
      </c>
      <c r="BB152" s="764"/>
      <c r="BC152" s="764"/>
      <c r="BD152" s="764"/>
      <c r="BE152" s="764"/>
      <c r="BF152" s="764" t="s">
        <v>388</v>
      </c>
      <c r="BG152" s="764" t="s">
        <v>417</v>
      </c>
      <c r="BH152" s="764" t="s">
        <v>417</v>
      </c>
      <c r="BI152" s="764" t="s">
        <v>418</v>
      </c>
      <c r="BJ152" s="764"/>
      <c r="BK152" s="764"/>
      <c r="BL152" s="764"/>
      <c r="BM152" s="764"/>
      <c r="BN152" s="764"/>
      <c r="BO152" s="764"/>
      <c r="BP152" s="764"/>
      <c r="BQ152" s="764"/>
      <c r="BR152" s="764"/>
      <c r="BS152" s="764"/>
      <c r="BT152" s="764"/>
      <c r="BU152" s="764"/>
      <c r="BV152" s="764"/>
      <c r="BW152" s="764"/>
      <c r="BX152" s="764"/>
      <c r="BY152" s="764">
        <v>1</v>
      </c>
    </row>
    <row r="153" spans="1:77" s="765" customFormat="1" ht="25">
      <c r="A153" s="764">
        <v>6</v>
      </c>
      <c r="B153" s="764">
        <v>5</v>
      </c>
      <c r="C153" s="764" t="s">
        <v>2381</v>
      </c>
      <c r="D153" s="764">
        <v>5</v>
      </c>
      <c r="E153" s="764" t="s">
        <v>518</v>
      </c>
      <c r="F153" s="764"/>
      <c r="G153" s="764"/>
      <c r="H153" s="764"/>
      <c r="I153" s="764"/>
      <c r="J153" s="764" t="s">
        <v>543</v>
      </c>
      <c r="K153" s="764"/>
      <c r="L153" s="764"/>
      <c r="M153" s="764"/>
      <c r="N153" s="764"/>
      <c r="O153" s="764"/>
      <c r="P153" s="764"/>
      <c r="Q153" s="764"/>
      <c r="R153" s="764"/>
      <c r="S153" s="764"/>
      <c r="T153" s="764">
        <v>0</v>
      </c>
      <c r="U153" s="764">
        <v>0</v>
      </c>
      <c r="V153" s="764"/>
      <c r="W153" s="764"/>
      <c r="X153" s="764"/>
      <c r="Y153" s="764"/>
      <c r="Z153" s="764"/>
      <c r="AA153" s="764"/>
      <c r="AB153" s="764"/>
      <c r="AC153" s="764"/>
      <c r="AD153" s="764"/>
      <c r="AE153" s="764"/>
      <c r="AF153" s="764"/>
      <c r="AG153" s="764"/>
      <c r="AH153" s="764"/>
      <c r="AI153" s="764"/>
      <c r="AJ153" s="764"/>
      <c r="AK153" s="764"/>
      <c r="AL153" s="764"/>
      <c r="AM153" s="764"/>
      <c r="AN153" s="764"/>
      <c r="AO153" s="764"/>
      <c r="AP153" s="764"/>
      <c r="AQ153" s="764"/>
      <c r="AR153" s="764"/>
      <c r="AS153" s="764"/>
      <c r="AT153" s="764"/>
      <c r="AU153" s="764"/>
      <c r="AV153" s="764"/>
      <c r="AW153" s="764"/>
      <c r="AX153" s="764"/>
      <c r="AY153" s="764"/>
      <c r="AZ153" s="764" t="s">
        <v>544</v>
      </c>
      <c r="BA153" s="764" t="s">
        <v>544</v>
      </c>
      <c r="BB153" s="764"/>
      <c r="BC153" s="764"/>
      <c r="BD153" s="764"/>
      <c r="BE153" s="764"/>
      <c r="BF153" s="764" t="s">
        <v>524</v>
      </c>
      <c r="BG153" s="764" t="s">
        <v>545</v>
      </c>
      <c r="BH153" s="764"/>
      <c r="BI153" s="764"/>
      <c r="BJ153" s="764"/>
      <c r="BK153" s="764"/>
      <c r="BL153" s="764"/>
      <c r="BM153" s="764"/>
      <c r="BN153" s="764"/>
      <c r="BO153" s="764"/>
      <c r="BP153" s="764"/>
      <c r="BQ153" s="764"/>
      <c r="BR153" s="764"/>
      <c r="BS153" s="764"/>
      <c r="BT153" s="764"/>
      <c r="BU153" s="764"/>
      <c r="BV153" s="764"/>
      <c r="BW153" s="764"/>
      <c r="BX153" s="764"/>
      <c r="BY153" s="764">
        <v>1</v>
      </c>
    </row>
    <row r="154" spans="1:77" s="765" customFormat="1" ht="25">
      <c r="A154" s="764">
        <v>6</v>
      </c>
      <c r="B154" s="764">
        <v>5</v>
      </c>
      <c r="C154" s="764" t="s">
        <v>2381</v>
      </c>
      <c r="D154" s="764">
        <v>7</v>
      </c>
      <c r="E154" s="764" t="s">
        <v>711</v>
      </c>
      <c r="F154" s="764"/>
      <c r="G154" s="764"/>
      <c r="H154" s="764"/>
      <c r="I154" s="764"/>
      <c r="J154" s="764" t="s">
        <v>744</v>
      </c>
      <c r="K154" s="764"/>
      <c r="L154" s="764"/>
      <c r="M154" s="764"/>
      <c r="N154" s="764"/>
      <c r="O154" s="764"/>
      <c r="P154" s="764"/>
      <c r="Q154" s="764"/>
      <c r="R154" s="764"/>
      <c r="S154" s="764"/>
      <c r="T154" s="764">
        <v>0</v>
      </c>
      <c r="U154" s="764">
        <v>0</v>
      </c>
      <c r="V154" s="764"/>
      <c r="W154" s="764"/>
      <c r="X154" s="764"/>
      <c r="Y154" s="764"/>
      <c r="Z154" s="764"/>
      <c r="AA154" s="764"/>
      <c r="AB154" s="764"/>
      <c r="AC154" s="764"/>
      <c r="AD154" s="764"/>
      <c r="AE154" s="764"/>
      <c r="AF154" s="764"/>
      <c r="AG154" s="764"/>
      <c r="AH154" s="764"/>
      <c r="AI154" s="764"/>
      <c r="AJ154" s="764"/>
      <c r="AK154" s="764"/>
      <c r="AL154" s="764"/>
      <c r="AM154" s="764"/>
      <c r="AN154" s="764"/>
      <c r="AO154" s="764"/>
      <c r="AP154" s="764"/>
      <c r="AQ154" s="764"/>
      <c r="AR154" s="764"/>
      <c r="AS154" s="764"/>
      <c r="AT154" s="764"/>
      <c r="AU154" s="764"/>
      <c r="AV154" s="764"/>
      <c r="AW154" s="764"/>
      <c r="AX154" s="764"/>
      <c r="AY154" s="764"/>
      <c r="AZ154" s="764" t="s">
        <v>745</v>
      </c>
      <c r="BA154" s="764" t="s">
        <v>745</v>
      </c>
      <c r="BB154" s="764"/>
      <c r="BC154" s="764"/>
      <c r="BD154" s="764"/>
      <c r="BE154" s="764"/>
      <c r="BF154" s="764" t="s">
        <v>717</v>
      </c>
      <c r="BG154" s="764" t="s">
        <v>746</v>
      </c>
      <c r="BH154" s="764" t="s">
        <v>747</v>
      </c>
      <c r="BI154" s="764" t="s">
        <v>719</v>
      </c>
      <c r="BJ154" s="764"/>
      <c r="BK154" s="764"/>
      <c r="BL154" s="764"/>
      <c r="BM154" s="764"/>
      <c r="BN154" s="764"/>
      <c r="BO154" s="764"/>
      <c r="BP154" s="764"/>
      <c r="BQ154" s="764"/>
      <c r="BR154" s="764"/>
      <c r="BS154" s="764"/>
      <c r="BT154" s="764"/>
      <c r="BU154" s="764"/>
      <c r="BV154" s="764"/>
      <c r="BW154" s="764"/>
      <c r="BX154" s="764"/>
      <c r="BY154" s="764">
        <v>1</v>
      </c>
    </row>
    <row r="155" spans="1:77" s="765" customFormat="1" ht="25">
      <c r="A155" s="764">
        <v>6</v>
      </c>
      <c r="B155" s="764">
        <v>5</v>
      </c>
      <c r="C155" s="764" t="s">
        <v>2381</v>
      </c>
      <c r="D155" s="764">
        <v>9</v>
      </c>
      <c r="E155" s="764" t="s">
        <v>856</v>
      </c>
      <c r="F155" s="764"/>
      <c r="G155" s="764"/>
      <c r="H155" s="764"/>
      <c r="I155" s="764"/>
      <c r="J155" s="764" t="s">
        <v>875</v>
      </c>
      <c r="K155" s="764"/>
      <c r="L155" s="764"/>
      <c r="M155" s="764"/>
      <c r="N155" s="764"/>
      <c r="O155" s="764"/>
      <c r="P155" s="764"/>
      <c r="Q155" s="764"/>
      <c r="R155" s="764"/>
      <c r="S155" s="764"/>
      <c r="T155" s="764"/>
      <c r="U155" s="764"/>
      <c r="V155" s="764"/>
      <c r="W155" s="764"/>
      <c r="X155" s="764"/>
      <c r="Y155" s="764" t="s">
        <v>2512</v>
      </c>
      <c r="Z155" s="764"/>
      <c r="AA155" s="764"/>
      <c r="AB155" s="764"/>
      <c r="AC155" s="764"/>
      <c r="AD155" s="764"/>
      <c r="AE155" s="764"/>
      <c r="AF155" s="764"/>
      <c r="AG155" s="764"/>
      <c r="AH155" s="764"/>
      <c r="AI155" s="764"/>
      <c r="AJ155" s="764" t="s">
        <v>876</v>
      </c>
      <c r="AK155" s="764" t="s">
        <v>876</v>
      </c>
      <c r="AL155" s="764"/>
      <c r="AM155" s="764"/>
      <c r="AN155" s="764"/>
      <c r="AO155" s="764" t="s">
        <v>877</v>
      </c>
      <c r="AP155" s="764" t="s">
        <v>307</v>
      </c>
      <c r="AQ155" s="764" t="s">
        <v>78</v>
      </c>
      <c r="AR155" s="764" t="s">
        <v>446</v>
      </c>
      <c r="AS155" s="764" t="s">
        <v>511</v>
      </c>
      <c r="AT155" s="764" t="s">
        <v>78</v>
      </c>
      <c r="AU155" s="764"/>
      <c r="AV155" s="764"/>
      <c r="AW155" s="764"/>
      <c r="AX155" s="764"/>
      <c r="AY155" s="764"/>
      <c r="AZ155" s="764"/>
      <c r="BA155" s="764"/>
      <c r="BB155" s="764"/>
      <c r="BC155" s="764"/>
      <c r="BD155" s="764"/>
      <c r="BE155" s="764"/>
      <c r="BF155" s="764"/>
      <c r="BG155" s="764"/>
      <c r="BH155" s="764"/>
      <c r="BI155" s="764"/>
      <c r="BJ155" s="764"/>
      <c r="BK155" s="764"/>
      <c r="BL155" s="764"/>
      <c r="BM155" s="764"/>
      <c r="BN155" s="764"/>
      <c r="BO155" s="764"/>
      <c r="BP155" s="764"/>
      <c r="BQ155" s="764"/>
      <c r="BR155" s="764"/>
      <c r="BS155" s="764"/>
      <c r="BT155" s="764"/>
      <c r="BU155" s="764"/>
      <c r="BV155" s="764"/>
      <c r="BW155" s="764"/>
      <c r="BX155" s="764"/>
      <c r="BY155" s="764">
        <v>1</v>
      </c>
    </row>
    <row r="156" spans="1:77" s="765" customFormat="1" ht="50">
      <c r="A156" s="764">
        <v>6</v>
      </c>
      <c r="B156" s="764">
        <v>5</v>
      </c>
      <c r="C156" s="764" t="s">
        <v>2381</v>
      </c>
      <c r="D156" s="764">
        <v>10</v>
      </c>
      <c r="E156" s="764" t="s">
        <v>813</v>
      </c>
      <c r="F156" s="764"/>
      <c r="G156" s="764"/>
      <c r="H156" s="764"/>
      <c r="I156" s="764"/>
      <c r="J156" s="764" t="s">
        <v>837</v>
      </c>
      <c r="K156" s="764"/>
      <c r="L156" s="764"/>
      <c r="M156" s="764"/>
      <c r="N156" s="764"/>
      <c r="O156" s="764"/>
      <c r="P156" s="764"/>
      <c r="Q156" s="764"/>
      <c r="R156" s="764"/>
      <c r="S156" s="764"/>
      <c r="T156" s="764">
        <v>0</v>
      </c>
      <c r="U156" s="764" t="s">
        <v>159</v>
      </c>
      <c r="V156" s="764"/>
      <c r="W156" s="764"/>
      <c r="X156" s="764"/>
      <c r="Y156" s="764"/>
      <c r="Z156" s="764"/>
      <c r="AA156" s="764"/>
      <c r="AB156" s="764"/>
      <c r="AC156" s="764"/>
      <c r="AD156" s="764"/>
      <c r="AE156" s="764"/>
      <c r="AF156" s="764"/>
      <c r="AG156" s="764"/>
      <c r="AH156" s="764"/>
      <c r="AI156" s="764"/>
      <c r="AJ156" s="764" t="s">
        <v>838</v>
      </c>
      <c r="AK156" s="764" t="s">
        <v>838</v>
      </c>
      <c r="AL156" s="764"/>
      <c r="AM156" s="764"/>
      <c r="AN156" s="764"/>
      <c r="AO156" s="764" t="s">
        <v>839</v>
      </c>
      <c r="AP156" s="764" t="s">
        <v>307</v>
      </c>
      <c r="AQ156" s="764" t="s">
        <v>830</v>
      </c>
      <c r="AR156" s="764">
        <v>0</v>
      </c>
      <c r="AS156" s="764" t="s">
        <v>159</v>
      </c>
      <c r="AT156" s="764" t="s">
        <v>78</v>
      </c>
      <c r="AU156" s="764"/>
      <c r="AV156" s="764"/>
      <c r="AW156" s="764"/>
      <c r="AX156" s="764"/>
      <c r="AY156" s="764"/>
      <c r="AZ156" s="764"/>
      <c r="BA156" s="764"/>
      <c r="BB156" s="764"/>
      <c r="BC156" s="764"/>
      <c r="BD156" s="764"/>
      <c r="BE156" s="764"/>
      <c r="BF156" s="764"/>
      <c r="BG156" s="764"/>
      <c r="BH156" s="764"/>
      <c r="BI156" s="764"/>
      <c r="BJ156" s="764"/>
      <c r="BK156" s="764"/>
      <c r="BL156" s="764"/>
      <c r="BM156" s="764"/>
      <c r="BN156" s="764"/>
      <c r="BO156" s="764"/>
      <c r="BP156" s="764"/>
      <c r="BQ156" s="764"/>
      <c r="BR156" s="764"/>
      <c r="BS156" s="764"/>
      <c r="BT156" s="764"/>
      <c r="BU156" s="764"/>
      <c r="BV156" s="764"/>
      <c r="BW156" s="764"/>
      <c r="BX156" s="764"/>
      <c r="BY156" s="764">
        <v>1</v>
      </c>
    </row>
    <row r="157" spans="1:77" s="765" customFormat="1" ht="25">
      <c r="A157" s="764">
        <v>6</v>
      </c>
      <c r="B157" s="764">
        <v>5</v>
      </c>
      <c r="C157" s="764" t="s">
        <v>2381</v>
      </c>
      <c r="D157" s="764">
        <v>15</v>
      </c>
      <c r="E157" s="764" t="s">
        <v>1594</v>
      </c>
      <c r="F157" s="764"/>
      <c r="G157" s="764"/>
      <c r="H157" s="764"/>
      <c r="I157" s="764"/>
      <c r="J157" s="764" t="s">
        <v>791</v>
      </c>
      <c r="K157" s="764"/>
      <c r="L157" s="764"/>
      <c r="M157" s="764"/>
      <c r="N157" s="764"/>
      <c r="O157" s="764"/>
      <c r="P157" s="764"/>
      <c r="Q157" s="764"/>
      <c r="R157" s="764"/>
      <c r="S157" s="764"/>
      <c r="T157" s="764">
        <v>0</v>
      </c>
      <c r="U157" s="764">
        <v>0</v>
      </c>
      <c r="V157" s="764"/>
      <c r="W157" s="764"/>
      <c r="X157" s="764"/>
      <c r="Y157" s="764"/>
      <c r="Z157" s="764"/>
      <c r="AA157" s="764"/>
      <c r="AB157" s="764"/>
      <c r="AC157" s="764"/>
      <c r="AD157" s="764"/>
      <c r="AE157" s="764"/>
      <c r="AF157" s="764"/>
      <c r="AG157" s="764"/>
      <c r="AH157" s="764"/>
      <c r="AI157" s="764"/>
      <c r="AJ157" s="764"/>
      <c r="AK157" s="764"/>
      <c r="AL157" s="764"/>
      <c r="AM157" s="764"/>
      <c r="AN157" s="764"/>
      <c r="AO157" s="764"/>
      <c r="AP157" s="764"/>
      <c r="AQ157" s="764"/>
      <c r="AR157" s="764"/>
      <c r="AS157" s="764"/>
      <c r="AT157" s="764"/>
      <c r="AU157" s="764"/>
      <c r="AV157" s="764"/>
      <c r="AW157" s="764"/>
      <c r="AX157" s="764"/>
      <c r="AY157" s="764"/>
      <c r="AZ157" s="764" t="s">
        <v>792</v>
      </c>
      <c r="BA157" s="764" t="s">
        <v>792</v>
      </c>
      <c r="BB157" s="764"/>
      <c r="BC157" s="764"/>
      <c r="BD157" s="764"/>
      <c r="BE157" s="764"/>
      <c r="BF157" s="764" t="s">
        <v>774</v>
      </c>
      <c r="BG157" s="764" t="s">
        <v>793</v>
      </c>
      <c r="BH157" s="764" t="s">
        <v>794</v>
      </c>
      <c r="BI157" s="764"/>
      <c r="BJ157" s="764" t="s">
        <v>688</v>
      </c>
      <c r="BK157" s="764"/>
      <c r="BL157" s="764"/>
      <c r="BM157" s="764"/>
      <c r="BN157" s="764"/>
      <c r="BO157" s="764"/>
      <c r="BP157" s="764"/>
      <c r="BQ157" s="764"/>
      <c r="BR157" s="764"/>
      <c r="BS157" s="764"/>
      <c r="BT157" s="764"/>
      <c r="BU157" s="764"/>
      <c r="BV157" s="764"/>
      <c r="BW157" s="764"/>
      <c r="BX157" s="764"/>
      <c r="BY157" s="764">
        <v>1</v>
      </c>
    </row>
    <row r="158" spans="1:77" s="765" customFormat="1">
      <c r="A158" s="764">
        <v>6</v>
      </c>
      <c r="B158" s="764">
        <v>5</v>
      </c>
      <c r="C158" s="764" t="s">
        <v>2381</v>
      </c>
      <c r="D158" s="764">
        <v>16</v>
      </c>
      <c r="E158" s="764" t="s">
        <v>233</v>
      </c>
      <c r="F158" s="764"/>
      <c r="G158" s="764"/>
      <c r="H158" s="764"/>
      <c r="I158" s="764"/>
      <c r="J158" s="764" t="s">
        <v>1977</v>
      </c>
      <c r="K158" s="764"/>
      <c r="L158" s="764"/>
      <c r="M158" s="764"/>
      <c r="N158" s="764"/>
      <c r="O158" s="764"/>
      <c r="P158" s="764"/>
      <c r="Q158" s="764"/>
      <c r="R158" s="764"/>
      <c r="S158" s="764"/>
      <c r="T158" s="764" t="s">
        <v>78</v>
      </c>
      <c r="U158" s="764" t="s">
        <v>78</v>
      </c>
      <c r="V158" s="764"/>
      <c r="W158" s="764"/>
      <c r="X158" s="764"/>
      <c r="Y158" s="764"/>
      <c r="Z158" s="764"/>
      <c r="AA158" s="764"/>
      <c r="AB158" s="764"/>
      <c r="AC158" s="764"/>
      <c r="AD158" s="764"/>
      <c r="AE158" s="764"/>
      <c r="AF158" s="764"/>
      <c r="AG158" s="764"/>
      <c r="AH158" s="764"/>
      <c r="AI158" s="764"/>
      <c r="AJ158" s="764" t="s">
        <v>252</v>
      </c>
      <c r="AK158" s="764" t="s">
        <v>252</v>
      </c>
      <c r="AL158" s="764"/>
      <c r="AM158" s="764"/>
      <c r="AN158" s="764"/>
      <c r="AO158" s="764" t="s">
        <v>253</v>
      </c>
      <c r="AP158" s="764" t="s">
        <v>78</v>
      </c>
      <c r="AQ158" s="764" t="s">
        <v>78</v>
      </c>
      <c r="AR158" s="764" t="s">
        <v>78</v>
      </c>
      <c r="AS158" s="764" t="s">
        <v>78</v>
      </c>
      <c r="AT158" s="764" t="s">
        <v>78</v>
      </c>
      <c r="AU158" s="764"/>
      <c r="AV158" s="764"/>
      <c r="AW158" s="764"/>
      <c r="AX158" s="764"/>
      <c r="AY158" s="764"/>
      <c r="AZ158" s="764"/>
      <c r="BA158" s="764"/>
      <c r="BB158" s="764"/>
      <c r="BC158" s="764"/>
      <c r="BD158" s="764"/>
      <c r="BE158" s="764"/>
      <c r="BF158" s="764"/>
      <c r="BG158" s="764"/>
      <c r="BH158" s="764"/>
      <c r="BI158" s="764"/>
      <c r="BJ158" s="764"/>
      <c r="BK158" s="764"/>
      <c r="BL158" s="764"/>
      <c r="BM158" s="764"/>
      <c r="BN158" s="764"/>
      <c r="BO158" s="764"/>
      <c r="BP158" s="764"/>
      <c r="BQ158" s="764"/>
      <c r="BR158" s="764"/>
      <c r="BS158" s="764"/>
      <c r="BT158" s="764"/>
      <c r="BU158" s="764"/>
      <c r="BV158" s="764"/>
      <c r="BW158" s="764"/>
      <c r="BX158" s="764"/>
      <c r="BY158" s="764">
        <v>1</v>
      </c>
    </row>
    <row r="159" spans="1:77" s="765" customFormat="1" ht="25">
      <c r="A159" s="764">
        <v>6</v>
      </c>
      <c r="B159" s="764">
        <v>5</v>
      </c>
      <c r="C159" s="764" t="s">
        <v>2381</v>
      </c>
      <c r="D159" s="764">
        <v>17</v>
      </c>
      <c r="E159" s="764" t="s">
        <v>1595</v>
      </c>
      <c r="F159" s="764"/>
      <c r="G159" s="764"/>
      <c r="H159" s="764"/>
      <c r="I159" s="764"/>
      <c r="J159" s="764" t="s">
        <v>1118</v>
      </c>
      <c r="K159" s="764"/>
      <c r="L159" s="764"/>
      <c r="M159" s="764"/>
      <c r="N159" s="764"/>
      <c r="O159" s="764"/>
      <c r="P159" s="764"/>
      <c r="Q159" s="764"/>
      <c r="R159" s="764"/>
      <c r="S159" s="764"/>
      <c r="T159" s="764">
        <v>0</v>
      </c>
      <c r="U159" s="764">
        <v>0</v>
      </c>
      <c r="V159" s="764"/>
      <c r="W159" s="764"/>
      <c r="X159" s="764"/>
      <c r="Y159" s="764"/>
      <c r="Z159" s="764"/>
      <c r="AA159" s="764"/>
      <c r="AB159" s="764"/>
      <c r="AC159" s="764"/>
      <c r="AD159" s="764"/>
      <c r="AE159" s="764"/>
      <c r="AF159" s="764"/>
      <c r="AG159" s="764"/>
      <c r="AH159" s="764"/>
      <c r="AI159" s="764"/>
      <c r="AJ159" s="764"/>
      <c r="AK159" s="764"/>
      <c r="AL159" s="764"/>
      <c r="AM159" s="764"/>
      <c r="AN159" s="764"/>
      <c r="AO159" s="764"/>
      <c r="AP159" s="764"/>
      <c r="AQ159" s="764"/>
      <c r="AR159" s="764"/>
      <c r="AS159" s="764"/>
      <c r="AT159" s="764"/>
      <c r="AU159" s="764"/>
      <c r="AV159" s="764"/>
      <c r="AW159" s="764"/>
      <c r="AX159" s="764"/>
      <c r="AY159" s="764"/>
      <c r="AZ159" s="764" t="s">
        <v>1119</v>
      </c>
      <c r="BA159" s="764" t="s">
        <v>1119</v>
      </c>
      <c r="BB159" s="764"/>
      <c r="BC159" s="764"/>
      <c r="BD159" s="764"/>
      <c r="BE159" s="764"/>
      <c r="BF159" s="764" t="s">
        <v>1102</v>
      </c>
      <c r="BG159" s="764" t="s">
        <v>1120</v>
      </c>
      <c r="BH159" s="764" t="s">
        <v>1120</v>
      </c>
      <c r="BI159" s="764"/>
      <c r="BJ159" s="764"/>
      <c r="BK159" s="764"/>
      <c r="BL159" s="764"/>
      <c r="BM159" s="764"/>
      <c r="BN159" s="764"/>
      <c r="BO159" s="764"/>
      <c r="BP159" s="764"/>
      <c r="BQ159" s="764"/>
      <c r="BR159" s="764"/>
      <c r="BS159" s="764"/>
      <c r="BT159" s="764"/>
      <c r="BU159" s="764"/>
      <c r="BV159" s="764"/>
      <c r="BW159" s="764"/>
      <c r="BX159" s="764"/>
      <c r="BY159" s="764">
        <v>1</v>
      </c>
    </row>
    <row r="160" spans="1:77" s="765" customFormat="1" ht="75">
      <c r="A160" s="764">
        <v>7</v>
      </c>
      <c r="B160" s="764">
        <v>5</v>
      </c>
      <c r="C160" s="764" t="s">
        <v>2381</v>
      </c>
      <c r="D160" s="764">
        <v>16</v>
      </c>
      <c r="E160" s="764" t="s">
        <v>518</v>
      </c>
      <c r="F160" s="764"/>
      <c r="G160" s="764" t="s">
        <v>1621</v>
      </c>
      <c r="H160" s="764" t="s">
        <v>1621</v>
      </c>
      <c r="I160" s="764" t="s">
        <v>520</v>
      </c>
      <c r="J160" s="764" t="s">
        <v>519</v>
      </c>
      <c r="K160" s="764" t="s">
        <v>2229</v>
      </c>
      <c r="L160" s="764" t="s">
        <v>2430</v>
      </c>
      <c r="M160" s="764" t="s">
        <v>2241</v>
      </c>
      <c r="N160" s="764"/>
      <c r="O160" s="764" t="s">
        <v>522</v>
      </c>
      <c r="P160" s="764"/>
      <c r="Q160" s="764"/>
      <c r="R160" s="764"/>
      <c r="S160" s="764"/>
      <c r="T160" s="764">
        <v>0</v>
      </c>
      <c r="U160" s="764">
        <v>180</v>
      </c>
      <c r="V160" s="764"/>
      <c r="W160" s="764"/>
      <c r="X160" s="764"/>
      <c r="Y160" s="764"/>
      <c r="Z160" s="764"/>
      <c r="AA160" s="764"/>
      <c r="AB160" s="764"/>
      <c r="AC160" s="764"/>
      <c r="AD160" s="764"/>
      <c r="AE160" s="764"/>
      <c r="AF160" s="764"/>
      <c r="AG160" s="764"/>
      <c r="AH160" s="764"/>
      <c r="AI160" s="764"/>
      <c r="AJ160" s="764" t="s">
        <v>520</v>
      </c>
      <c r="AK160" s="764" t="s">
        <v>1582</v>
      </c>
      <c r="AL160" s="764"/>
      <c r="AM160" s="764"/>
      <c r="AN160" s="764"/>
      <c r="AO160" s="764" t="s">
        <v>521</v>
      </c>
      <c r="AP160" s="764" t="s">
        <v>307</v>
      </c>
      <c r="AQ160" s="764" t="s">
        <v>522</v>
      </c>
      <c r="AR160" s="764">
        <v>0</v>
      </c>
      <c r="AS160" s="764">
        <v>180</v>
      </c>
      <c r="AT160" s="764" t="s">
        <v>78</v>
      </c>
      <c r="AU160" s="764"/>
      <c r="AV160" s="764"/>
      <c r="AW160" s="764"/>
      <c r="AX160" s="764"/>
      <c r="AY160" s="764"/>
      <c r="AZ160" s="764"/>
      <c r="BA160" s="764"/>
      <c r="BB160" s="764"/>
      <c r="BC160" s="764"/>
      <c r="BD160" s="764"/>
      <c r="BE160" s="764"/>
      <c r="BF160" s="764"/>
      <c r="BG160" s="764"/>
      <c r="BH160" s="764"/>
      <c r="BI160" s="764" t="s">
        <v>522</v>
      </c>
      <c r="BJ160" s="764"/>
      <c r="BK160" s="764"/>
      <c r="BL160" s="764"/>
      <c r="BM160" s="764"/>
      <c r="BN160" s="764"/>
      <c r="BO160" s="764" t="s">
        <v>519</v>
      </c>
      <c r="BP160" s="764" t="s">
        <v>520</v>
      </c>
      <c r="BQ160" s="764"/>
      <c r="BR160" s="764"/>
      <c r="BS160" s="764" t="s">
        <v>526</v>
      </c>
      <c r="BT160" s="764" t="s">
        <v>522</v>
      </c>
      <c r="BU160" s="764" t="s">
        <v>2602</v>
      </c>
      <c r="BV160" s="764"/>
      <c r="BW160" s="764"/>
      <c r="BX160" s="764"/>
      <c r="BY160" s="764">
        <v>2</v>
      </c>
    </row>
    <row r="161" spans="1:77" s="765" customFormat="1" ht="137.5">
      <c r="A161" s="764">
        <v>7</v>
      </c>
      <c r="B161" s="764">
        <v>5</v>
      </c>
      <c r="C161" s="764" t="s">
        <v>2381</v>
      </c>
      <c r="D161" s="764">
        <v>1</v>
      </c>
      <c r="E161" s="764" t="s">
        <v>260</v>
      </c>
      <c r="F161" s="764"/>
      <c r="G161" s="764"/>
      <c r="H161" s="764"/>
      <c r="I161" s="764"/>
      <c r="J161" s="764" t="s">
        <v>2333</v>
      </c>
      <c r="K161" s="764" t="s">
        <v>319</v>
      </c>
      <c r="L161" s="764" t="s">
        <v>2430</v>
      </c>
      <c r="M161" s="764"/>
      <c r="N161" s="764"/>
      <c r="O161" s="764" t="s">
        <v>298</v>
      </c>
      <c r="P161" s="764"/>
      <c r="Q161" s="764"/>
      <c r="R161" s="764"/>
      <c r="S161" s="764"/>
      <c r="T161" s="764">
        <v>0</v>
      </c>
      <c r="U161" s="764">
        <v>0</v>
      </c>
      <c r="V161" s="764"/>
      <c r="W161" s="764"/>
      <c r="X161" s="764"/>
      <c r="Y161" s="764"/>
      <c r="Z161" s="764"/>
      <c r="AA161" s="764"/>
      <c r="AB161" s="764"/>
      <c r="AC161" s="764"/>
      <c r="AD161" s="764"/>
      <c r="AE161" s="764"/>
      <c r="AF161" s="764"/>
      <c r="AG161" s="764"/>
      <c r="AH161" s="764"/>
      <c r="AI161" s="764" t="s">
        <v>2220</v>
      </c>
      <c r="AJ161" s="764"/>
      <c r="AK161" s="764"/>
      <c r="AL161" s="764"/>
      <c r="AM161" s="764"/>
      <c r="AN161" s="764"/>
      <c r="AO161" s="764"/>
      <c r="AP161" s="764"/>
      <c r="AQ161" s="764"/>
      <c r="AR161" s="764"/>
      <c r="AS161" s="764"/>
      <c r="AT161" s="764"/>
      <c r="AU161" s="764"/>
      <c r="AV161" s="764"/>
      <c r="AW161" s="764"/>
      <c r="AX161" s="764"/>
      <c r="AY161" s="764"/>
      <c r="AZ161" s="764" t="s">
        <v>318</v>
      </c>
      <c r="BA161" s="764" t="s">
        <v>318</v>
      </c>
      <c r="BB161" s="764"/>
      <c r="BC161" s="764" t="s">
        <v>318</v>
      </c>
      <c r="BD161" s="764"/>
      <c r="BE161" s="764"/>
      <c r="BF161" s="764" t="s">
        <v>268</v>
      </c>
      <c r="BG161" s="764" t="s">
        <v>319</v>
      </c>
      <c r="BH161" s="764" t="s">
        <v>319</v>
      </c>
      <c r="BI161" s="764" t="s">
        <v>298</v>
      </c>
      <c r="BJ161" s="764"/>
      <c r="BK161" s="764"/>
      <c r="BL161" s="764"/>
      <c r="BM161" s="764"/>
      <c r="BN161" s="764"/>
      <c r="BO161" s="764" t="s">
        <v>316</v>
      </c>
      <c r="BP161" s="764" t="s">
        <v>1735</v>
      </c>
      <c r="BQ161" s="764"/>
      <c r="BR161" s="764"/>
      <c r="BS161" s="764" t="s">
        <v>321</v>
      </c>
      <c r="BT161" s="764" t="s">
        <v>301</v>
      </c>
      <c r="BU161" s="764"/>
      <c r="BV161" s="764"/>
      <c r="BW161" s="764"/>
      <c r="BX161" s="764"/>
      <c r="BY161" s="764">
        <v>2</v>
      </c>
    </row>
    <row r="162" spans="1:77" s="765" customFormat="1" ht="25">
      <c r="A162" s="764">
        <v>7</v>
      </c>
      <c r="B162" s="764">
        <v>5</v>
      </c>
      <c r="C162" s="764" t="s">
        <v>2381</v>
      </c>
      <c r="D162" s="764">
        <v>2</v>
      </c>
      <c r="E162" s="764" t="s">
        <v>1593</v>
      </c>
      <c r="F162" s="764"/>
      <c r="G162" s="764"/>
      <c r="H162" s="764"/>
      <c r="I162" s="764"/>
      <c r="J162" s="764" t="s">
        <v>457</v>
      </c>
      <c r="K162" s="764"/>
      <c r="L162" s="764"/>
      <c r="M162" s="764"/>
      <c r="N162" s="764"/>
      <c r="O162" s="764"/>
      <c r="P162" s="764"/>
      <c r="Q162" s="764"/>
      <c r="R162" s="764"/>
      <c r="S162" s="764"/>
      <c r="T162" s="764">
        <v>0</v>
      </c>
      <c r="U162" s="764">
        <v>0</v>
      </c>
      <c r="V162" s="764"/>
      <c r="W162" s="764"/>
      <c r="X162" s="764"/>
      <c r="Y162" s="764"/>
      <c r="Z162" s="764"/>
      <c r="AA162" s="764"/>
      <c r="AB162" s="764"/>
      <c r="AC162" s="764"/>
      <c r="AD162" s="764"/>
      <c r="AE162" s="764"/>
      <c r="AF162" s="764"/>
      <c r="AG162" s="764"/>
      <c r="AH162" s="764"/>
      <c r="AI162" s="764"/>
      <c r="AJ162" s="764"/>
      <c r="AK162" s="764"/>
      <c r="AL162" s="764"/>
      <c r="AM162" s="764"/>
      <c r="AN162" s="764"/>
      <c r="AO162" s="764"/>
      <c r="AP162" s="764"/>
      <c r="AQ162" s="764"/>
      <c r="AR162" s="764"/>
      <c r="AS162" s="764"/>
      <c r="AT162" s="764"/>
      <c r="AU162" s="764"/>
      <c r="AV162" s="764"/>
      <c r="AW162" s="764"/>
      <c r="AX162" s="764"/>
      <c r="AY162" s="764"/>
      <c r="AZ162" s="764" t="s">
        <v>458</v>
      </c>
      <c r="BA162" s="764" t="s">
        <v>458</v>
      </c>
      <c r="BB162" s="764"/>
      <c r="BC162" s="764"/>
      <c r="BD162" s="764"/>
      <c r="BE162" s="764"/>
      <c r="BF162" s="764" t="s">
        <v>425</v>
      </c>
      <c r="BG162" s="764" t="s">
        <v>457</v>
      </c>
      <c r="BH162" s="764" t="s">
        <v>457</v>
      </c>
      <c r="BI162" s="764"/>
      <c r="BJ162" s="764"/>
      <c r="BK162" s="764"/>
      <c r="BL162" s="764"/>
      <c r="BM162" s="764"/>
      <c r="BN162" s="764"/>
      <c r="BO162" s="764"/>
      <c r="BP162" s="764"/>
      <c r="BQ162" s="764"/>
      <c r="BR162" s="764"/>
      <c r="BS162" s="764"/>
      <c r="BT162" s="764"/>
      <c r="BU162" s="764"/>
      <c r="BV162" s="764"/>
      <c r="BW162" s="764"/>
      <c r="BX162" s="764"/>
      <c r="BY162" s="764">
        <v>1</v>
      </c>
    </row>
    <row r="163" spans="1:77" s="765" customFormat="1" ht="25">
      <c r="A163" s="764">
        <v>7</v>
      </c>
      <c r="B163" s="764">
        <v>5</v>
      </c>
      <c r="C163" s="764" t="s">
        <v>2381</v>
      </c>
      <c r="D163" s="764">
        <v>3</v>
      </c>
      <c r="E163" s="764" t="s">
        <v>1592</v>
      </c>
      <c r="F163" s="764"/>
      <c r="G163" s="764"/>
      <c r="H163" s="764"/>
      <c r="I163" s="764"/>
      <c r="J163" s="764" t="s">
        <v>691</v>
      </c>
      <c r="K163" s="764"/>
      <c r="L163" s="764"/>
      <c r="M163" s="764"/>
      <c r="N163" s="764"/>
      <c r="O163" s="764"/>
      <c r="P163" s="764"/>
      <c r="Q163" s="764"/>
      <c r="R163" s="764"/>
      <c r="S163" s="764"/>
      <c r="T163" s="764">
        <v>0</v>
      </c>
      <c r="U163" s="764">
        <v>0</v>
      </c>
      <c r="V163" s="764"/>
      <c r="W163" s="764"/>
      <c r="X163" s="764"/>
      <c r="Y163" s="764"/>
      <c r="Z163" s="764"/>
      <c r="AA163" s="764"/>
      <c r="AB163" s="764"/>
      <c r="AC163" s="764"/>
      <c r="AD163" s="764"/>
      <c r="AE163" s="764"/>
      <c r="AF163" s="764"/>
      <c r="AG163" s="764"/>
      <c r="AH163" s="764"/>
      <c r="AI163" s="764"/>
      <c r="AJ163" s="764"/>
      <c r="AK163" s="764"/>
      <c r="AL163" s="764"/>
      <c r="AM163" s="764"/>
      <c r="AN163" s="764"/>
      <c r="AO163" s="764"/>
      <c r="AP163" s="764"/>
      <c r="AQ163" s="764"/>
      <c r="AR163" s="764"/>
      <c r="AS163" s="764"/>
      <c r="AT163" s="764"/>
      <c r="AU163" s="764"/>
      <c r="AV163" s="764"/>
      <c r="AW163" s="764"/>
      <c r="AX163" s="764"/>
      <c r="AY163" s="764"/>
      <c r="AZ163" s="764" t="s">
        <v>692</v>
      </c>
      <c r="BA163" s="764" t="s">
        <v>692</v>
      </c>
      <c r="BB163" s="764"/>
      <c r="BC163" s="764"/>
      <c r="BD163" s="764"/>
      <c r="BE163" s="764"/>
      <c r="BF163" s="764" t="s">
        <v>672</v>
      </c>
      <c r="BG163" s="764" t="s">
        <v>691</v>
      </c>
      <c r="BH163" s="764" t="s">
        <v>691</v>
      </c>
      <c r="BI163" s="764"/>
      <c r="BJ163" s="764" t="s">
        <v>688</v>
      </c>
      <c r="BK163" s="764"/>
      <c r="BL163" s="764"/>
      <c r="BM163" s="764"/>
      <c r="BN163" s="764"/>
      <c r="BO163" s="764"/>
      <c r="BP163" s="764"/>
      <c r="BQ163" s="764"/>
      <c r="BR163" s="764"/>
      <c r="BS163" s="764"/>
      <c r="BT163" s="764"/>
      <c r="BU163" s="764"/>
      <c r="BV163" s="764"/>
      <c r="BW163" s="764"/>
      <c r="BX163" s="764"/>
      <c r="BY163" s="764">
        <v>1</v>
      </c>
    </row>
    <row r="164" spans="1:77" s="765" customFormat="1" ht="25">
      <c r="A164" s="764">
        <v>7</v>
      </c>
      <c r="B164" s="764">
        <v>5</v>
      </c>
      <c r="C164" s="764" t="s">
        <v>2381</v>
      </c>
      <c r="D164" s="764">
        <v>4</v>
      </c>
      <c r="E164" s="764" t="s">
        <v>380</v>
      </c>
      <c r="F164" s="764"/>
      <c r="G164" s="764"/>
      <c r="H164" s="764"/>
      <c r="I164" s="764"/>
      <c r="J164" s="764" t="s">
        <v>419</v>
      </c>
      <c r="K164" s="764"/>
      <c r="L164" s="764"/>
      <c r="M164" s="764"/>
      <c r="N164" s="764"/>
      <c r="O164" s="764"/>
      <c r="P164" s="764"/>
      <c r="Q164" s="764"/>
      <c r="R164" s="764"/>
      <c r="S164" s="764"/>
      <c r="T164" s="764">
        <v>0</v>
      </c>
      <c r="U164" s="764">
        <v>0</v>
      </c>
      <c r="V164" s="764"/>
      <c r="W164" s="764"/>
      <c r="X164" s="764"/>
      <c r="Y164" s="764"/>
      <c r="Z164" s="764"/>
      <c r="AA164" s="764"/>
      <c r="AB164" s="764"/>
      <c r="AC164" s="764"/>
      <c r="AD164" s="764"/>
      <c r="AE164" s="764"/>
      <c r="AF164" s="764"/>
      <c r="AG164" s="764"/>
      <c r="AH164" s="764"/>
      <c r="AI164" s="764"/>
      <c r="AJ164" s="764"/>
      <c r="AK164" s="764"/>
      <c r="AL164" s="764"/>
      <c r="AM164" s="764"/>
      <c r="AN164" s="764"/>
      <c r="AO164" s="764"/>
      <c r="AP164" s="764"/>
      <c r="AQ164" s="764"/>
      <c r="AR164" s="764"/>
      <c r="AS164" s="764"/>
      <c r="AT164" s="764"/>
      <c r="AU164" s="764"/>
      <c r="AV164" s="764"/>
      <c r="AW164" s="764"/>
      <c r="AX164" s="764"/>
      <c r="AY164" s="764"/>
      <c r="AZ164" s="764" t="s">
        <v>420</v>
      </c>
      <c r="BA164" s="764" t="s">
        <v>420</v>
      </c>
      <c r="BB164" s="764"/>
      <c r="BC164" s="764"/>
      <c r="BD164" s="764"/>
      <c r="BE164" s="764"/>
      <c r="BF164" s="764" t="s">
        <v>388</v>
      </c>
      <c r="BG164" s="764" t="s">
        <v>421</v>
      </c>
      <c r="BH164" s="764" t="s">
        <v>421</v>
      </c>
      <c r="BI164" s="764" t="s">
        <v>418</v>
      </c>
      <c r="BJ164" s="764"/>
      <c r="BK164" s="764"/>
      <c r="BL164" s="764"/>
      <c r="BM164" s="764"/>
      <c r="BN164" s="764"/>
      <c r="BO164" s="764"/>
      <c r="BP164" s="764"/>
      <c r="BQ164" s="764"/>
      <c r="BR164" s="764"/>
      <c r="BS164" s="764"/>
      <c r="BT164" s="764"/>
      <c r="BU164" s="764"/>
      <c r="BV164" s="764"/>
      <c r="BW164" s="764"/>
      <c r="BX164" s="764"/>
      <c r="BY164" s="764">
        <v>1</v>
      </c>
    </row>
    <row r="165" spans="1:77" s="765" customFormat="1" ht="50">
      <c r="A165" s="764">
        <v>7</v>
      </c>
      <c r="B165" s="764">
        <v>5</v>
      </c>
      <c r="C165" s="764" t="s">
        <v>2381</v>
      </c>
      <c r="D165" s="764">
        <v>5</v>
      </c>
      <c r="E165" s="764" t="s">
        <v>518</v>
      </c>
      <c r="F165" s="764"/>
      <c r="G165" s="764"/>
      <c r="H165" s="764"/>
      <c r="I165" s="764"/>
      <c r="J165" s="764" t="s">
        <v>546</v>
      </c>
      <c r="K165" s="764"/>
      <c r="L165" s="764"/>
      <c r="M165" s="764"/>
      <c r="N165" s="764"/>
      <c r="O165" s="764"/>
      <c r="P165" s="764"/>
      <c r="Q165" s="764"/>
      <c r="R165" s="764"/>
      <c r="S165" s="764"/>
      <c r="T165" s="764">
        <v>0</v>
      </c>
      <c r="U165" s="764">
        <v>0</v>
      </c>
      <c r="V165" s="764"/>
      <c r="W165" s="764"/>
      <c r="X165" s="764"/>
      <c r="Y165" s="764"/>
      <c r="Z165" s="764"/>
      <c r="AA165" s="764"/>
      <c r="AB165" s="764"/>
      <c r="AC165" s="764"/>
      <c r="AD165" s="764"/>
      <c r="AE165" s="764"/>
      <c r="AF165" s="764"/>
      <c r="AG165" s="764"/>
      <c r="AH165" s="764"/>
      <c r="AI165" s="764"/>
      <c r="AJ165" s="764"/>
      <c r="AK165" s="764"/>
      <c r="AL165" s="764"/>
      <c r="AM165" s="764"/>
      <c r="AN165" s="764"/>
      <c r="AO165" s="764"/>
      <c r="AP165" s="764"/>
      <c r="AQ165" s="764"/>
      <c r="AR165" s="764"/>
      <c r="AS165" s="764"/>
      <c r="AT165" s="764"/>
      <c r="AU165" s="764"/>
      <c r="AV165" s="764"/>
      <c r="AW165" s="764"/>
      <c r="AX165" s="764"/>
      <c r="AY165" s="764"/>
      <c r="AZ165" s="764"/>
      <c r="BA165" s="764"/>
      <c r="BB165" s="764"/>
      <c r="BC165" s="764"/>
      <c r="BD165" s="764"/>
      <c r="BE165" s="764"/>
      <c r="BF165" s="764"/>
      <c r="BG165" s="764"/>
      <c r="BH165" s="764"/>
      <c r="BI165" s="764"/>
      <c r="BJ165" s="764"/>
      <c r="BK165" s="764"/>
      <c r="BL165" s="764"/>
      <c r="BM165" s="764"/>
      <c r="BN165" s="764"/>
      <c r="BO165" s="764" t="s">
        <v>546</v>
      </c>
      <c r="BP165" s="764" t="s">
        <v>547</v>
      </c>
      <c r="BQ165" s="764"/>
      <c r="BR165" s="764"/>
      <c r="BS165" s="764" t="s">
        <v>548</v>
      </c>
      <c r="BT165" s="764" t="s">
        <v>283</v>
      </c>
      <c r="BU165" s="764"/>
      <c r="BV165" s="764"/>
      <c r="BW165" s="764"/>
      <c r="BX165" s="764"/>
      <c r="BY165" s="764">
        <v>1</v>
      </c>
    </row>
    <row r="166" spans="1:77" s="765" customFormat="1" ht="25">
      <c r="A166" s="764">
        <v>7</v>
      </c>
      <c r="B166" s="764">
        <v>5</v>
      </c>
      <c r="C166" s="764" t="s">
        <v>2381</v>
      </c>
      <c r="D166" s="764">
        <v>7</v>
      </c>
      <c r="E166" s="764" t="s">
        <v>711</v>
      </c>
      <c r="F166" s="764"/>
      <c r="G166" s="764"/>
      <c r="H166" s="764"/>
      <c r="I166" s="764"/>
      <c r="J166" s="764" t="s">
        <v>748</v>
      </c>
      <c r="K166" s="764"/>
      <c r="L166" s="764"/>
      <c r="M166" s="764"/>
      <c r="N166" s="764"/>
      <c r="O166" s="764"/>
      <c r="P166" s="764"/>
      <c r="Q166" s="764"/>
      <c r="R166" s="764"/>
      <c r="S166" s="764"/>
      <c r="T166" s="764">
        <v>0</v>
      </c>
      <c r="U166" s="764">
        <v>0</v>
      </c>
      <c r="V166" s="764"/>
      <c r="W166" s="764"/>
      <c r="X166" s="764"/>
      <c r="Y166" s="764"/>
      <c r="Z166" s="764"/>
      <c r="AA166" s="764"/>
      <c r="AB166" s="764"/>
      <c r="AC166" s="764"/>
      <c r="AD166" s="764"/>
      <c r="AE166" s="764"/>
      <c r="AF166" s="764"/>
      <c r="AG166" s="764"/>
      <c r="AH166" s="764"/>
      <c r="AI166" s="764"/>
      <c r="AJ166" s="764"/>
      <c r="AK166" s="764"/>
      <c r="AL166" s="764"/>
      <c r="AM166" s="764"/>
      <c r="AN166" s="764"/>
      <c r="AO166" s="764"/>
      <c r="AP166" s="764"/>
      <c r="AQ166" s="764"/>
      <c r="AR166" s="764"/>
      <c r="AS166" s="764"/>
      <c r="AT166" s="764"/>
      <c r="AU166" s="764"/>
      <c r="AV166" s="764"/>
      <c r="AW166" s="764"/>
      <c r="AX166" s="764"/>
      <c r="AY166" s="764"/>
      <c r="AZ166" s="764" t="s">
        <v>749</v>
      </c>
      <c r="BA166" s="764" t="s">
        <v>749</v>
      </c>
      <c r="BB166" s="764"/>
      <c r="BC166" s="764"/>
      <c r="BD166" s="764"/>
      <c r="BE166" s="764"/>
      <c r="BF166" s="764" t="s">
        <v>717</v>
      </c>
      <c r="BG166" s="764" t="s">
        <v>750</v>
      </c>
      <c r="BH166" s="764" t="s">
        <v>751</v>
      </c>
      <c r="BI166" s="764" t="s">
        <v>719</v>
      </c>
      <c r="BJ166" s="764"/>
      <c r="BK166" s="764"/>
      <c r="BL166" s="764"/>
      <c r="BM166" s="764"/>
      <c r="BN166" s="764"/>
      <c r="BO166" s="764"/>
      <c r="BP166" s="764"/>
      <c r="BQ166" s="764"/>
      <c r="BR166" s="764"/>
      <c r="BS166" s="764"/>
      <c r="BT166" s="764"/>
      <c r="BU166" s="764"/>
      <c r="BV166" s="764"/>
      <c r="BW166" s="764"/>
      <c r="BX166" s="764"/>
      <c r="BY166" s="764">
        <v>1</v>
      </c>
    </row>
    <row r="167" spans="1:77" s="765" customFormat="1" ht="62.5">
      <c r="A167" s="764">
        <v>7</v>
      </c>
      <c r="B167" s="764">
        <v>5</v>
      </c>
      <c r="C167" s="764" t="s">
        <v>2381</v>
      </c>
      <c r="D167" s="764">
        <v>9</v>
      </c>
      <c r="E167" s="764" t="s">
        <v>856</v>
      </c>
      <c r="F167" s="764"/>
      <c r="G167" s="764"/>
      <c r="H167" s="764"/>
      <c r="I167" s="764"/>
      <c r="J167" s="764" t="s">
        <v>878</v>
      </c>
      <c r="K167" s="764" t="s">
        <v>1823</v>
      </c>
      <c r="L167" s="764" t="s">
        <v>2430</v>
      </c>
      <c r="M167" s="764"/>
      <c r="N167" s="764"/>
      <c r="O167" s="764" t="s">
        <v>1609</v>
      </c>
      <c r="P167" s="764"/>
      <c r="Q167" s="764"/>
      <c r="R167" s="764"/>
      <c r="S167" s="764"/>
      <c r="T167" s="764" t="s">
        <v>78</v>
      </c>
      <c r="U167" s="764" t="s">
        <v>78</v>
      </c>
      <c r="V167" s="764"/>
      <c r="W167" s="764"/>
      <c r="X167" s="764"/>
      <c r="Y167" s="764"/>
      <c r="Z167" s="764"/>
      <c r="AA167" s="764"/>
      <c r="AB167" s="764" t="s">
        <v>880</v>
      </c>
      <c r="AC167" s="764"/>
      <c r="AD167" s="764"/>
      <c r="AE167" s="764"/>
      <c r="AF167" s="764">
        <v>6847</v>
      </c>
      <c r="AG167" s="764"/>
      <c r="AH167" s="764"/>
      <c r="AI167" s="764"/>
      <c r="AJ167" s="764" t="s">
        <v>881</v>
      </c>
      <c r="AK167" s="764" t="s">
        <v>1741</v>
      </c>
      <c r="AL167" s="764"/>
      <c r="AM167" s="764"/>
      <c r="AN167" s="764"/>
      <c r="AO167" s="764" t="s">
        <v>882</v>
      </c>
      <c r="AP167" s="764" t="s">
        <v>369</v>
      </c>
      <c r="AQ167" s="764" t="s">
        <v>159</v>
      </c>
      <c r="AR167" s="764" t="s">
        <v>78</v>
      </c>
      <c r="AS167" s="764" t="s">
        <v>78</v>
      </c>
      <c r="AT167" s="764" t="s">
        <v>78</v>
      </c>
      <c r="AU167" s="764"/>
      <c r="AV167" s="764">
        <v>6861</v>
      </c>
      <c r="AW167" s="764"/>
      <c r="AX167" s="764"/>
      <c r="AY167" s="764" t="s">
        <v>2002</v>
      </c>
      <c r="AZ167" s="764" t="s">
        <v>1670</v>
      </c>
      <c r="BA167" s="764" t="s">
        <v>1670</v>
      </c>
      <c r="BB167" s="764"/>
      <c r="BC167" s="764" t="s">
        <v>1670</v>
      </c>
      <c r="BD167" s="764"/>
      <c r="BE167" s="764"/>
      <c r="BF167" s="764"/>
      <c r="BG167" s="764"/>
      <c r="BH167" s="764" t="s">
        <v>1671</v>
      </c>
      <c r="BI167" s="764"/>
      <c r="BJ167" s="764"/>
      <c r="BK167" s="764">
        <v>6847</v>
      </c>
      <c r="BL167" s="764" t="s">
        <v>2001</v>
      </c>
      <c r="BM167" s="764"/>
      <c r="BN167" s="764"/>
      <c r="BO167" s="764"/>
      <c r="BP167" s="764"/>
      <c r="BQ167" s="764"/>
      <c r="BR167" s="764"/>
      <c r="BS167" s="764"/>
      <c r="BT167" s="764"/>
      <c r="BU167" s="764">
        <v>6869</v>
      </c>
      <c r="BV167" s="764"/>
      <c r="BW167" s="764"/>
      <c r="BX167" s="764"/>
      <c r="BY167" s="764">
        <v>2</v>
      </c>
    </row>
    <row r="168" spans="1:77" s="765" customFormat="1" ht="25">
      <c r="A168" s="764">
        <v>7</v>
      </c>
      <c r="B168" s="764">
        <v>5</v>
      </c>
      <c r="C168" s="764" t="s">
        <v>2381</v>
      </c>
      <c r="D168" s="764">
        <v>15</v>
      </c>
      <c r="E168" s="764" t="s">
        <v>1594</v>
      </c>
      <c r="F168" s="764"/>
      <c r="G168" s="764"/>
      <c r="H168" s="764"/>
      <c r="I168" s="764"/>
      <c r="J168" s="764" t="s">
        <v>791</v>
      </c>
      <c r="K168" s="764"/>
      <c r="L168" s="764"/>
      <c r="M168" s="764"/>
      <c r="N168" s="764"/>
      <c r="O168" s="764"/>
      <c r="P168" s="764"/>
      <c r="Q168" s="764"/>
      <c r="R168" s="764"/>
      <c r="S168" s="764"/>
      <c r="T168" s="764">
        <v>0</v>
      </c>
      <c r="U168" s="764">
        <v>0</v>
      </c>
      <c r="V168" s="764"/>
      <c r="W168" s="764"/>
      <c r="X168" s="764"/>
      <c r="Y168" s="764"/>
      <c r="Z168" s="764"/>
      <c r="AA168" s="764"/>
      <c r="AB168" s="764"/>
      <c r="AC168" s="764"/>
      <c r="AD168" s="764"/>
      <c r="AE168" s="764"/>
      <c r="AF168" s="764"/>
      <c r="AG168" s="764"/>
      <c r="AH168" s="764"/>
      <c r="AI168" s="764"/>
      <c r="AJ168" s="764"/>
      <c r="AK168" s="764"/>
      <c r="AL168" s="764"/>
      <c r="AM168" s="764"/>
      <c r="AN168" s="764"/>
      <c r="AO168" s="764"/>
      <c r="AP168" s="764"/>
      <c r="AQ168" s="764"/>
      <c r="AR168" s="764"/>
      <c r="AS168" s="764"/>
      <c r="AT168" s="764"/>
      <c r="AU168" s="764"/>
      <c r="AV168" s="764"/>
      <c r="AW168" s="764"/>
      <c r="AX168" s="764"/>
      <c r="AY168" s="764"/>
      <c r="AZ168" s="764" t="s">
        <v>795</v>
      </c>
      <c r="BA168" s="764" t="s">
        <v>795</v>
      </c>
      <c r="BB168" s="764"/>
      <c r="BC168" s="764"/>
      <c r="BD168" s="764"/>
      <c r="BE168" s="764"/>
      <c r="BF168" s="764" t="s">
        <v>774</v>
      </c>
      <c r="BG168" s="764" t="s">
        <v>794</v>
      </c>
      <c r="BH168" s="764" t="s">
        <v>794</v>
      </c>
      <c r="BI168" s="764"/>
      <c r="BJ168" s="764" t="s">
        <v>688</v>
      </c>
      <c r="BK168" s="764"/>
      <c r="BL168" s="764"/>
      <c r="BM168" s="764"/>
      <c r="BN168" s="764"/>
      <c r="BO168" s="764"/>
      <c r="BP168" s="764"/>
      <c r="BQ168" s="764"/>
      <c r="BR168" s="764"/>
      <c r="BS168" s="764"/>
      <c r="BT168" s="764"/>
      <c r="BU168" s="764"/>
      <c r="BV168" s="764"/>
      <c r="BW168" s="764"/>
      <c r="BX168" s="764"/>
      <c r="BY168" s="764">
        <v>1</v>
      </c>
    </row>
    <row r="169" spans="1:77" s="765" customFormat="1" ht="25">
      <c r="A169" s="764">
        <v>7</v>
      </c>
      <c r="B169" s="764">
        <v>5</v>
      </c>
      <c r="C169" s="764" t="s">
        <v>2381</v>
      </c>
      <c r="D169" s="764">
        <v>16</v>
      </c>
      <c r="E169" s="764" t="s">
        <v>233</v>
      </c>
      <c r="F169" s="764"/>
      <c r="G169" s="764"/>
      <c r="H169" s="764"/>
      <c r="I169" s="764"/>
      <c r="J169" s="764" t="s">
        <v>254</v>
      </c>
      <c r="K169" s="764"/>
      <c r="L169" s="764"/>
      <c r="M169" s="764"/>
      <c r="N169" s="764"/>
      <c r="O169" s="764"/>
      <c r="P169" s="764"/>
      <c r="Q169" s="764"/>
      <c r="R169" s="764"/>
      <c r="S169" s="764"/>
      <c r="T169" s="764" t="s">
        <v>78</v>
      </c>
      <c r="U169" s="764" t="s">
        <v>78</v>
      </c>
      <c r="V169" s="764"/>
      <c r="W169" s="764"/>
      <c r="X169" s="764"/>
      <c r="Y169" s="764"/>
      <c r="Z169" s="764"/>
      <c r="AA169" s="764"/>
      <c r="AB169" s="764"/>
      <c r="AC169" s="764"/>
      <c r="AD169" s="764"/>
      <c r="AE169" s="764"/>
      <c r="AF169" s="764"/>
      <c r="AG169" s="764"/>
      <c r="AH169" s="764"/>
      <c r="AI169" s="764"/>
      <c r="AJ169" s="764" t="s">
        <v>255</v>
      </c>
      <c r="AK169" s="764" t="s">
        <v>255</v>
      </c>
      <c r="AL169" s="764"/>
      <c r="AM169" s="764"/>
      <c r="AN169" s="764"/>
      <c r="AO169" s="764" t="s">
        <v>256</v>
      </c>
      <c r="AP169" s="764" t="s">
        <v>78</v>
      </c>
      <c r="AQ169" s="764" t="s">
        <v>78</v>
      </c>
      <c r="AR169" s="764" t="s">
        <v>78</v>
      </c>
      <c r="AS169" s="764" t="s">
        <v>78</v>
      </c>
      <c r="AT169" s="764" t="s">
        <v>78</v>
      </c>
      <c r="AU169" s="764"/>
      <c r="AV169" s="764"/>
      <c r="AW169" s="764"/>
      <c r="AX169" s="764"/>
      <c r="AY169" s="764"/>
      <c r="AZ169" s="764"/>
      <c r="BA169" s="764"/>
      <c r="BB169" s="764"/>
      <c r="BC169" s="764"/>
      <c r="BD169" s="764"/>
      <c r="BE169" s="764"/>
      <c r="BF169" s="764"/>
      <c r="BG169" s="764"/>
      <c r="BH169" s="764"/>
      <c r="BI169" s="764"/>
      <c r="BJ169" s="764"/>
      <c r="BK169" s="764"/>
      <c r="BL169" s="764"/>
      <c r="BM169" s="764"/>
      <c r="BN169" s="764"/>
      <c r="BO169" s="764"/>
      <c r="BP169" s="764"/>
      <c r="BQ169" s="764"/>
      <c r="BR169" s="764"/>
      <c r="BS169" s="764"/>
      <c r="BT169" s="764"/>
      <c r="BU169" s="764"/>
      <c r="BV169" s="764"/>
      <c r="BW169" s="764"/>
      <c r="BX169" s="764"/>
      <c r="BY169" s="764">
        <v>1</v>
      </c>
    </row>
    <row r="170" spans="1:77" s="765" customFormat="1" ht="25">
      <c r="A170" s="764">
        <v>7</v>
      </c>
      <c r="B170" s="764">
        <v>5</v>
      </c>
      <c r="C170" s="764" t="s">
        <v>2381</v>
      </c>
      <c r="D170" s="764">
        <v>17</v>
      </c>
      <c r="E170" s="764" t="s">
        <v>1595</v>
      </c>
      <c r="F170" s="764"/>
      <c r="G170" s="764"/>
      <c r="H170" s="764"/>
      <c r="I170" s="764"/>
      <c r="J170" s="764" t="s">
        <v>1121</v>
      </c>
      <c r="K170" s="764"/>
      <c r="L170" s="764"/>
      <c r="M170" s="764"/>
      <c r="N170" s="764"/>
      <c r="O170" s="764"/>
      <c r="P170" s="764"/>
      <c r="Q170" s="764"/>
      <c r="R170" s="764"/>
      <c r="S170" s="764"/>
      <c r="T170" s="764">
        <v>0</v>
      </c>
      <c r="U170" s="764">
        <v>0</v>
      </c>
      <c r="V170" s="764"/>
      <c r="W170" s="764"/>
      <c r="X170" s="764"/>
      <c r="Y170" s="764"/>
      <c r="Z170" s="764"/>
      <c r="AA170" s="764"/>
      <c r="AB170" s="764"/>
      <c r="AC170" s="764"/>
      <c r="AD170" s="764"/>
      <c r="AE170" s="764"/>
      <c r="AF170" s="764"/>
      <c r="AG170" s="764"/>
      <c r="AH170" s="764"/>
      <c r="AI170" s="764"/>
      <c r="AJ170" s="764"/>
      <c r="AK170" s="764"/>
      <c r="AL170" s="764"/>
      <c r="AM170" s="764"/>
      <c r="AN170" s="764"/>
      <c r="AO170" s="764"/>
      <c r="AP170" s="764"/>
      <c r="AQ170" s="764"/>
      <c r="AR170" s="764"/>
      <c r="AS170" s="764"/>
      <c r="AT170" s="764"/>
      <c r="AU170" s="764"/>
      <c r="AV170" s="764"/>
      <c r="AW170" s="764"/>
      <c r="AX170" s="764"/>
      <c r="AY170" s="764"/>
      <c r="AZ170" s="764" t="s">
        <v>1122</v>
      </c>
      <c r="BA170" s="764" t="s">
        <v>1122</v>
      </c>
      <c r="BB170" s="764"/>
      <c r="BC170" s="764"/>
      <c r="BD170" s="764"/>
      <c r="BE170" s="764"/>
      <c r="BF170" s="764" t="s">
        <v>1102</v>
      </c>
      <c r="BG170" s="764" t="s">
        <v>1123</v>
      </c>
      <c r="BH170" s="764" t="s">
        <v>1123</v>
      </c>
      <c r="BI170" s="764"/>
      <c r="BJ170" s="764"/>
      <c r="BK170" s="764"/>
      <c r="BL170" s="764"/>
      <c r="BM170" s="764"/>
      <c r="BN170" s="764"/>
      <c r="BO170" s="764"/>
      <c r="BP170" s="764"/>
      <c r="BQ170" s="764"/>
      <c r="BR170" s="764"/>
      <c r="BS170" s="764"/>
      <c r="BT170" s="764"/>
      <c r="BU170" s="764"/>
      <c r="BV170" s="764"/>
      <c r="BW170" s="764"/>
      <c r="BX170" s="764"/>
      <c r="BY170" s="764">
        <v>1</v>
      </c>
    </row>
    <row r="171" spans="1:77" s="765" customFormat="1" ht="62.5">
      <c r="A171" s="764">
        <v>8</v>
      </c>
      <c r="B171" s="764">
        <v>5</v>
      </c>
      <c r="C171" s="764" t="s">
        <v>2381</v>
      </c>
      <c r="D171" s="764">
        <v>17</v>
      </c>
      <c r="E171" s="764" t="s">
        <v>518</v>
      </c>
      <c r="F171" s="764"/>
      <c r="G171" s="764" t="s">
        <v>1621</v>
      </c>
      <c r="H171" s="764" t="s">
        <v>1621</v>
      </c>
      <c r="I171" s="764" t="s">
        <v>528</v>
      </c>
      <c r="J171" s="764" t="s">
        <v>527</v>
      </c>
      <c r="K171" s="764" t="s">
        <v>530</v>
      </c>
      <c r="L171" s="764" t="s">
        <v>2430</v>
      </c>
      <c r="M171" s="764" t="s">
        <v>2240</v>
      </c>
      <c r="N171" s="764"/>
      <c r="O171" s="764" t="s">
        <v>277</v>
      </c>
      <c r="P171" s="764"/>
      <c r="Q171" s="764"/>
      <c r="R171" s="764"/>
      <c r="S171" s="764"/>
      <c r="T171" s="764">
        <v>0</v>
      </c>
      <c r="U171" s="764">
        <v>100</v>
      </c>
      <c r="V171" s="764"/>
      <c r="W171" s="764"/>
      <c r="X171" s="764"/>
      <c r="Y171" s="764"/>
      <c r="Z171" s="764"/>
      <c r="AA171" s="764"/>
      <c r="AB171" s="764"/>
      <c r="AC171" s="764"/>
      <c r="AD171" s="764"/>
      <c r="AE171" s="764"/>
      <c r="AF171" s="764"/>
      <c r="AG171" s="764"/>
      <c r="AH171" s="764"/>
      <c r="AI171" s="764"/>
      <c r="AJ171" s="764" t="s">
        <v>529</v>
      </c>
      <c r="AK171" s="764" t="s">
        <v>2434</v>
      </c>
      <c r="AL171" s="764"/>
      <c r="AM171" s="764"/>
      <c r="AN171" s="764"/>
      <c r="AO171" s="764" t="s">
        <v>530</v>
      </c>
      <c r="AP171" s="764" t="s">
        <v>369</v>
      </c>
      <c r="AQ171" s="764" t="s">
        <v>277</v>
      </c>
      <c r="AR171" s="764">
        <v>0</v>
      </c>
      <c r="AS171" s="764">
        <v>100</v>
      </c>
      <c r="AT171" s="764" t="s">
        <v>78</v>
      </c>
      <c r="AU171" s="764"/>
      <c r="AV171" s="764"/>
      <c r="AW171" s="764"/>
      <c r="AX171" s="764"/>
      <c r="AY171" s="764"/>
      <c r="AZ171" s="764"/>
      <c r="BA171" s="764"/>
      <c r="BB171" s="764"/>
      <c r="BC171" s="764"/>
      <c r="BD171" s="764"/>
      <c r="BE171" s="764"/>
      <c r="BF171" s="764"/>
      <c r="BG171" s="764"/>
      <c r="BH171" s="764"/>
      <c r="BI171" s="764"/>
      <c r="BJ171" s="764"/>
      <c r="BK171" s="764"/>
      <c r="BL171" s="764"/>
      <c r="BM171" s="764"/>
      <c r="BN171" s="764"/>
      <c r="BO171" s="764" t="s">
        <v>527</v>
      </c>
      <c r="BP171" s="764" t="s">
        <v>531</v>
      </c>
      <c r="BQ171" s="764"/>
      <c r="BR171" s="764"/>
      <c r="BS171" s="764" t="s">
        <v>532</v>
      </c>
      <c r="BT171" s="764" t="s">
        <v>283</v>
      </c>
      <c r="BU171" s="764" t="s">
        <v>2603</v>
      </c>
      <c r="BV171" s="764"/>
      <c r="BW171" s="764"/>
      <c r="BX171" s="764"/>
      <c r="BY171" s="764">
        <v>2</v>
      </c>
    </row>
    <row r="172" spans="1:77" s="765" customFormat="1" ht="25">
      <c r="A172" s="764">
        <v>8</v>
      </c>
      <c r="B172" s="764">
        <v>5</v>
      </c>
      <c r="C172" s="764" t="s">
        <v>2381</v>
      </c>
      <c r="D172" s="764">
        <v>1</v>
      </c>
      <c r="E172" s="764" t="s">
        <v>260</v>
      </c>
      <c r="F172" s="764"/>
      <c r="G172" s="764"/>
      <c r="H172" s="764"/>
      <c r="I172" s="764"/>
      <c r="J172" s="764" t="s">
        <v>322</v>
      </c>
      <c r="K172" s="764"/>
      <c r="L172" s="764" t="s">
        <v>2430</v>
      </c>
      <c r="M172" s="764"/>
      <c r="N172" s="764"/>
      <c r="O172" s="764"/>
      <c r="P172" s="764"/>
      <c r="Q172" s="764"/>
      <c r="R172" s="764"/>
      <c r="S172" s="764"/>
      <c r="T172" s="764">
        <v>0</v>
      </c>
      <c r="U172" s="764">
        <v>0</v>
      </c>
      <c r="V172" s="764"/>
      <c r="W172" s="764"/>
      <c r="X172" s="764"/>
      <c r="Y172" s="764"/>
      <c r="Z172" s="764"/>
      <c r="AA172" s="764"/>
      <c r="AB172" s="764"/>
      <c r="AC172" s="764"/>
      <c r="AD172" s="764"/>
      <c r="AE172" s="764"/>
      <c r="AF172" s="764"/>
      <c r="AG172" s="764"/>
      <c r="AH172" s="764"/>
      <c r="AI172" s="764"/>
      <c r="AJ172" s="764"/>
      <c r="AK172" s="764"/>
      <c r="AL172" s="764"/>
      <c r="AM172" s="764"/>
      <c r="AN172" s="764"/>
      <c r="AO172" s="764"/>
      <c r="AP172" s="764"/>
      <c r="AQ172" s="764"/>
      <c r="AR172" s="764"/>
      <c r="AS172" s="764"/>
      <c r="AT172" s="764"/>
      <c r="AU172" s="764"/>
      <c r="AV172" s="764"/>
      <c r="AW172" s="764"/>
      <c r="AX172" s="764"/>
      <c r="AY172" s="764"/>
      <c r="AZ172" s="764" t="s">
        <v>324</v>
      </c>
      <c r="BA172" s="764" t="s">
        <v>324</v>
      </c>
      <c r="BB172" s="764"/>
      <c r="BC172" s="764"/>
      <c r="BD172" s="764"/>
      <c r="BE172" s="764"/>
      <c r="BF172" s="764" t="s">
        <v>325</v>
      </c>
      <c r="BG172" s="764" t="s">
        <v>326</v>
      </c>
      <c r="BH172" s="764" t="s">
        <v>326</v>
      </c>
      <c r="BI172" s="764" t="s">
        <v>298</v>
      </c>
      <c r="BJ172" s="764"/>
      <c r="BK172" s="764"/>
      <c r="BL172" s="764"/>
      <c r="BM172" s="764"/>
      <c r="BN172" s="764"/>
      <c r="BO172" s="764"/>
      <c r="BP172" s="764"/>
      <c r="BQ172" s="764"/>
      <c r="BR172" s="764"/>
      <c r="BS172" s="764"/>
      <c r="BT172" s="764"/>
      <c r="BU172" s="764"/>
      <c r="BV172" s="764"/>
      <c r="BW172" s="764"/>
      <c r="BX172" s="764"/>
      <c r="BY172" s="764"/>
    </row>
    <row r="173" spans="1:77" s="765" customFormat="1" ht="37.5">
      <c r="A173" s="764">
        <v>8</v>
      </c>
      <c r="B173" s="764">
        <v>5</v>
      </c>
      <c r="C173" s="764" t="s">
        <v>2381</v>
      </c>
      <c r="D173" s="764">
        <v>2</v>
      </c>
      <c r="E173" s="764" t="s">
        <v>1593</v>
      </c>
      <c r="F173" s="764"/>
      <c r="G173" s="764"/>
      <c r="H173" s="764"/>
      <c r="I173" s="764"/>
      <c r="J173" s="764" t="s">
        <v>459</v>
      </c>
      <c r="K173" s="764"/>
      <c r="L173" s="764"/>
      <c r="M173" s="764"/>
      <c r="N173" s="764"/>
      <c r="O173" s="764"/>
      <c r="P173" s="764"/>
      <c r="Q173" s="764"/>
      <c r="R173" s="764"/>
      <c r="S173" s="764"/>
      <c r="T173" s="764">
        <v>0</v>
      </c>
      <c r="U173" s="764">
        <v>0</v>
      </c>
      <c r="V173" s="764"/>
      <c r="W173" s="764"/>
      <c r="X173" s="764"/>
      <c r="Y173" s="764"/>
      <c r="Z173" s="764"/>
      <c r="AA173" s="764"/>
      <c r="AB173" s="764"/>
      <c r="AC173" s="764"/>
      <c r="AD173" s="764"/>
      <c r="AE173" s="764"/>
      <c r="AF173" s="764"/>
      <c r="AG173" s="764"/>
      <c r="AH173" s="764"/>
      <c r="AI173" s="764"/>
      <c r="AJ173" s="764"/>
      <c r="AK173" s="764"/>
      <c r="AL173" s="764"/>
      <c r="AM173" s="764"/>
      <c r="AN173" s="764"/>
      <c r="AO173" s="764"/>
      <c r="AP173" s="764"/>
      <c r="AQ173" s="764"/>
      <c r="AR173" s="764"/>
      <c r="AS173" s="764"/>
      <c r="AT173" s="764"/>
      <c r="AU173" s="764"/>
      <c r="AV173" s="764"/>
      <c r="AW173" s="764"/>
      <c r="AX173" s="764"/>
      <c r="AY173" s="764"/>
      <c r="AZ173" s="764" t="s">
        <v>460</v>
      </c>
      <c r="BA173" s="764" t="s">
        <v>460</v>
      </c>
      <c r="BB173" s="764"/>
      <c r="BC173" s="764"/>
      <c r="BD173" s="764"/>
      <c r="BE173" s="764"/>
      <c r="BF173" s="764" t="s">
        <v>425</v>
      </c>
      <c r="BG173" s="764" t="s">
        <v>459</v>
      </c>
      <c r="BH173" s="764" t="s">
        <v>459</v>
      </c>
      <c r="BI173" s="764"/>
      <c r="BJ173" s="764"/>
      <c r="BK173" s="764"/>
      <c r="BL173" s="764"/>
      <c r="BM173" s="764"/>
      <c r="BN173" s="764"/>
      <c r="BO173" s="764"/>
      <c r="BP173" s="764"/>
      <c r="BQ173" s="764"/>
      <c r="BR173" s="764"/>
      <c r="BS173" s="764"/>
      <c r="BT173" s="764"/>
      <c r="BU173" s="764"/>
      <c r="BV173" s="764"/>
      <c r="BW173" s="764"/>
      <c r="BX173" s="764"/>
      <c r="BY173" s="764">
        <v>1</v>
      </c>
    </row>
    <row r="174" spans="1:77" s="765" customFormat="1" ht="25">
      <c r="A174" s="764">
        <v>8</v>
      </c>
      <c r="B174" s="764">
        <v>5</v>
      </c>
      <c r="C174" s="764" t="s">
        <v>2381</v>
      </c>
      <c r="D174" s="764">
        <v>3</v>
      </c>
      <c r="E174" s="764" t="s">
        <v>1592</v>
      </c>
      <c r="F174" s="764"/>
      <c r="G174" s="764"/>
      <c r="H174" s="764"/>
      <c r="I174" s="764"/>
      <c r="J174" s="764" t="s">
        <v>693</v>
      </c>
      <c r="K174" s="764"/>
      <c r="L174" s="764"/>
      <c r="M174" s="764"/>
      <c r="N174" s="764"/>
      <c r="O174" s="764"/>
      <c r="P174" s="764"/>
      <c r="Q174" s="764"/>
      <c r="R174" s="764"/>
      <c r="S174" s="764"/>
      <c r="T174" s="764">
        <v>0</v>
      </c>
      <c r="U174" s="764">
        <v>0</v>
      </c>
      <c r="V174" s="764"/>
      <c r="W174" s="764"/>
      <c r="X174" s="764"/>
      <c r="Y174" s="764"/>
      <c r="Z174" s="764"/>
      <c r="AA174" s="764"/>
      <c r="AB174" s="764"/>
      <c r="AC174" s="764"/>
      <c r="AD174" s="764"/>
      <c r="AE174" s="764"/>
      <c r="AF174" s="764"/>
      <c r="AG174" s="764"/>
      <c r="AH174" s="764"/>
      <c r="AI174" s="764"/>
      <c r="AJ174" s="764"/>
      <c r="AK174" s="764"/>
      <c r="AL174" s="764"/>
      <c r="AM174" s="764"/>
      <c r="AN174" s="764"/>
      <c r="AO174" s="764"/>
      <c r="AP174" s="764"/>
      <c r="AQ174" s="764"/>
      <c r="AR174" s="764"/>
      <c r="AS174" s="764"/>
      <c r="AT174" s="764"/>
      <c r="AU174" s="764"/>
      <c r="AV174" s="764"/>
      <c r="AW174" s="764"/>
      <c r="AX174" s="764"/>
      <c r="AY174" s="764"/>
      <c r="AZ174" s="764" t="s">
        <v>694</v>
      </c>
      <c r="BA174" s="764" t="s">
        <v>694</v>
      </c>
      <c r="BB174" s="764"/>
      <c r="BC174" s="764"/>
      <c r="BD174" s="764"/>
      <c r="BE174" s="764"/>
      <c r="BF174" s="764" t="s">
        <v>672</v>
      </c>
      <c r="BG174" s="764" t="s">
        <v>693</v>
      </c>
      <c r="BH174" s="764" t="s">
        <v>693</v>
      </c>
      <c r="BI174" s="764"/>
      <c r="BJ174" s="764"/>
      <c r="BK174" s="764"/>
      <c r="BL174" s="764"/>
      <c r="BM174" s="764"/>
      <c r="BN174" s="764"/>
      <c r="BO174" s="764"/>
      <c r="BP174" s="764"/>
      <c r="BQ174" s="764"/>
      <c r="BR174" s="764"/>
      <c r="BS174" s="764"/>
      <c r="BT174" s="764"/>
      <c r="BU174" s="764"/>
      <c r="BV174" s="764"/>
      <c r="BW174" s="764"/>
      <c r="BX174" s="764"/>
      <c r="BY174" s="764">
        <v>1</v>
      </c>
    </row>
    <row r="175" spans="1:77" s="765" customFormat="1" ht="25">
      <c r="A175" s="764">
        <v>8</v>
      </c>
      <c r="B175" s="764">
        <v>5</v>
      </c>
      <c r="C175" s="764" t="s">
        <v>2381</v>
      </c>
      <c r="D175" s="764">
        <v>4</v>
      </c>
      <c r="E175" s="764" t="s">
        <v>380</v>
      </c>
      <c r="F175" s="764"/>
      <c r="G175" s="764"/>
      <c r="H175" s="764"/>
      <c r="I175" s="764"/>
      <c r="J175" s="764" t="s">
        <v>422</v>
      </c>
      <c r="K175" s="764"/>
      <c r="L175" s="764"/>
      <c r="M175" s="764"/>
      <c r="N175" s="764"/>
      <c r="O175" s="764"/>
      <c r="P175" s="764"/>
      <c r="Q175" s="764"/>
      <c r="R175" s="764"/>
      <c r="S175" s="764"/>
      <c r="T175" s="764">
        <v>0</v>
      </c>
      <c r="U175" s="764">
        <v>0</v>
      </c>
      <c r="V175" s="764"/>
      <c r="W175" s="764"/>
      <c r="X175" s="764"/>
      <c r="Y175" s="764"/>
      <c r="Z175" s="764"/>
      <c r="AA175" s="764"/>
      <c r="AB175" s="764"/>
      <c r="AC175" s="764"/>
      <c r="AD175" s="764"/>
      <c r="AE175" s="764"/>
      <c r="AF175" s="764"/>
      <c r="AG175" s="764"/>
      <c r="AH175" s="764"/>
      <c r="AI175" s="764"/>
      <c r="AJ175" s="764"/>
      <c r="AK175" s="764"/>
      <c r="AL175" s="764"/>
      <c r="AM175" s="764"/>
      <c r="AN175" s="764"/>
      <c r="AO175" s="764"/>
      <c r="AP175" s="764"/>
      <c r="AQ175" s="764"/>
      <c r="AR175" s="764"/>
      <c r="AS175" s="764"/>
      <c r="AT175" s="764"/>
      <c r="AU175" s="764"/>
      <c r="AV175" s="764"/>
      <c r="AW175" s="764"/>
      <c r="AX175" s="764"/>
      <c r="AY175" s="764"/>
      <c r="AZ175" s="764" t="s">
        <v>423</v>
      </c>
      <c r="BA175" s="764" t="s">
        <v>423</v>
      </c>
      <c r="BB175" s="764"/>
      <c r="BC175" s="764"/>
      <c r="BD175" s="764"/>
      <c r="BE175" s="764"/>
      <c r="BF175" s="764" t="s">
        <v>325</v>
      </c>
      <c r="BG175" s="764" t="s">
        <v>424</v>
      </c>
      <c r="BH175" s="764" t="s">
        <v>424</v>
      </c>
      <c r="BI175" s="764"/>
      <c r="BJ175" s="764"/>
      <c r="BK175" s="764"/>
      <c r="BL175" s="764"/>
      <c r="BM175" s="764"/>
      <c r="BN175" s="764"/>
      <c r="BO175" s="764"/>
      <c r="BP175" s="764"/>
      <c r="BQ175" s="764"/>
      <c r="BR175" s="764"/>
      <c r="BS175" s="764"/>
      <c r="BT175" s="764"/>
      <c r="BU175" s="764"/>
      <c r="BV175" s="764"/>
      <c r="BW175" s="764"/>
      <c r="BX175" s="764"/>
      <c r="BY175" s="764"/>
    </row>
    <row r="176" spans="1:77" s="765" customFormat="1" ht="75">
      <c r="A176" s="764">
        <v>8</v>
      </c>
      <c r="B176" s="764">
        <v>5</v>
      </c>
      <c r="C176" s="764" t="s">
        <v>2381</v>
      </c>
      <c r="D176" s="764">
        <v>5</v>
      </c>
      <c r="E176" s="764" t="s">
        <v>518</v>
      </c>
      <c r="F176" s="764"/>
      <c r="G176" s="764"/>
      <c r="H176" s="764"/>
      <c r="I176" s="764"/>
      <c r="J176" s="764" t="s">
        <v>549</v>
      </c>
      <c r="K176" s="764"/>
      <c r="L176" s="764"/>
      <c r="M176" s="764"/>
      <c r="N176" s="764"/>
      <c r="O176" s="764"/>
      <c r="P176" s="764"/>
      <c r="Q176" s="764"/>
      <c r="R176" s="764"/>
      <c r="S176" s="764"/>
      <c r="T176" s="764">
        <v>0</v>
      </c>
      <c r="U176" s="764">
        <v>100</v>
      </c>
      <c r="V176" s="764"/>
      <c r="W176" s="764"/>
      <c r="X176" s="764"/>
      <c r="Y176" s="764"/>
      <c r="Z176" s="764"/>
      <c r="AA176" s="764"/>
      <c r="AB176" s="764"/>
      <c r="AC176" s="764"/>
      <c r="AD176" s="764"/>
      <c r="AE176" s="764"/>
      <c r="AF176" s="764"/>
      <c r="AG176" s="764"/>
      <c r="AH176" s="764"/>
      <c r="AI176" s="764"/>
      <c r="AJ176" s="764" t="s">
        <v>550</v>
      </c>
      <c r="AK176" s="764" t="s">
        <v>550</v>
      </c>
      <c r="AL176" s="764"/>
      <c r="AM176" s="764"/>
      <c r="AN176" s="764"/>
      <c r="AO176" s="764" t="s">
        <v>551</v>
      </c>
      <c r="AP176" s="764" t="s">
        <v>369</v>
      </c>
      <c r="AQ176" s="764" t="s">
        <v>277</v>
      </c>
      <c r="AR176" s="764">
        <v>0</v>
      </c>
      <c r="AS176" s="764">
        <v>100</v>
      </c>
      <c r="AT176" s="764" t="s">
        <v>78</v>
      </c>
      <c r="AU176" s="764"/>
      <c r="AV176" s="764"/>
      <c r="AW176" s="764"/>
      <c r="AX176" s="764"/>
      <c r="AY176" s="764"/>
      <c r="AZ176" s="764"/>
      <c r="BA176" s="764"/>
      <c r="BB176" s="764"/>
      <c r="BC176" s="764"/>
      <c r="BD176" s="764"/>
      <c r="BE176" s="764"/>
      <c r="BF176" s="764"/>
      <c r="BG176" s="764"/>
      <c r="BH176" s="764"/>
      <c r="BI176" s="764"/>
      <c r="BJ176" s="764"/>
      <c r="BK176" s="764"/>
      <c r="BL176" s="764"/>
      <c r="BM176" s="764"/>
      <c r="BN176" s="764"/>
      <c r="BO176" s="764"/>
      <c r="BP176" s="764"/>
      <c r="BQ176" s="764"/>
      <c r="BR176" s="764"/>
      <c r="BS176" s="764"/>
      <c r="BT176" s="764"/>
      <c r="BU176" s="764"/>
      <c r="BV176" s="764"/>
      <c r="BW176" s="764"/>
      <c r="BX176" s="764"/>
      <c r="BY176" s="764">
        <v>1</v>
      </c>
    </row>
    <row r="177" spans="1:78" s="765" customFormat="1" ht="25">
      <c r="A177" s="764">
        <v>8</v>
      </c>
      <c r="B177" s="764">
        <v>5</v>
      </c>
      <c r="C177" s="764" t="s">
        <v>2381</v>
      </c>
      <c r="D177" s="764">
        <v>7</v>
      </c>
      <c r="E177" s="764" t="s">
        <v>711</v>
      </c>
      <c r="F177" s="764"/>
      <c r="G177" s="764"/>
      <c r="H177" s="764"/>
      <c r="I177" s="764"/>
      <c r="J177" s="764" t="s">
        <v>752</v>
      </c>
      <c r="K177" s="764"/>
      <c r="L177" s="764"/>
      <c r="M177" s="764"/>
      <c r="N177" s="764"/>
      <c r="O177" s="764"/>
      <c r="P177" s="764"/>
      <c r="Q177" s="764"/>
      <c r="R177" s="764"/>
      <c r="S177" s="764"/>
      <c r="T177" s="764">
        <v>0</v>
      </c>
      <c r="U177" s="764">
        <v>0</v>
      </c>
      <c r="V177" s="764"/>
      <c r="W177" s="764"/>
      <c r="X177" s="764"/>
      <c r="Y177" s="764"/>
      <c r="Z177" s="764"/>
      <c r="AA177" s="764"/>
      <c r="AB177" s="764"/>
      <c r="AC177" s="764"/>
      <c r="AD177" s="764"/>
      <c r="AE177" s="764"/>
      <c r="AF177" s="764"/>
      <c r="AG177" s="764"/>
      <c r="AH177" s="764"/>
      <c r="AI177" s="764"/>
      <c r="AJ177" s="764"/>
      <c r="AK177" s="764"/>
      <c r="AL177" s="764"/>
      <c r="AM177" s="764"/>
      <c r="AN177" s="764"/>
      <c r="AO177" s="764"/>
      <c r="AP177" s="764"/>
      <c r="AQ177" s="764"/>
      <c r="AR177" s="764"/>
      <c r="AS177" s="764"/>
      <c r="AT177" s="764"/>
      <c r="AU177" s="764"/>
      <c r="AV177" s="764"/>
      <c r="AW177" s="764"/>
      <c r="AX177" s="764"/>
      <c r="AY177" s="764"/>
      <c r="AZ177" s="764" t="s">
        <v>753</v>
      </c>
      <c r="BA177" s="764" t="s">
        <v>753</v>
      </c>
      <c r="BB177" s="764"/>
      <c r="BC177" s="764"/>
      <c r="BD177" s="764"/>
      <c r="BE177" s="764"/>
      <c r="BF177" s="764" t="s">
        <v>717</v>
      </c>
      <c r="BG177" s="764" t="s">
        <v>752</v>
      </c>
      <c r="BH177" s="764" t="s">
        <v>752</v>
      </c>
      <c r="BI177" s="764" t="s">
        <v>754</v>
      </c>
      <c r="BJ177" s="764"/>
      <c r="BK177" s="764"/>
      <c r="BL177" s="764"/>
      <c r="BM177" s="764"/>
      <c r="BN177" s="764"/>
      <c r="BO177" s="764"/>
      <c r="BP177" s="764"/>
      <c r="BQ177" s="764"/>
      <c r="BR177" s="764"/>
      <c r="BS177" s="764"/>
      <c r="BT177" s="764"/>
      <c r="BU177" s="764"/>
      <c r="BV177" s="764"/>
      <c r="BW177" s="764"/>
      <c r="BX177" s="764"/>
      <c r="BY177" s="764">
        <v>1</v>
      </c>
    </row>
    <row r="178" spans="1:78" s="765" customFormat="1" ht="162.5">
      <c r="A178" s="764">
        <v>8</v>
      </c>
      <c r="B178" s="764">
        <v>5</v>
      </c>
      <c r="C178" s="764" t="s">
        <v>2381</v>
      </c>
      <c r="D178" s="764">
        <v>9</v>
      </c>
      <c r="E178" s="764" t="s">
        <v>856</v>
      </c>
      <c r="F178" s="764"/>
      <c r="G178" s="764"/>
      <c r="H178" s="764"/>
      <c r="I178" s="764"/>
      <c r="J178" s="764" t="s">
        <v>883</v>
      </c>
      <c r="K178" s="764"/>
      <c r="L178" s="764"/>
      <c r="M178" s="764"/>
      <c r="N178" s="764"/>
      <c r="O178" s="764"/>
      <c r="P178" s="764"/>
      <c r="Q178" s="764"/>
      <c r="R178" s="764"/>
      <c r="S178" s="764"/>
      <c r="T178" s="764" t="s">
        <v>78</v>
      </c>
      <c r="U178" s="764" t="s">
        <v>78</v>
      </c>
      <c r="V178" s="764"/>
      <c r="W178" s="764"/>
      <c r="X178" s="764"/>
      <c r="Y178" s="764"/>
      <c r="Z178" s="764"/>
      <c r="AA178" s="764"/>
      <c r="AB178" s="764"/>
      <c r="AC178" s="764"/>
      <c r="AD178" s="764"/>
      <c r="AE178" s="764"/>
      <c r="AF178" s="764"/>
      <c r="AG178" s="764"/>
      <c r="AH178" s="764"/>
      <c r="AI178" s="764"/>
      <c r="AJ178" s="764" t="s">
        <v>884</v>
      </c>
      <c r="AK178" s="764" t="s">
        <v>884</v>
      </c>
      <c r="AL178" s="764" t="s">
        <v>881</v>
      </c>
      <c r="AM178" s="764"/>
      <c r="AN178" s="764"/>
      <c r="AO178" s="764" t="s">
        <v>885</v>
      </c>
      <c r="AP178" s="764" t="s">
        <v>78</v>
      </c>
      <c r="AQ178" s="764" t="s">
        <v>78</v>
      </c>
      <c r="AR178" s="764" t="s">
        <v>78</v>
      </c>
      <c r="AS178" s="764" t="s">
        <v>78</v>
      </c>
      <c r="AT178" s="764" t="s">
        <v>78</v>
      </c>
      <c r="AU178" s="764"/>
      <c r="AV178" s="764"/>
      <c r="AW178" s="764"/>
      <c r="AX178" s="764"/>
      <c r="AY178" s="764"/>
      <c r="AZ178" s="764"/>
      <c r="BA178" s="764"/>
      <c r="BB178" s="764"/>
      <c r="BC178" s="764"/>
      <c r="BD178" s="764"/>
      <c r="BE178" s="764"/>
      <c r="BF178" s="764"/>
      <c r="BG178" s="764"/>
      <c r="BH178" s="764"/>
      <c r="BI178" s="764"/>
      <c r="BJ178" s="764"/>
      <c r="BK178" s="764"/>
      <c r="BL178" s="764"/>
      <c r="BM178" s="764"/>
      <c r="BN178" s="764"/>
      <c r="BO178" s="764"/>
      <c r="BP178" s="764"/>
      <c r="BQ178" s="764"/>
      <c r="BR178" s="764"/>
      <c r="BS178" s="764"/>
      <c r="BT178" s="764"/>
      <c r="BU178" s="764"/>
      <c r="BV178" s="764"/>
      <c r="BW178" s="764"/>
      <c r="BX178" s="764"/>
      <c r="BY178" s="764">
        <v>1</v>
      </c>
    </row>
    <row r="179" spans="1:78" s="765" customFormat="1" ht="62.5">
      <c r="A179" s="764">
        <v>8</v>
      </c>
      <c r="B179" s="764">
        <v>5</v>
      </c>
      <c r="C179" s="764" t="s">
        <v>2381</v>
      </c>
      <c r="D179" s="764">
        <v>10</v>
      </c>
      <c r="E179" s="764" t="s">
        <v>813</v>
      </c>
      <c r="F179" s="764"/>
      <c r="G179" s="764"/>
      <c r="H179" s="764"/>
      <c r="I179" s="764"/>
      <c r="J179" s="764" t="s">
        <v>844</v>
      </c>
      <c r="K179" s="764"/>
      <c r="L179" s="764"/>
      <c r="M179" s="764"/>
      <c r="N179" s="764"/>
      <c r="O179" s="764"/>
      <c r="P179" s="764"/>
      <c r="Q179" s="764"/>
      <c r="R179" s="764"/>
      <c r="S179" s="764"/>
      <c r="T179" s="764">
        <v>0</v>
      </c>
      <c r="U179" s="764">
        <v>65500</v>
      </c>
      <c r="V179" s="764"/>
      <c r="W179" s="764"/>
      <c r="X179" s="764"/>
      <c r="Y179" s="764"/>
      <c r="Z179" s="764"/>
      <c r="AA179" s="764"/>
      <c r="AB179" s="764"/>
      <c r="AC179" s="764"/>
      <c r="AD179" s="764"/>
      <c r="AE179" s="764"/>
      <c r="AF179" s="764"/>
      <c r="AG179" s="764"/>
      <c r="AH179" s="764"/>
      <c r="AI179" s="764"/>
      <c r="AJ179" s="764" t="s">
        <v>845</v>
      </c>
      <c r="AK179" s="764" t="s">
        <v>845</v>
      </c>
      <c r="AL179" s="764"/>
      <c r="AM179" s="764"/>
      <c r="AN179" s="764"/>
      <c r="AO179" s="764" t="s">
        <v>846</v>
      </c>
      <c r="AP179" s="764" t="s">
        <v>78</v>
      </c>
      <c r="AQ179" s="764" t="s">
        <v>843</v>
      </c>
      <c r="AR179" s="764">
        <v>0</v>
      </c>
      <c r="AS179" s="764">
        <v>65500</v>
      </c>
      <c r="AT179" s="764" t="s">
        <v>78</v>
      </c>
      <c r="AU179" s="764"/>
      <c r="AV179" s="764"/>
      <c r="AW179" s="764"/>
      <c r="AX179" s="764"/>
      <c r="AY179" s="764"/>
      <c r="AZ179" s="764" t="s">
        <v>2082</v>
      </c>
      <c r="BA179" s="764" t="s">
        <v>2082</v>
      </c>
      <c r="BB179" s="764"/>
      <c r="BC179" s="764"/>
      <c r="BD179" s="764"/>
      <c r="BE179" s="764"/>
      <c r="BF179" s="764"/>
      <c r="BG179" s="764"/>
      <c r="BH179" s="764" t="s">
        <v>2083</v>
      </c>
      <c r="BI179" s="764" t="s">
        <v>78</v>
      </c>
      <c r="BJ179" s="764"/>
      <c r="BK179" s="764"/>
      <c r="BL179" s="764"/>
      <c r="BM179" s="764"/>
      <c r="BN179" s="764"/>
      <c r="BO179" s="764"/>
      <c r="BP179" s="764"/>
      <c r="BQ179" s="764"/>
      <c r="BR179" s="764"/>
      <c r="BS179" s="764"/>
      <c r="BT179" s="764"/>
      <c r="BU179" s="764"/>
      <c r="BV179" s="764"/>
      <c r="BW179" s="764"/>
      <c r="BX179" s="764"/>
      <c r="BY179" s="764">
        <v>2</v>
      </c>
    </row>
    <row r="180" spans="1:78" s="765" customFormat="1" ht="25">
      <c r="A180" s="764">
        <v>8</v>
      </c>
      <c r="B180" s="764">
        <v>5</v>
      </c>
      <c r="C180" s="764" t="s">
        <v>2381</v>
      </c>
      <c r="D180" s="764">
        <v>15</v>
      </c>
      <c r="E180" s="764" t="s">
        <v>1594</v>
      </c>
      <c r="F180" s="764"/>
      <c r="G180" s="764"/>
      <c r="H180" s="764"/>
      <c r="I180" s="764"/>
      <c r="J180" s="764" t="s">
        <v>796</v>
      </c>
      <c r="K180" s="764"/>
      <c r="L180" s="764"/>
      <c r="M180" s="764"/>
      <c r="N180" s="764"/>
      <c r="O180" s="764"/>
      <c r="P180" s="764"/>
      <c r="Q180" s="764"/>
      <c r="R180" s="764"/>
      <c r="S180" s="764"/>
      <c r="T180" s="764">
        <v>0</v>
      </c>
      <c r="U180" s="764">
        <v>0</v>
      </c>
      <c r="V180" s="764"/>
      <c r="W180" s="764"/>
      <c r="X180" s="764"/>
      <c r="Y180" s="764"/>
      <c r="Z180" s="764"/>
      <c r="AA180" s="764"/>
      <c r="AB180" s="764"/>
      <c r="AC180" s="764"/>
      <c r="AD180" s="764"/>
      <c r="AE180" s="764"/>
      <c r="AF180" s="764"/>
      <c r="AG180" s="764"/>
      <c r="AH180" s="764"/>
      <c r="AI180" s="764"/>
      <c r="AJ180" s="764"/>
      <c r="AK180" s="764"/>
      <c r="AL180" s="764"/>
      <c r="AM180" s="764"/>
      <c r="AN180" s="764"/>
      <c r="AO180" s="764"/>
      <c r="AP180" s="764"/>
      <c r="AQ180" s="764"/>
      <c r="AR180" s="764"/>
      <c r="AS180" s="764"/>
      <c r="AT180" s="764"/>
      <c r="AU180" s="764"/>
      <c r="AV180" s="764"/>
      <c r="AW180" s="764"/>
      <c r="AX180" s="764"/>
      <c r="AY180" s="764"/>
      <c r="AZ180" s="764" t="s">
        <v>797</v>
      </c>
      <c r="BA180" s="764" t="s">
        <v>797</v>
      </c>
      <c r="BB180" s="764"/>
      <c r="BC180" s="764"/>
      <c r="BD180" s="764"/>
      <c r="BE180" s="764"/>
      <c r="BF180" s="764" t="s">
        <v>774</v>
      </c>
      <c r="BG180" s="764" t="s">
        <v>796</v>
      </c>
      <c r="BH180" s="764" t="s">
        <v>796</v>
      </c>
      <c r="BI180" s="764"/>
      <c r="BJ180" s="764"/>
      <c r="BK180" s="764"/>
      <c r="BL180" s="764"/>
      <c r="BM180" s="764"/>
      <c r="BN180" s="764"/>
      <c r="BO180" s="764"/>
      <c r="BP180" s="764"/>
      <c r="BQ180" s="764"/>
      <c r="BR180" s="764"/>
      <c r="BS180" s="764"/>
      <c r="BT180" s="764"/>
      <c r="BU180" s="764"/>
      <c r="BV180" s="764"/>
      <c r="BW180" s="764"/>
      <c r="BX180" s="764"/>
      <c r="BY180" s="764">
        <v>1</v>
      </c>
    </row>
    <row r="181" spans="1:78" s="765" customFormat="1" ht="100">
      <c r="A181" s="764">
        <v>8</v>
      </c>
      <c r="B181" s="764">
        <v>5</v>
      </c>
      <c r="C181" s="764" t="s">
        <v>2381</v>
      </c>
      <c r="D181" s="764">
        <v>16</v>
      </c>
      <c r="E181" s="764" t="s">
        <v>233</v>
      </c>
      <c r="F181" s="764"/>
      <c r="G181" s="764"/>
      <c r="H181" s="764"/>
      <c r="I181" s="764"/>
      <c r="J181" s="764" t="s">
        <v>257</v>
      </c>
      <c r="K181" s="764"/>
      <c r="L181" s="764"/>
      <c r="M181" s="764"/>
      <c r="N181" s="764"/>
      <c r="O181" s="764"/>
      <c r="P181" s="764"/>
      <c r="Q181" s="764"/>
      <c r="R181" s="764"/>
      <c r="S181" s="764"/>
      <c r="T181" s="764" t="s">
        <v>78</v>
      </c>
      <c r="U181" s="764" t="s">
        <v>78</v>
      </c>
      <c r="V181" s="764"/>
      <c r="W181" s="764"/>
      <c r="X181" s="764"/>
      <c r="Y181" s="764"/>
      <c r="Z181" s="764"/>
      <c r="AA181" s="764"/>
      <c r="AB181" s="764"/>
      <c r="AC181" s="764"/>
      <c r="AD181" s="764"/>
      <c r="AE181" s="764"/>
      <c r="AF181" s="764"/>
      <c r="AG181" s="764"/>
      <c r="AH181" s="764"/>
      <c r="AI181" s="764"/>
      <c r="AJ181" s="764" t="s">
        <v>258</v>
      </c>
      <c r="AK181" s="764" t="s">
        <v>258</v>
      </c>
      <c r="AL181" s="764"/>
      <c r="AM181" s="764"/>
      <c r="AN181" s="764"/>
      <c r="AO181" s="764" t="s">
        <v>259</v>
      </c>
      <c r="AP181" s="764" t="s">
        <v>78</v>
      </c>
      <c r="AQ181" s="764" t="s">
        <v>78</v>
      </c>
      <c r="AR181" s="764" t="s">
        <v>78</v>
      </c>
      <c r="AS181" s="764" t="s">
        <v>78</v>
      </c>
      <c r="AT181" s="764" t="s">
        <v>78</v>
      </c>
      <c r="AU181" s="764"/>
      <c r="AV181" s="764"/>
      <c r="AW181" s="764"/>
      <c r="AX181" s="764"/>
      <c r="AY181" s="764"/>
      <c r="AZ181" s="764"/>
      <c r="BA181" s="764"/>
      <c r="BB181" s="764"/>
      <c r="BC181" s="764"/>
      <c r="BD181" s="764"/>
      <c r="BE181" s="764"/>
      <c r="BF181" s="764"/>
      <c r="BG181" s="764"/>
      <c r="BH181" s="764"/>
      <c r="BI181" s="764"/>
      <c r="BJ181" s="764"/>
      <c r="BK181" s="764"/>
      <c r="BL181" s="764"/>
      <c r="BM181" s="764"/>
      <c r="BN181" s="764"/>
      <c r="BO181" s="764"/>
      <c r="BP181" s="764"/>
      <c r="BQ181" s="764"/>
      <c r="BR181" s="764"/>
      <c r="BS181" s="764"/>
      <c r="BT181" s="764"/>
      <c r="BU181" s="764"/>
      <c r="BV181" s="764"/>
      <c r="BW181" s="764"/>
      <c r="BX181" s="764"/>
      <c r="BY181" s="764">
        <v>1</v>
      </c>
    </row>
    <row r="182" spans="1:78" s="765" customFormat="1" ht="25">
      <c r="A182" s="764">
        <v>8</v>
      </c>
      <c r="B182" s="764">
        <v>5</v>
      </c>
      <c r="C182" s="764" t="s">
        <v>2381</v>
      </c>
      <c r="D182" s="764">
        <v>17</v>
      </c>
      <c r="E182" s="764" t="s">
        <v>1595</v>
      </c>
      <c r="F182" s="764"/>
      <c r="G182" s="764"/>
      <c r="H182" s="764"/>
      <c r="I182" s="764"/>
      <c r="J182" s="764" t="s">
        <v>1124</v>
      </c>
      <c r="K182" s="764"/>
      <c r="L182" s="764"/>
      <c r="M182" s="764"/>
      <c r="N182" s="764"/>
      <c r="O182" s="764"/>
      <c r="P182" s="764"/>
      <c r="Q182" s="764"/>
      <c r="R182" s="764"/>
      <c r="S182" s="764"/>
      <c r="T182" s="764">
        <v>0</v>
      </c>
      <c r="U182" s="764">
        <v>0</v>
      </c>
      <c r="V182" s="764"/>
      <c r="W182" s="764"/>
      <c r="X182" s="764"/>
      <c r="Y182" s="764"/>
      <c r="Z182" s="764"/>
      <c r="AA182" s="764"/>
      <c r="AB182" s="764"/>
      <c r="AC182" s="764"/>
      <c r="AD182" s="764"/>
      <c r="AE182" s="764"/>
      <c r="AF182" s="764"/>
      <c r="AG182" s="764"/>
      <c r="AH182" s="764"/>
      <c r="AI182" s="764"/>
      <c r="AJ182" s="764"/>
      <c r="AK182" s="764"/>
      <c r="AL182" s="764"/>
      <c r="AM182" s="764"/>
      <c r="AN182" s="764"/>
      <c r="AO182" s="764"/>
      <c r="AP182" s="764"/>
      <c r="AQ182" s="764"/>
      <c r="AR182" s="764"/>
      <c r="AS182" s="764"/>
      <c r="AT182" s="764"/>
      <c r="AU182" s="764"/>
      <c r="AV182" s="764"/>
      <c r="AW182" s="764"/>
      <c r="AX182" s="764"/>
      <c r="AY182" s="764"/>
      <c r="AZ182" s="764" t="s">
        <v>1125</v>
      </c>
      <c r="BA182" s="764" t="s">
        <v>1125</v>
      </c>
      <c r="BB182" s="764"/>
      <c r="BC182" s="764"/>
      <c r="BD182" s="764"/>
      <c r="BE182" s="764"/>
      <c r="BF182" s="764" t="s">
        <v>1102</v>
      </c>
      <c r="BG182" s="764" t="s">
        <v>1126</v>
      </c>
      <c r="BH182" s="764" t="s">
        <v>1126</v>
      </c>
      <c r="BI182" s="764"/>
      <c r="BJ182" s="764"/>
      <c r="BK182" s="764"/>
      <c r="BL182" s="764"/>
      <c r="BM182" s="764"/>
      <c r="BN182" s="764"/>
      <c r="BO182" s="764"/>
      <c r="BP182" s="764"/>
      <c r="BQ182" s="764"/>
      <c r="BR182" s="764"/>
      <c r="BS182" s="764"/>
      <c r="BT182" s="764"/>
      <c r="BU182" s="764"/>
      <c r="BV182" s="764"/>
      <c r="BW182" s="764"/>
      <c r="BX182" s="764"/>
      <c r="BY182" s="764">
        <v>1</v>
      </c>
    </row>
    <row r="183" spans="1:78" s="765" customFormat="1" ht="137.5">
      <c r="A183" s="764">
        <v>9</v>
      </c>
      <c r="B183" s="764">
        <v>5</v>
      </c>
      <c r="C183" s="764" t="s">
        <v>2381</v>
      </c>
      <c r="D183" s="764">
        <v>18</v>
      </c>
      <c r="E183" s="764" t="s">
        <v>566</v>
      </c>
      <c r="F183" s="764"/>
      <c r="G183" s="764" t="s">
        <v>1621</v>
      </c>
      <c r="H183" s="764" t="s">
        <v>1621</v>
      </c>
      <c r="I183" s="764" t="s">
        <v>568</v>
      </c>
      <c r="J183" s="764" t="s">
        <v>567</v>
      </c>
      <c r="K183" s="764" t="s">
        <v>2416</v>
      </c>
      <c r="L183" s="764" t="s">
        <v>2430</v>
      </c>
      <c r="M183" s="764" t="s">
        <v>2239</v>
      </c>
      <c r="N183" s="764"/>
      <c r="O183" s="764" t="s">
        <v>570</v>
      </c>
      <c r="P183" s="764"/>
      <c r="Q183" s="764"/>
      <c r="R183" s="764"/>
      <c r="S183" s="764"/>
      <c r="T183" s="764">
        <v>1</v>
      </c>
      <c r="U183" s="764">
        <v>4098</v>
      </c>
      <c r="V183" s="764"/>
      <c r="W183" s="764"/>
      <c r="X183" s="764"/>
      <c r="Y183" s="764"/>
      <c r="Z183" s="764" t="s">
        <v>568</v>
      </c>
      <c r="AA183" s="764"/>
      <c r="AB183" s="764" t="s">
        <v>568</v>
      </c>
      <c r="AC183" s="764"/>
      <c r="AD183" s="764"/>
      <c r="AE183" s="764" t="s">
        <v>570</v>
      </c>
      <c r="AF183" s="764" t="s">
        <v>2452</v>
      </c>
      <c r="AG183" s="764"/>
      <c r="AH183" s="764"/>
      <c r="AI183" s="764" t="s">
        <v>2219</v>
      </c>
      <c r="AJ183" s="764" t="s">
        <v>568</v>
      </c>
      <c r="AK183" s="764" t="s">
        <v>568</v>
      </c>
      <c r="AL183" s="764" t="s">
        <v>568</v>
      </c>
      <c r="AM183" s="764"/>
      <c r="AN183" s="764"/>
      <c r="AO183" s="764" t="s">
        <v>569</v>
      </c>
      <c r="AP183" s="764" t="s">
        <v>369</v>
      </c>
      <c r="AQ183" s="764" t="s">
        <v>570</v>
      </c>
      <c r="AR183" s="764">
        <v>1</v>
      </c>
      <c r="AS183" s="764">
        <v>4098</v>
      </c>
      <c r="AT183" s="764" t="s">
        <v>386</v>
      </c>
      <c r="AU183" s="764"/>
      <c r="AV183" s="764" t="s">
        <v>2455</v>
      </c>
      <c r="AW183" s="764"/>
      <c r="AX183" s="764"/>
      <c r="AY183" s="764"/>
      <c r="AZ183" s="764" t="s">
        <v>2335</v>
      </c>
      <c r="BA183" s="764" t="s">
        <v>2335</v>
      </c>
      <c r="BB183" s="764"/>
      <c r="BC183" s="764"/>
      <c r="BD183" s="764"/>
      <c r="BE183" s="764"/>
      <c r="BF183" s="764"/>
      <c r="BG183" s="764"/>
      <c r="BH183" s="764"/>
      <c r="BI183" s="764"/>
      <c r="BJ183" s="764"/>
      <c r="BK183" s="764" t="s">
        <v>2460</v>
      </c>
      <c r="BL183" s="764"/>
      <c r="BM183" s="764"/>
      <c r="BN183" s="764" t="s">
        <v>2247</v>
      </c>
      <c r="BO183" s="764" t="s">
        <v>567</v>
      </c>
      <c r="BP183" s="764" t="s">
        <v>568</v>
      </c>
      <c r="BQ183" s="764"/>
      <c r="BR183" s="764"/>
      <c r="BS183" s="764" t="s">
        <v>571</v>
      </c>
      <c r="BT183" s="764" t="s">
        <v>248</v>
      </c>
      <c r="BU183" s="764" t="s">
        <v>2452</v>
      </c>
      <c r="BV183" s="764" t="s">
        <v>2001</v>
      </c>
      <c r="BW183" s="764"/>
      <c r="BX183" s="764"/>
      <c r="BY183" s="764">
        <v>4</v>
      </c>
    </row>
    <row r="184" spans="1:78" s="765" customFormat="1" ht="25">
      <c r="A184" s="764">
        <v>9</v>
      </c>
      <c r="B184" s="764">
        <v>5</v>
      </c>
      <c r="C184" s="764" t="s">
        <v>2381</v>
      </c>
      <c r="D184" s="764">
        <v>1</v>
      </c>
      <c r="E184" s="764" t="s">
        <v>260</v>
      </c>
      <c r="F184" s="764"/>
      <c r="G184" s="764"/>
      <c r="H184" s="764"/>
      <c r="I184" s="764"/>
      <c r="J184" s="764" t="s">
        <v>330</v>
      </c>
      <c r="K184" s="764"/>
      <c r="L184" s="764"/>
      <c r="M184" s="764"/>
      <c r="N184" s="764"/>
      <c r="O184" s="764"/>
      <c r="P184" s="764"/>
      <c r="Q184" s="764"/>
      <c r="R184" s="764"/>
      <c r="S184" s="764"/>
      <c r="T184" s="764">
        <v>0</v>
      </c>
      <c r="U184" s="764">
        <v>0</v>
      </c>
      <c r="V184" s="764"/>
      <c r="W184" s="764"/>
      <c r="X184" s="764"/>
      <c r="Y184" s="764"/>
      <c r="Z184" s="764"/>
      <c r="AA184" s="764"/>
      <c r="AB184" s="764"/>
      <c r="AC184" s="764"/>
      <c r="AD184" s="764"/>
      <c r="AE184" s="764"/>
      <c r="AF184" s="764"/>
      <c r="AG184" s="764"/>
      <c r="AH184" s="764"/>
      <c r="AI184" s="764"/>
      <c r="AJ184" s="764"/>
      <c r="AK184" s="764"/>
      <c r="AL184" s="764"/>
      <c r="AM184" s="764"/>
      <c r="AN184" s="764"/>
      <c r="AO184" s="764"/>
      <c r="AP184" s="764"/>
      <c r="AQ184" s="764"/>
      <c r="AR184" s="764"/>
      <c r="AS184" s="764"/>
      <c r="AT184" s="764"/>
      <c r="AU184" s="764"/>
      <c r="AV184" s="764"/>
      <c r="AW184" s="764"/>
      <c r="AX184" s="764"/>
      <c r="AY184" s="764"/>
      <c r="AZ184" s="764" t="s">
        <v>327</v>
      </c>
      <c r="BA184" s="764" t="s">
        <v>327</v>
      </c>
      <c r="BB184" s="764"/>
      <c r="BC184" s="764"/>
      <c r="BD184" s="764"/>
      <c r="BE184" s="764"/>
      <c r="BF184" s="764" t="s">
        <v>280</v>
      </c>
      <c r="BG184" s="764" t="s">
        <v>328</v>
      </c>
      <c r="BH184" s="764" t="s">
        <v>328</v>
      </c>
      <c r="BI184" s="764" t="s">
        <v>329</v>
      </c>
      <c r="BJ184" s="764"/>
      <c r="BK184" s="764"/>
      <c r="BL184" s="764"/>
      <c r="BM184" s="764"/>
      <c r="BN184" s="764"/>
      <c r="BO184" s="764"/>
      <c r="BP184" s="764"/>
      <c r="BQ184" s="764"/>
      <c r="BR184" s="764"/>
      <c r="BS184" s="764"/>
      <c r="BT184" s="764"/>
      <c r="BU184" s="764"/>
      <c r="BV184" s="764"/>
      <c r="BW184" s="764"/>
      <c r="BX184" s="764"/>
      <c r="BY184" s="764"/>
      <c r="BZ184" s="765" t="s">
        <v>1755</v>
      </c>
    </row>
    <row r="185" spans="1:78" s="765" customFormat="1" ht="25">
      <c r="A185" s="764">
        <v>9</v>
      </c>
      <c r="B185" s="764">
        <v>5</v>
      </c>
      <c r="C185" s="764" t="s">
        <v>2381</v>
      </c>
      <c r="D185" s="764">
        <v>2</v>
      </c>
      <c r="E185" s="764" t="s">
        <v>1593</v>
      </c>
      <c r="F185" s="764"/>
      <c r="G185" s="764"/>
      <c r="H185" s="764"/>
      <c r="I185" s="764"/>
      <c r="J185" s="764" t="s">
        <v>461</v>
      </c>
      <c r="K185" s="764"/>
      <c r="L185" s="764"/>
      <c r="M185" s="764"/>
      <c r="N185" s="764"/>
      <c r="O185" s="764"/>
      <c r="P185" s="764"/>
      <c r="Q185" s="764"/>
      <c r="R185" s="764"/>
      <c r="S185" s="764"/>
      <c r="T185" s="764">
        <v>0</v>
      </c>
      <c r="U185" s="764">
        <v>0</v>
      </c>
      <c r="V185" s="764"/>
      <c r="W185" s="764"/>
      <c r="X185" s="764"/>
      <c r="Y185" s="764"/>
      <c r="Z185" s="764"/>
      <c r="AA185" s="764"/>
      <c r="AB185" s="764"/>
      <c r="AC185" s="764"/>
      <c r="AD185" s="764"/>
      <c r="AE185" s="764"/>
      <c r="AF185" s="764"/>
      <c r="AG185" s="764"/>
      <c r="AH185" s="764"/>
      <c r="AI185" s="764"/>
      <c r="AJ185" s="764"/>
      <c r="AK185" s="764"/>
      <c r="AL185" s="764"/>
      <c r="AM185" s="764"/>
      <c r="AN185" s="764"/>
      <c r="AO185" s="764"/>
      <c r="AP185" s="764"/>
      <c r="AQ185" s="764"/>
      <c r="AR185" s="764"/>
      <c r="AS185" s="764"/>
      <c r="AT185" s="764"/>
      <c r="AU185" s="764"/>
      <c r="AV185" s="764"/>
      <c r="AW185" s="764"/>
      <c r="AX185" s="764"/>
      <c r="AY185" s="764"/>
      <c r="AZ185" s="764" t="s">
        <v>462</v>
      </c>
      <c r="BA185" s="764" t="s">
        <v>462</v>
      </c>
      <c r="BB185" s="764"/>
      <c r="BC185" s="764"/>
      <c r="BD185" s="764"/>
      <c r="BE185" s="764"/>
      <c r="BF185" s="764" t="s">
        <v>425</v>
      </c>
      <c r="BG185" s="764" t="s">
        <v>463</v>
      </c>
      <c r="BH185" s="764" t="s">
        <v>463</v>
      </c>
      <c r="BI185" s="764"/>
      <c r="BJ185" s="764"/>
      <c r="BK185" s="764"/>
      <c r="BL185" s="764"/>
      <c r="BM185" s="764"/>
      <c r="BN185" s="764"/>
      <c r="BO185" s="764"/>
      <c r="BP185" s="764"/>
      <c r="BQ185" s="764"/>
      <c r="BR185" s="764"/>
      <c r="BS185" s="764"/>
      <c r="BT185" s="764"/>
      <c r="BU185" s="764"/>
      <c r="BV185" s="764"/>
      <c r="BW185" s="764"/>
      <c r="BX185" s="764"/>
      <c r="BY185" s="764">
        <v>1</v>
      </c>
    </row>
    <row r="186" spans="1:78" s="765" customFormat="1" ht="25">
      <c r="A186" s="764">
        <v>9</v>
      </c>
      <c r="B186" s="764">
        <v>5</v>
      </c>
      <c r="C186" s="764" t="s">
        <v>2381</v>
      </c>
      <c r="D186" s="764">
        <v>3</v>
      </c>
      <c r="E186" s="764" t="s">
        <v>1592</v>
      </c>
      <c r="F186" s="764"/>
      <c r="G186" s="764"/>
      <c r="H186" s="764"/>
      <c r="I186" s="764"/>
      <c r="J186" s="764" t="s">
        <v>695</v>
      </c>
      <c r="K186" s="764"/>
      <c r="L186" s="764"/>
      <c r="M186" s="764"/>
      <c r="N186" s="764"/>
      <c r="O186" s="764"/>
      <c r="P186" s="764"/>
      <c r="Q186" s="764"/>
      <c r="R186" s="764"/>
      <c r="S186" s="764"/>
      <c r="T186" s="764">
        <v>0</v>
      </c>
      <c r="U186" s="764">
        <v>0</v>
      </c>
      <c r="V186" s="764"/>
      <c r="W186" s="764"/>
      <c r="X186" s="764"/>
      <c r="Y186" s="764"/>
      <c r="Z186" s="764"/>
      <c r="AA186" s="764"/>
      <c r="AB186" s="764"/>
      <c r="AC186" s="764"/>
      <c r="AD186" s="764"/>
      <c r="AE186" s="764"/>
      <c r="AF186" s="764"/>
      <c r="AG186" s="764"/>
      <c r="AH186" s="764"/>
      <c r="AI186" s="764"/>
      <c r="AJ186" s="764"/>
      <c r="AK186" s="764"/>
      <c r="AL186" s="764"/>
      <c r="AM186" s="764"/>
      <c r="AN186" s="764"/>
      <c r="AO186" s="764"/>
      <c r="AP186" s="764"/>
      <c r="AQ186" s="764"/>
      <c r="AR186" s="764"/>
      <c r="AS186" s="764"/>
      <c r="AT186" s="764"/>
      <c r="AU186" s="764"/>
      <c r="AV186" s="764"/>
      <c r="AW186" s="764"/>
      <c r="AX186" s="764"/>
      <c r="AY186" s="764"/>
      <c r="AZ186" s="764" t="s">
        <v>696</v>
      </c>
      <c r="BA186" s="764" t="s">
        <v>696</v>
      </c>
      <c r="BB186" s="764"/>
      <c r="BC186" s="764"/>
      <c r="BD186" s="764"/>
      <c r="BE186" s="764"/>
      <c r="BF186" s="764" t="s">
        <v>672</v>
      </c>
      <c r="BG186" s="764" t="s">
        <v>695</v>
      </c>
      <c r="BH186" s="764" t="s">
        <v>697</v>
      </c>
      <c r="BI186" s="764" t="s">
        <v>684</v>
      </c>
      <c r="BJ186" s="764"/>
      <c r="BK186" s="764"/>
      <c r="BL186" s="764"/>
      <c r="BM186" s="764"/>
      <c r="BN186" s="764"/>
      <c r="BO186" s="764"/>
      <c r="BP186" s="764"/>
      <c r="BQ186" s="764"/>
      <c r="BR186" s="764"/>
      <c r="BS186" s="764"/>
      <c r="BT186" s="764"/>
      <c r="BU186" s="764"/>
      <c r="BV186" s="764"/>
      <c r="BW186" s="764"/>
      <c r="BX186" s="764"/>
      <c r="BY186" s="764">
        <v>1</v>
      </c>
    </row>
    <row r="187" spans="1:78" s="765" customFormat="1" ht="112.5">
      <c r="A187" s="764">
        <v>9</v>
      </c>
      <c r="B187" s="764">
        <v>5</v>
      </c>
      <c r="C187" s="764" t="s">
        <v>2381</v>
      </c>
      <c r="D187" s="764">
        <v>5</v>
      </c>
      <c r="E187" s="764" t="s">
        <v>518</v>
      </c>
      <c r="F187" s="764"/>
      <c r="G187" s="764"/>
      <c r="H187" s="764"/>
      <c r="I187" s="764"/>
      <c r="J187" s="764" t="s">
        <v>552</v>
      </c>
      <c r="K187" s="764"/>
      <c r="L187" s="764"/>
      <c r="M187" s="764"/>
      <c r="N187" s="764"/>
      <c r="O187" s="764"/>
      <c r="P187" s="764"/>
      <c r="Q187" s="764"/>
      <c r="R187" s="764"/>
      <c r="S187" s="764"/>
      <c r="T187" s="764">
        <v>0</v>
      </c>
      <c r="U187" s="764">
        <v>100</v>
      </c>
      <c r="V187" s="764"/>
      <c r="W187" s="764"/>
      <c r="X187" s="764"/>
      <c r="Y187" s="764"/>
      <c r="Z187" s="764"/>
      <c r="AA187" s="764"/>
      <c r="AB187" s="764"/>
      <c r="AC187" s="764"/>
      <c r="AD187" s="764"/>
      <c r="AE187" s="764"/>
      <c r="AF187" s="764"/>
      <c r="AG187" s="764"/>
      <c r="AH187" s="764"/>
      <c r="AI187" s="764"/>
      <c r="AJ187" s="764" t="s">
        <v>553</v>
      </c>
      <c r="AK187" s="764" t="s">
        <v>553</v>
      </c>
      <c r="AL187" s="764"/>
      <c r="AM187" s="764"/>
      <c r="AN187" s="764"/>
      <c r="AO187" s="764" t="s">
        <v>554</v>
      </c>
      <c r="AP187" s="764" t="s">
        <v>369</v>
      </c>
      <c r="AQ187" s="764" t="s">
        <v>277</v>
      </c>
      <c r="AR187" s="764">
        <v>0</v>
      </c>
      <c r="AS187" s="764">
        <v>100</v>
      </c>
      <c r="AT187" s="764" t="s">
        <v>78</v>
      </c>
      <c r="AU187" s="764"/>
      <c r="AV187" s="764"/>
      <c r="AW187" s="764"/>
      <c r="AX187" s="764"/>
      <c r="AY187" s="764"/>
      <c r="AZ187" s="764"/>
      <c r="BA187" s="764"/>
      <c r="BB187" s="764"/>
      <c r="BC187" s="764"/>
      <c r="BD187" s="764"/>
      <c r="BE187" s="764"/>
      <c r="BF187" s="764"/>
      <c r="BG187" s="764"/>
      <c r="BH187" s="764"/>
      <c r="BI187" s="764"/>
      <c r="BJ187" s="764"/>
      <c r="BK187" s="764"/>
      <c r="BL187" s="764"/>
      <c r="BM187" s="764"/>
      <c r="BN187" s="764"/>
      <c r="BO187" s="764"/>
      <c r="BP187" s="764"/>
      <c r="BQ187" s="764"/>
      <c r="BR187" s="764"/>
      <c r="BS187" s="764"/>
      <c r="BT187" s="764"/>
      <c r="BU187" s="764"/>
      <c r="BV187" s="764"/>
      <c r="BW187" s="764"/>
      <c r="BX187" s="764"/>
      <c r="BY187" s="764">
        <v>1</v>
      </c>
    </row>
    <row r="188" spans="1:78" s="765" customFormat="1" ht="25">
      <c r="A188" s="764">
        <v>9</v>
      </c>
      <c r="B188" s="764">
        <v>5</v>
      </c>
      <c r="C188" s="764" t="s">
        <v>2381</v>
      </c>
      <c r="D188" s="764">
        <v>6</v>
      </c>
      <c r="E188" s="764" t="s">
        <v>566</v>
      </c>
      <c r="F188" s="764"/>
      <c r="G188" s="764"/>
      <c r="H188" s="764"/>
      <c r="I188" s="764"/>
      <c r="J188" s="764" t="s">
        <v>602</v>
      </c>
      <c r="K188" s="764"/>
      <c r="L188" s="764"/>
      <c r="M188" s="764"/>
      <c r="N188" s="764"/>
      <c r="O188" s="764"/>
      <c r="P188" s="764"/>
      <c r="Q188" s="764"/>
      <c r="R188" s="764"/>
      <c r="S188" s="764"/>
      <c r="T188" s="764">
        <v>0</v>
      </c>
      <c r="U188" s="764">
        <v>0</v>
      </c>
      <c r="V188" s="764"/>
      <c r="W188" s="764"/>
      <c r="X188" s="764"/>
      <c r="Y188" s="764"/>
      <c r="Z188" s="764" t="s">
        <v>603</v>
      </c>
      <c r="AA188" s="764"/>
      <c r="AB188" s="764"/>
      <c r="AC188" s="764"/>
      <c r="AD188" s="764"/>
      <c r="AE188" s="764"/>
      <c r="AF188" s="764"/>
      <c r="AG188" s="764"/>
      <c r="AH188" s="764"/>
      <c r="AI188" s="764"/>
      <c r="AJ188" s="764"/>
      <c r="AK188" s="764"/>
      <c r="AL188" s="764"/>
      <c r="AM188" s="764"/>
      <c r="AN188" s="764"/>
      <c r="AO188" s="764"/>
      <c r="AP188" s="764"/>
      <c r="AQ188" s="764"/>
      <c r="AR188" s="764"/>
      <c r="AS188" s="764"/>
      <c r="AT188" s="764"/>
      <c r="AU188" s="764"/>
      <c r="AV188" s="764"/>
      <c r="AW188" s="764"/>
      <c r="AX188" s="764"/>
      <c r="AY188" s="764"/>
      <c r="AZ188" s="764"/>
      <c r="BA188" s="764"/>
      <c r="BB188" s="764"/>
      <c r="BC188" s="764"/>
      <c r="BD188" s="764"/>
      <c r="BE188" s="764"/>
      <c r="BF188" s="764"/>
      <c r="BG188" s="764"/>
      <c r="BH188" s="764"/>
      <c r="BI188" s="764"/>
      <c r="BJ188" s="764"/>
      <c r="BK188" s="764"/>
      <c r="BL188" s="764"/>
      <c r="BM188" s="764"/>
      <c r="BN188" s="764"/>
      <c r="BO188" s="764"/>
      <c r="BP188" s="764"/>
      <c r="BQ188" s="764"/>
      <c r="BR188" s="764"/>
      <c r="BS188" s="764"/>
      <c r="BT188" s="764"/>
      <c r="BU188" s="764"/>
      <c r="BV188" s="764"/>
      <c r="BW188" s="764"/>
      <c r="BX188" s="764"/>
      <c r="BY188" s="764">
        <v>1</v>
      </c>
    </row>
    <row r="189" spans="1:78" s="765" customFormat="1" ht="25">
      <c r="A189" s="764">
        <v>9</v>
      </c>
      <c r="B189" s="764">
        <v>5</v>
      </c>
      <c r="C189" s="764" t="s">
        <v>2381</v>
      </c>
      <c r="D189" s="764">
        <v>7</v>
      </c>
      <c r="E189" s="764" t="s">
        <v>711</v>
      </c>
      <c r="F189" s="764"/>
      <c r="G189" s="764"/>
      <c r="H189" s="764"/>
      <c r="I189" s="764"/>
      <c r="J189" s="764" t="s">
        <v>755</v>
      </c>
      <c r="K189" s="764"/>
      <c r="L189" s="764"/>
      <c r="M189" s="764"/>
      <c r="N189" s="764"/>
      <c r="O189" s="764"/>
      <c r="P189" s="764"/>
      <c r="Q189" s="764"/>
      <c r="R189" s="764"/>
      <c r="S189" s="764"/>
      <c r="T189" s="764">
        <v>0</v>
      </c>
      <c r="U189" s="764">
        <v>0</v>
      </c>
      <c r="V189" s="764"/>
      <c r="W189" s="764"/>
      <c r="X189" s="764"/>
      <c r="Y189" s="764"/>
      <c r="Z189" s="764"/>
      <c r="AA189" s="764"/>
      <c r="AB189" s="764"/>
      <c r="AC189" s="764"/>
      <c r="AD189" s="764"/>
      <c r="AE189" s="764"/>
      <c r="AF189" s="764"/>
      <c r="AG189" s="764"/>
      <c r="AH189" s="764"/>
      <c r="AI189" s="764"/>
      <c r="AJ189" s="764"/>
      <c r="AK189" s="764"/>
      <c r="AL189" s="764"/>
      <c r="AM189" s="764"/>
      <c r="AN189" s="764"/>
      <c r="AO189" s="764"/>
      <c r="AP189" s="764"/>
      <c r="AQ189" s="764"/>
      <c r="AR189" s="764"/>
      <c r="AS189" s="764"/>
      <c r="AT189" s="764"/>
      <c r="AU189" s="764"/>
      <c r="AV189" s="764"/>
      <c r="AW189" s="764"/>
      <c r="AX189" s="764"/>
      <c r="AY189" s="764"/>
      <c r="AZ189" s="764" t="s">
        <v>756</v>
      </c>
      <c r="BA189" s="764" t="s">
        <v>756</v>
      </c>
      <c r="BB189" s="764"/>
      <c r="BC189" s="764"/>
      <c r="BD189" s="764"/>
      <c r="BE189" s="764"/>
      <c r="BF189" s="764" t="s">
        <v>717</v>
      </c>
      <c r="BG189" s="764" t="s">
        <v>755</v>
      </c>
      <c r="BH189" s="764" t="s">
        <v>757</v>
      </c>
      <c r="BI189" s="764" t="s">
        <v>754</v>
      </c>
      <c r="BJ189" s="764"/>
      <c r="BK189" s="764"/>
      <c r="BL189" s="764"/>
      <c r="BM189" s="764"/>
      <c r="BN189" s="764"/>
      <c r="BO189" s="764"/>
      <c r="BP189" s="764"/>
      <c r="BQ189" s="764"/>
      <c r="BR189" s="764"/>
      <c r="BS189" s="764"/>
      <c r="BT189" s="764"/>
      <c r="BU189" s="764"/>
      <c r="BV189" s="764"/>
      <c r="BW189" s="764"/>
      <c r="BX189" s="764"/>
      <c r="BY189" s="764">
        <v>1</v>
      </c>
    </row>
    <row r="190" spans="1:78" s="765" customFormat="1">
      <c r="A190" s="764">
        <v>9</v>
      </c>
      <c r="B190" s="764">
        <v>5</v>
      </c>
      <c r="C190" s="764" t="s">
        <v>2381</v>
      </c>
      <c r="D190" s="764">
        <v>9</v>
      </c>
      <c r="E190" s="764" t="s">
        <v>856</v>
      </c>
      <c r="F190" s="764"/>
      <c r="G190" s="764"/>
      <c r="H190" s="764"/>
      <c r="I190" s="764"/>
      <c r="J190" s="764" t="s">
        <v>886</v>
      </c>
      <c r="K190" s="764"/>
      <c r="L190" s="764"/>
      <c r="M190" s="764"/>
      <c r="N190" s="764"/>
      <c r="O190" s="764"/>
      <c r="P190" s="764"/>
      <c r="Q190" s="764"/>
      <c r="R190" s="764"/>
      <c r="S190" s="764"/>
      <c r="T190" s="764">
        <v>0</v>
      </c>
      <c r="U190" s="764">
        <v>0</v>
      </c>
      <c r="V190" s="764"/>
      <c r="W190" s="764"/>
      <c r="X190" s="764"/>
      <c r="Y190" s="764"/>
      <c r="Z190" s="764" t="s">
        <v>887</v>
      </c>
      <c r="AA190" s="764"/>
      <c r="AB190" s="764"/>
      <c r="AC190" s="764"/>
      <c r="AD190" s="764"/>
      <c r="AE190" s="764"/>
      <c r="AF190" s="764"/>
      <c r="AG190" s="764"/>
      <c r="AH190" s="764"/>
      <c r="AI190" s="764"/>
      <c r="AJ190" s="764"/>
      <c r="AK190" s="764"/>
      <c r="AL190" s="764"/>
      <c r="AM190" s="764"/>
      <c r="AN190" s="764"/>
      <c r="AO190" s="764"/>
      <c r="AP190" s="764"/>
      <c r="AQ190" s="764"/>
      <c r="AR190" s="764"/>
      <c r="AS190" s="764"/>
      <c r="AT190" s="764"/>
      <c r="AU190" s="764"/>
      <c r="AV190" s="764"/>
      <c r="AW190" s="764"/>
      <c r="AX190" s="764"/>
      <c r="AY190" s="764"/>
      <c r="AZ190" s="764"/>
      <c r="BA190" s="764"/>
      <c r="BB190" s="764"/>
      <c r="BC190" s="764"/>
      <c r="BD190" s="764"/>
      <c r="BE190" s="764"/>
      <c r="BF190" s="764"/>
      <c r="BG190" s="764"/>
      <c r="BH190" s="764"/>
      <c r="BI190" s="764"/>
      <c r="BJ190" s="764"/>
      <c r="BK190" s="764"/>
      <c r="BL190" s="764"/>
      <c r="BM190" s="764"/>
      <c r="BN190" s="764"/>
      <c r="BO190" s="764"/>
      <c r="BP190" s="764"/>
      <c r="BQ190" s="764"/>
      <c r="BR190" s="764"/>
      <c r="BS190" s="764"/>
      <c r="BT190" s="764"/>
      <c r="BU190" s="764"/>
      <c r="BV190" s="764"/>
      <c r="BW190" s="764"/>
      <c r="BX190" s="764"/>
      <c r="BY190" s="764">
        <v>1</v>
      </c>
    </row>
    <row r="191" spans="1:78" s="765" customFormat="1" ht="25">
      <c r="A191" s="764">
        <v>9</v>
      </c>
      <c r="B191" s="764">
        <v>5</v>
      </c>
      <c r="C191" s="764" t="s">
        <v>2381</v>
      </c>
      <c r="D191" s="764">
        <v>15</v>
      </c>
      <c r="E191" s="764" t="s">
        <v>1594</v>
      </c>
      <c r="F191" s="764"/>
      <c r="G191" s="764"/>
      <c r="H191" s="764"/>
      <c r="I191" s="764"/>
      <c r="J191" s="764" t="s">
        <v>798</v>
      </c>
      <c r="K191" s="764"/>
      <c r="L191" s="764"/>
      <c r="M191" s="764"/>
      <c r="N191" s="764"/>
      <c r="O191" s="764"/>
      <c r="P191" s="764"/>
      <c r="Q191" s="764"/>
      <c r="R191" s="764"/>
      <c r="S191" s="764"/>
      <c r="T191" s="764">
        <v>0</v>
      </c>
      <c r="U191" s="764">
        <v>0</v>
      </c>
      <c r="V191" s="764"/>
      <c r="W191" s="764"/>
      <c r="X191" s="764"/>
      <c r="Y191" s="764"/>
      <c r="Z191" s="764"/>
      <c r="AA191" s="764"/>
      <c r="AB191" s="764"/>
      <c r="AC191" s="764"/>
      <c r="AD191" s="764"/>
      <c r="AE191" s="764"/>
      <c r="AF191" s="764"/>
      <c r="AG191" s="764"/>
      <c r="AH191" s="764"/>
      <c r="AI191" s="764"/>
      <c r="AJ191" s="764"/>
      <c r="AK191" s="764"/>
      <c r="AL191" s="764"/>
      <c r="AM191" s="764"/>
      <c r="AN191" s="764"/>
      <c r="AO191" s="764"/>
      <c r="AP191" s="764"/>
      <c r="AQ191" s="764"/>
      <c r="AR191" s="764"/>
      <c r="AS191" s="764"/>
      <c r="AT191" s="764"/>
      <c r="AU191" s="764"/>
      <c r="AV191" s="764"/>
      <c r="AW191" s="764"/>
      <c r="AX191" s="764"/>
      <c r="AY191" s="764"/>
      <c r="AZ191" s="764" t="s">
        <v>799</v>
      </c>
      <c r="BA191" s="764" t="s">
        <v>799</v>
      </c>
      <c r="BB191" s="764"/>
      <c r="BC191" s="764"/>
      <c r="BD191" s="764"/>
      <c r="BE191" s="764"/>
      <c r="BF191" s="764" t="s">
        <v>774</v>
      </c>
      <c r="BG191" s="764" t="s">
        <v>800</v>
      </c>
      <c r="BH191" s="764" t="s">
        <v>800</v>
      </c>
      <c r="BI191" s="764"/>
      <c r="BJ191" s="764"/>
      <c r="BK191" s="764"/>
      <c r="BL191" s="764"/>
      <c r="BM191" s="764"/>
      <c r="BN191" s="764"/>
      <c r="BO191" s="764"/>
      <c r="BP191" s="764"/>
      <c r="BQ191" s="764"/>
      <c r="BR191" s="764"/>
      <c r="BS191" s="764"/>
      <c r="BT191" s="764"/>
      <c r="BU191" s="764"/>
      <c r="BV191" s="764"/>
      <c r="BW191" s="764"/>
      <c r="BX191" s="764"/>
      <c r="BY191" s="764">
        <v>1</v>
      </c>
    </row>
    <row r="192" spans="1:78" s="765" customFormat="1" ht="37.5">
      <c r="A192" s="764">
        <v>9</v>
      </c>
      <c r="B192" s="764">
        <v>5</v>
      </c>
      <c r="C192" s="764" t="s">
        <v>2381</v>
      </c>
      <c r="D192" s="764">
        <v>16</v>
      </c>
      <c r="E192" s="764" t="s">
        <v>233</v>
      </c>
      <c r="F192" s="764"/>
      <c r="G192" s="764"/>
      <c r="H192" s="764"/>
      <c r="I192" s="764"/>
      <c r="J192" s="764" t="s">
        <v>234</v>
      </c>
      <c r="K192" s="764"/>
      <c r="L192" s="764"/>
      <c r="M192" s="764"/>
      <c r="N192" s="764"/>
      <c r="O192" s="764"/>
      <c r="P192" s="764"/>
      <c r="Q192" s="764"/>
      <c r="R192" s="764"/>
      <c r="S192" s="764"/>
      <c r="T192" s="764">
        <v>0</v>
      </c>
      <c r="U192" s="764">
        <v>0</v>
      </c>
      <c r="V192" s="764"/>
      <c r="W192" s="764"/>
      <c r="X192" s="764"/>
      <c r="Y192" s="764"/>
      <c r="Z192" s="764"/>
      <c r="AA192" s="764"/>
      <c r="AB192" s="764"/>
      <c r="AC192" s="764"/>
      <c r="AD192" s="764"/>
      <c r="AE192" s="764"/>
      <c r="AF192" s="764"/>
      <c r="AG192" s="764"/>
      <c r="AH192" s="764"/>
      <c r="AI192" s="764"/>
      <c r="AJ192" s="764"/>
      <c r="AK192" s="764"/>
      <c r="AL192" s="764"/>
      <c r="AM192" s="764"/>
      <c r="AN192" s="764"/>
      <c r="AO192" s="764"/>
      <c r="AP192" s="764"/>
      <c r="AQ192" s="764"/>
      <c r="AR192" s="764"/>
      <c r="AS192" s="764"/>
      <c r="AT192" s="764"/>
      <c r="AU192" s="764"/>
      <c r="AV192" s="764"/>
      <c r="AW192" s="764"/>
      <c r="AX192" s="764"/>
      <c r="AY192" s="764"/>
      <c r="AZ192" s="764"/>
      <c r="BA192" s="764"/>
      <c r="BB192" s="764"/>
      <c r="BC192" s="764"/>
      <c r="BD192" s="764"/>
      <c r="BE192" s="764"/>
      <c r="BF192" s="764"/>
      <c r="BG192" s="764"/>
      <c r="BH192" s="764"/>
      <c r="BI192" s="764"/>
      <c r="BJ192" s="764"/>
      <c r="BK192" s="764"/>
      <c r="BL192" s="764"/>
      <c r="BM192" s="764"/>
      <c r="BN192" s="764"/>
      <c r="BO192" s="764" t="s">
        <v>234</v>
      </c>
      <c r="BP192" s="764" t="s">
        <v>235</v>
      </c>
      <c r="BQ192" s="764"/>
      <c r="BR192" s="764"/>
      <c r="BS192" s="764" t="s">
        <v>236</v>
      </c>
      <c r="BT192" s="764" t="s">
        <v>87</v>
      </c>
      <c r="BU192" s="764"/>
      <c r="BV192" s="764"/>
      <c r="BW192" s="764"/>
      <c r="BX192" s="764"/>
      <c r="BY192" s="764">
        <v>1</v>
      </c>
    </row>
    <row r="193" spans="1:78" s="765" customFormat="1" ht="25">
      <c r="A193" s="764">
        <v>9</v>
      </c>
      <c r="B193" s="764">
        <v>5</v>
      </c>
      <c r="C193" s="764" t="s">
        <v>2381</v>
      </c>
      <c r="D193" s="764">
        <v>17</v>
      </c>
      <c r="E193" s="764" t="s">
        <v>1595</v>
      </c>
      <c r="F193" s="764"/>
      <c r="G193" s="764"/>
      <c r="H193" s="764"/>
      <c r="I193" s="764"/>
      <c r="J193" s="764" t="s">
        <v>1127</v>
      </c>
      <c r="K193" s="764"/>
      <c r="L193" s="764"/>
      <c r="M193" s="764"/>
      <c r="N193" s="764"/>
      <c r="O193" s="764"/>
      <c r="P193" s="764"/>
      <c r="Q193" s="764"/>
      <c r="R193" s="764"/>
      <c r="S193" s="764"/>
      <c r="T193" s="764">
        <v>0</v>
      </c>
      <c r="U193" s="764">
        <v>0</v>
      </c>
      <c r="V193" s="764"/>
      <c r="W193" s="764"/>
      <c r="X193" s="764"/>
      <c r="Y193" s="764"/>
      <c r="Z193" s="764"/>
      <c r="AA193" s="764"/>
      <c r="AB193" s="764"/>
      <c r="AC193" s="764"/>
      <c r="AD193" s="764"/>
      <c r="AE193" s="764"/>
      <c r="AF193" s="764"/>
      <c r="AG193" s="764"/>
      <c r="AH193" s="764"/>
      <c r="AI193" s="764"/>
      <c r="AJ193" s="764"/>
      <c r="AK193" s="764"/>
      <c r="AL193" s="764"/>
      <c r="AM193" s="764"/>
      <c r="AN193" s="764"/>
      <c r="AO193" s="764"/>
      <c r="AP193" s="764"/>
      <c r="AQ193" s="764"/>
      <c r="AR193" s="764"/>
      <c r="AS193" s="764"/>
      <c r="AT193" s="764"/>
      <c r="AU193" s="764"/>
      <c r="AV193" s="764"/>
      <c r="AW193" s="764"/>
      <c r="AX193" s="764"/>
      <c r="AY193" s="764"/>
      <c r="AZ193" s="764" t="s">
        <v>1128</v>
      </c>
      <c r="BA193" s="764" t="s">
        <v>1128</v>
      </c>
      <c r="BB193" s="764"/>
      <c r="BC193" s="764"/>
      <c r="BD193" s="764"/>
      <c r="BE193" s="764"/>
      <c r="BF193" s="764" t="s">
        <v>1102</v>
      </c>
      <c r="BG193" s="764" t="s">
        <v>1129</v>
      </c>
      <c r="BH193" s="764" t="s">
        <v>1129</v>
      </c>
      <c r="BI193" s="764"/>
      <c r="BJ193" s="764"/>
      <c r="BK193" s="764"/>
      <c r="BL193" s="764"/>
      <c r="BM193" s="764"/>
      <c r="BN193" s="764"/>
      <c r="BO193" s="764"/>
      <c r="BP193" s="764"/>
      <c r="BQ193" s="764"/>
      <c r="BR193" s="764"/>
      <c r="BS193" s="764"/>
      <c r="BT193" s="764"/>
      <c r="BU193" s="764"/>
      <c r="BV193" s="764"/>
      <c r="BW193" s="764"/>
      <c r="BX193" s="764"/>
      <c r="BY193" s="764">
        <v>1</v>
      </c>
    </row>
    <row r="194" spans="1:78" s="765" customFormat="1" ht="37.5">
      <c r="A194" s="764">
        <v>10</v>
      </c>
      <c r="B194" s="764">
        <v>5</v>
      </c>
      <c r="C194" s="764" t="s">
        <v>2381</v>
      </c>
      <c r="D194" s="764">
        <v>19</v>
      </c>
      <c r="E194" s="764" t="s">
        <v>566</v>
      </c>
      <c r="F194" s="764"/>
      <c r="G194" s="764" t="s">
        <v>1621</v>
      </c>
      <c r="H194" s="764" t="s">
        <v>1621</v>
      </c>
      <c r="I194" s="764" t="s">
        <v>579</v>
      </c>
      <c r="J194" s="764" t="s">
        <v>578</v>
      </c>
      <c r="K194" s="764" t="s">
        <v>2406</v>
      </c>
      <c r="L194" s="764" t="s">
        <v>2430</v>
      </c>
      <c r="M194" s="764" t="s">
        <v>2238</v>
      </c>
      <c r="N194" s="764"/>
      <c r="O194" s="764" t="s">
        <v>277</v>
      </c>
      <c r="P194" s="764"/>
      <c r="Q194" s="764"/>
      <c r="R194" s="764"/>
      <c r="S194" s="764"/>
      <c r="T194" s="764">
        <v>0</v>
      </c>
      <c r="U194" s="764">
        <v>100</v>
      </c>
      <c r="V194" s="764"/>
      <c r="W194" s="764"/>
      <c r="X194" s="764"/>
      <c r="Y194" s="764"/>
      <c r="Z194" s="764" t="s">
        <v>580</v>
      </c>
      <c r="AA194" s="764"/>
      <c r="AB194" s="764" t="s">
        <v>580</v>
      </c>
      <c r="AC194" s="764"/>
      <c r="AD194" s="764"/>
      <c r="AE194" s="764" t="s">
        <v>277</v>
      </c>
      <c r="AF194" s="764" t="s">
        <v>2452</v>
      </c>
      <c r="AG194" s="764"/>
      <c r="AH194" s="764"/>
      <c r="AI194" s="764" t="s">
        <v>2219</v>
      </c>
      <c r="AJ194" s="764" t="s">
        <v>581</v>
      </c>
      <c r="AK194" s="764" t="s">
        <v>591</v>
      </c>
      <c r="AL194" s="764" t="s">
        <v>2426</v>
      </c>
      <c r="AM194" s="764"/>
      <c r="AN194" s="764"/>
      <c r="AO194" s="764" t="s">
        <v>582</v>
      </c>
      <c r="AP194" s="764" t="s">
        <v>307</v>
      </c>
      <c r="AQ194" s="764" t="s">
        <v>277</v>
      </c>
      <c r="AR194" s="764">
        <v>0</v>
      </c>
      <c r="AS194" s="764">
        <v>100</v>
      </c>
      <c r="AT194" s="764" t="s">
        <v>583</v>
      </c>
      <c r="AU194" s="764"/>
      <c r="AV194" s="764" t="s">
        <v>2456</v>
      </c>
      <c r="AW194" s="764"/>
      <c r="AX194" s="764"/>
      <c r="AY194" s="764"/>
      <c r="AZ194" s="764" t="s">
        <v>584</v>
      </c>
      <c r="BA194" s="764" t="s">
        <v>584</v>
      </c>
      <c r="BB194" s="764"/>
      <c r="BC194" s="764" t="s">
        <v>584</v>
      </c>
      <c r="BD194" s="764"/>
      <c r="BE194" s="764"/>
      <c r="BF194" s="764" t="s">
        <v>585</v>
      </c>
      <c r="BG194" s="764" t="s">
        <v>586</v>
      </c>
      <c r="BH194" s="764" t="s">
        <v>586</v>
      </c>
      <c r="BI194" s="764" t="s">
        <v>277</v>
      </c>
      <c r="BJ194" s="764"/>
      <c r="BK194" s="764" t="s">
        <v>2460</v>
      </c>
      <c r="BL194" s="764"/>
      <c r="BM194" s="764"/>
      <c r="BN194" s="764"/>
      <c r="BO194" s="764"/>
      <c r="BP194" s="764"/>
      <c r="BQ194" s="764"/>
      <c r="BR194" s="764"/>
      <c r="BS194" s="764"/>
      <c r="BT194" s="764"/>
      <c r="BU194" s="764" t="s">
        <v>2452</v>
      </c>
      <c r="BV194" s="764" t="s">
        <v>2001</v>
      </c>
      <c r="BW194" s="764"/>
      <c r="BX194" s="764"/>
      <c r="BY194" s="764">
        <v>3</v>
      </c>
    </row>
    <row r="195" spans="1:78" s="765" customFormat="1" ht="25">
      <c r="A195" s="764">
        <v>10</v>
      </c>
      <c r="B195" s="764">
        <v>5</v>
      </c>
      <c r="C195" s="764" t="s">
        <v>2381</v>
      </c>
      <c r="D195" s="764">
        <v>1</v>
      </c>
      <c r="E195" s="764" t="s">
        <v>260</v>
      </c>
      <c r="F195" s="764"/>
      <c r="G195" s="764"/>
      <c r="H195" s="764"/>
      <c r="I195" s="764"/>
      <c r="J195" s="764" t="s">
        <v>330</v>
      </c>
      <c r="K195" s="764"/>
      <c r="L195" s="764"/>
      <c r="M195" s="764"/>
      <c r="N195" s="764"/>
      <c r="O195" s="764"/>
      <c r="P195" s="764"/>
      <c r="Q195" s="764"/>
      <c r="R195" s="764"/>
      <c r="S195" s="764"/>
      <c r="T195" s="764">
        <v>0</v>
      </c>
      <c r="U195" s="764">
        <v>0</v>
      </c>
      <c r="V195" s="764"/>
      <c r="W195" s="764"/>
      <c r="X195" s="764"/>
      <c r="Y195" s="764"/>
      <c r="Z195" s="764"/>
      <c r="AA195" s="764"/>
      <c r="AB195" s="764"/>
      <c r="AC195" s="764"/>
      <c r="AD195" s="764"/>
      <c r="AE195" s="764"/>
      <c r="AF195" s="764"/>
      <c r="AG195" s="764"/>
      <c r="AH195" s="764"/>
      <c r="AI195" s="764"/>
      <c r="AJ195" s="764"/>
      <c r="AK195" s="764"/>
      <c r="AL195" s="764"/>
      <c r="AM195" s="764"/>
      <c r="AN195" s="764"/>
      <c r="AO195" s="764"/>
      <c r="AP195" s="764"/>
      <c r="AQ195" s="764"/>
      <c r="AR195" s="764"/>
      <c r="AS195" s="764"/>
      <c r="AT195" s="764"/>
      <c r="AU195" s="764"/>
      <c r="AV195" s="764"/>
      <c r="AW195" s="764"/>
      <c r="AX195" s="764"/>
      <c r="AY195" s="764"/>
      <c r="AZ195" s="764" t="s">
        <v>331</v>
      </c>
      <c r="BA195" s="764" t="s">
        <v>331</v>
      </c>
      <c r="BB195" s="764"/>
      <c r="BC195" s="764"/>
      <c r="BD195" s="764"/>
      <c r="BE195" s="764"/>
      <c r="BF195" s="764" t="s">
        <v>280</v>
      </c>
      <c r="BG195" s="764" t="s">
        <v>332</v>
      </c>
      <c r="BH195" s="764" t="s">
        <v>332</v>
      </c>
      <c r="BI195" s="764" t="s">
        <v>333</v>
      </c>
      <c r="BJ195" s="764"/>
      <c r="BK195" s="764"/>
      <c r="BL195" s="764"/>
      <c r="BM195" s="764"/>
      <c r="BN195" s="764"/>
      <c r="BO195" s="764"/>
      <c r="BP195" s="764"/>
      <c r="BQ195" s="764"/>
      <c r="BR195" s="764"/>
      <c r="BS195" s="764"/>
      <c r="BT195" s="764"/>
      <c r="BU195" s="764"/>
      <c r="BV195" s="764"/>
      <c r="BW195" s="764"/>
      <c r="BX195" s="764"/>
      <c r="BY195" s="764">
        <v>1</v>
      </c>
      <c r="BZ195" s="765" t="s">
        <v>1755</v>
      </c>
    </row>
    <row r="196" spans="1:78" s="765" customFormat="1" ht="25">
      <c r="A196" s="764">
        <v>10</v>
      </c>
      <c r="B196" s="764">
        <v>5</v>
      </c>
      <c r="C196" s="764" t="s">
        <v>2381</v>
      </c>
      <c r="D196" s="764">
        <v>2</v>
      </c>
      <c r="E196" s="764" t="s">
        <v>1593</v>
      </c>
      <c r="F196" s="764"/>
      <c r="G196" s="764"/>
      <c r="H196" s="764"/>
      <c r="I196" s="764"/>
      <c r="J196" s="764" t="s">
        <v>464</v>
      </c>
      <c r="K196" s="764"/>
      <c r="L196" s="764"/>
      <c r="M196" s="764"/>
      <c r="N196" s="764"/>
      <c r="O196" s="764"/>
      <c r="P196" s="764"/>
      <c r="Q196" s="764"/>
      <c r="R196" s="764"/>
      <c r="S196" s="764"/>
      <c r="T196" s="764">
        <v>0</v>
      </c>
      <c r="U196" s="764">
        <v>0</v>
      </c>
      <c r="V196" s="764"/>
      <c r="W196" s="764"/>
      <c r="X196" s="764"/>
      <c r="Y196" s="764"/>
      <c r="Z196" s="764"/>
      <c r="AA196" s="764"/>
      <c r="AB196" s="764"/>
      <c r="AC196" s="764"/>
      <c r="AD196" s="764"/>
      <c r="AE196" s="764"/>
      <c r="AF196" s="764"/>
      <c r="AG196" s="764"/>
      <c r="AH196" s="764"/>
      <c r="AI196" s="764"/>
      <c r="AJ196" s="764"/>
      <c r="AK196" s="764"/>
      <c r="AL196" s="764"/>
      <c r="AM196" s="764"/>
      <c r="AN196" s="764"/>
      <c r="AO196" s="764"/>
      <c r="AP196" s="764"/>
      <c r="AQ196" s="764"/>
      <c r="AR196" s="764"/>
      <c r="AS196" s="764"/>
      <c r="AT196" s="764"/>
      <c r="AU196" s="764"/>
      <c r="AV196" s="764"/>
      <c r="AW196" s="764"/>
      <c r="AX196" s="764"/>
      <c r="AY196" s="764"/>
      <c r="AZ196" s="764" t="s">
        <v>465</v>
      </c>
      <c r="BA196" s="764" t="s">
        <v>465</v>
      </c>
      <c r="BB196" s="764"/>
      <c r="BC196" s="764"/>
      <c r="BD196" s="764"/>
      <c r="BE196" s="764"/>
      <c r="BF196" s="764" t="s">
        <v>425</v>
      </c>
      <c r="BG196" s="764" t="s">
        <v>466</v>
      </c>
      <c r="BH196" s="764" t="s">
        <v>466</v>
      </c>
      <c r="BI196" s="764"/>
      <c r="BJ196" s="764"/>
      <c r="BK196" s="764"/>
      <c r="BL196" s="764"/>
      <c r="BM196" s="764"/>
      <c r="BN196" s="764"/>
      <c r="BO196" s="764"/>
      <c r="BP196" s="764"/>
      <c r="BQ196" s="764"/>
      <c r="BR196" s="764"/>
      <c r="BS196" s="764"/>
      <c r="BT196" s="764"/>
      <c r="BU196" s="764"/>
      <c r="BV196" s="764"/>
      <c r="BW196" s="764"/>
      <c r="BX196" s="764"/>
      <c r="BY196" s="764">
        <v>1</v>
      </c>
    </row>
    <row r="197" spans="1:78" s="765" customFormat="1" ht="25">
      <c r="A197" s="764">
        <v>10</v>
      </c>
      <c r="B197" s="764">
        <v>5</v>
      </c>
      <c r="C197" s="764" t="s">
        <v>2381</v>
      </c>
      <c r="D197" s="764">
        <v>3</v>
      </c>
      <c r="E197" s="764" t="s">
        <v>1592</v>
      </c>
      <c r="F197" s="764"/>
      <c r="G197" s="764"/>
      <c r="H197" s="764"/>
      <c r="I197" s="764"/>
      <c r="J197" s="764" t="s">
        <v>698</v>
      </c>
      <c r="K197" s="764"/>
      <c r="L197" s="764"/>
      <c r="M197" s="764"/>
      <c r="N197" s="764"/>
      <c r="O197" s="764"/>
      <c r="P197" s="764"/>
      <c r="Q197" s="764"/>
      <c r="R197" s="764"/>
      <c r="S197" s="764"/>
      <c r="T197" s="764">
        <v>0</v>
      </c>
      <c r="U197" s="764">
        <v>0</v>
      </c>
      <c r="V197" s="764"/>
      <c r="W197" s="764"/>
      <c r="X197" s="764"/>
      <c r="Y197" s="764"/>
      <c r="Z197" s="764"/>
      <c r="AA197" s="764"/>
      <c r="AB197" s="764"/>
      <c r="AC197" s="764"/>
      <c r="AD197" s="764"/>
      <c r="AE197" s="764"/>
      <c r="AF197" s="764"/>
      <c r="AG197" s="764"/>
      <c r="AH197" s="764"/>
      <c r="AI197" s="764"/>
      <c r="AJ197" s="764"/>
      <c r="AK197" s="764"/>
      <c r="AL197" s="764"/>
      <c r="AM197" s="764"/>
      <c r="AN197" s="764"/>
      <c r="AO197" s="764"/>
      <c r="AP197" s="764"/>
      <c r="AQ197" s="764"/>
      <c r="AR197" s="764"/>
      <c r="AS197" s="764"/>
      <c r="AT197" s="764"/>
      <c r="AU197" s="764"/>
      <c r="AV197" s="764"/>
      <c r="AW197" s="764"/>
      <c r="AX197" s="764"/>
      <c r="AY197" s="764"/>
      <c r="AZ197" s="764" t="s">
        <v>699</v>
      </c>
      <c r="BA197" s="764" t="s">
        <v>699</v>
      </c>
      <c r="BB197" s="764"/>
      <c r="BC197" s="764"/>
      <c r="BD197" s="764"/>
      <c r="BE197" s="764"/>
      <c r="BF197" s="764" t="s">
        <v>672</v>
      </c>
      <c r="BG197" s="764" t="s">
        <v>700</v>
      </c>
      <c r="BH197" s="764" t="s">
        <v>700</v>
      </c>
      <c r="BI197" s="764"/>
      <c r="BJ197" s="764"/>
      <c r="BK197" s="764"/>
      <c r="BL197" s="764"/>
      <c r="BM197" s="764"/>
      <c r="BN197" s="764"/>
      <c r="BO197" s="764"/>
      <c r="BP197" s="764"/>
      <c r="BQ197" s="764"/>
      <c r="BR197" s="764"/>
      <c r="BS197" s="764"/>
      <c r="BT197" s="764"/>
      <c r="BU197" s="764"/>
      <c r="BV197" s="764"/>
      <c r="BW197" s="764"/>
      <c r="BX197" s="764"/>
      <c r="BY197" s="764">
        <v>1</v>
      </c>
    </row>
    <row r="198" spans="1:78" s="765" customFormat="1" ht="37.5">
      <c r="A198" s="764">
        <v>10</v>
      </c>
      <c r="B198" s="764">
        <v>5</v>
      </c>
      <c r="C198" s="764" t="s">
        <v>2381</v>
      </c>
      <c r="D198" s="764">
        <v>5</v>
      </c>
      <c r="E198" s="764" t="s">
        <v>518</v>
      </c>
      <c r="F198" s="764"/>
      <c r="G198" s="764"/>
      <c r="H198" s="764"/>
      <c r="I198" s="764"/>
      <c r="J198" s="764" t="s">
        <v>555</v>
      </c>
      <c r="K198" s="764"/>
      <c r="L198" s="764"/>
      <c r="M198" s="764"/>
      <c r="N198" s="764"/>
      <c r="O198" s="764"/>
      <c r="P198" s="764"/>
      <c r="Q198" s="764"/>
      <c r="R198" s="764"/>
      <c r="S198" s="764"/>
      <c r="T198" s="764">
        <v>0</v>
      </c>
      <c r="U198" s="764">
        <v>100</v>
      </c>
      <c r="V198" s="764"/>
      <c r="W198" s="764"/>
      <c r="X198" s="764"/>
      <c r="Y198" s="764"/>
      <c r="Z198" s="764"/>
      <c r="AA198" s="764"/>
      <c r="AB198" s="764"/>
      <c r="AC198" s="764"/>
      <c r="AD198" s="764"/>
      <c r="AE198" s="764"/>
      <c r="AF198" s="764"/>
      <c r="AG198" s="764"/>
      <c r="AH198" s="764"/>
      <c r="AI198" s="764"/>
      <c r="AJ198" s="764" t="s">
        <v>556</v>
      </c>
      <c r="AK198" s="764" t="s">
        <v>556</v>
      </c>
      <c r="AL198" s="764"/>
      <c r="AM198" s="764"/>
      <c r="AN198" s="764"/>
      <c r="AO198" s="764" t="s">
        <v>557</v>
      </c>
      <c r="AP198" s="764" t="s">
        <v>369</v>
      </c>
      <c r="AQ198" s="764" t="s">
        <v>277</v>
      </c>
      <c r="AR198" s="764">
        <v>0</v>
      </c>
      <c r="AS198" s="764">
        <v>100</v>
      </c>
      <c r="AT198" s="764" t="s">
        <v>78</v>
      </c>
      <c r="AU198" s="764"/>
      <c r="AV198" s="764"/>
      <c r="AW198" s="764"/>
      <c r="AX198" s="764"/>
      <c r="AY198" s="764"/>
      <c r="AZ198" s="764"/>
      <c r="BA198" s="764"/>
      <c r="BB198" s="764"/>
      <c r="BC198" s="764"/>
      <c r="BD198" s="764"/>
      <c r="BE198" s="764"/>
      <c r="BF198" s="764"/>
      <c r="BG198" s="764"/>
      <c r="BH198" s="764"/>
      <c r="BI198" s="764"/>
      <c r="BJ198" s="764"/>
      <c r="BK198" s="764"/>
      <c r="BL198" s="764"/>
      <c r="BM198" s="764"/>
      <c r="BN198" s="764"/>
      <c r="BO198" s="764"/>
      <c r="BP198" s="764"/>
      <c r="BQ198" s="764"/>
      <c r="BR198" s="764"/>
      <c r="BS198" s="764"/>
      <c r="BT198" s="764"/>
      <c r="BU198" s="764"/>
      <c r="BV198" s="764"/>
      <c r="BW198" s="764"/>
      <c r="BX198" s="764"/>
      <c r="BY198" s="764">
        <v>1</v>
      </c>
    </row>
    <row r="199" spans="1:78" s="765" customFormat="1" ht="37.5">
      <c r="A199" s="764">
        <v>10</v>
      </c>
      <c r="B199" s="764">
        <v>5</v>
      </c>
      <c r="C199" s="764" t="s">
        <v>2381</v>
      </c>
      <c r="D199" s="764">
        <v>6</v>
      </c>
      <c r="E199" s="764" t="s">
        <v>566</v>
      </c>
      <c r="F199" s="764"/>
      <c r="G199" s="764"/>
      <c r="H199" s="764"/>
      <c r="I199" s="764"/>
      <c r="J199" s="764" t="s">
        <v>604</v>
      </c>
      <c r="K199" s="764"/>
      <c r="L199" s="764"/>
      <c r="M199" s="764"/>
      <c r="N199" s="764"/>
      <c r="O199" s="764"/>
      <c r="P199" s="764"/>
      <c r="Q199" s="764"/>
      <c r="R199" s="764"/>
      <c r="S199" s="764"/>
      <c r="T199" s="764">
        <v>0</v>
      </c>
      <c r="U199" s="764">
        <v>0</v>
      </c>
      <c r="V199" s="764"/>
      <c r="W199" s="764"/>
      <c r="X199" s="764"/>
      <c r="Y199" s="764"/>
      <c r="Z199" s="764"/>
      <c r="AA199" s="764"/>
      <c r="AB199" s="764"/>
      <c r="AC199" s="764"/>
      <c r="AD199" s="764"/>
      <c r="AE199" s="764"/>
      <c r="AF199" s="764"/>
      <c r="AG199" s="764"/>
      <c r="AH199" s="764"/>
      <c r="AI199" s="764"/>
      <c r="AJ199" s="764"/>
      <c r="AK199" s="764"/>
      <c r="AL199" s="764"/>
      <c r="AM199" s="764"/>
      <c r="AN199" s="764"/>
      <c r="AO199" s="764"/>
      <c r="AP199" s="764"/>
      <c r="AQ199" s="764"/>
      <c r="AR199" s="764"/>
      <c r="AS199" s="764"/>
      <c r="AT199" s="764"/>
      <c r="AU199" s="764"/>
      <c r="AV199" s="764"/>
      <c r="AW199" s="764"/>
      <c r="AX199" s="764"/>
      <c r="AY199" s="764"/>
      <c r="AZ199" s="764" t="s">
        <v>605</v>
      </c>
      <c r="BA199" s="764" t="s">
        <v>605</v>
      </c>
      <c r="BB199" s="764"/>
      <c r="BC199" s="764"/>
      <c r="BD199" s="764"/>
      <c r="BE199" s="764"/>
      <c r="BF199" s="764" t="s">
        <v>585</v>
      </c>
      <c r="BG199" s="764" t="s">
        <v>606</v>
      </c>
      <c r="BH199" s="764" t="s">
        <v>606</v>
      </c>
      <c r="BI199" s="764" t="s">
        <v>607</v>
      </c>
      <c r="BJ199" s="764"/>
      <c r="BK199" s="764"/>
      <c r="BL199" s="764"/>
      <c r="BM199" s="764"/>
      <c r="BN199" s="764"/>
      <c r="BO199" s="764"/>
      <c r="BP199" s="764"/>
      <c r="BQ199" s="764"/>
      <c r="BR199" s="764"/>
      <c r="BS199" s="764"/>
      <c r="BT199" s="764"/>
      <c r="BU199" s="764"/>
      <c r="BV199" s="764"/>
      <c r="BW199" s="764"/>
      <c r="BX199" s="764"/>
      <c r="BY199" s="764">
        <v>1</v>
      </c>
    </row>
    <row r="200" spans="1:78" s="765" customFormat="1" ht="25">
      <c r="A200" s="764">
        <v>10</v>
      </c>
      <c r="B200" s="764">
        <v>5</v>
      </c>
      <c r="C200" s="764" t="s">
        <v>2381</v>
      </c>
      <c r="D200" s="764">
        <v>7</v>
      </c>
      <c r="E200" s="764" t="s">
        <v>711</v>
      </c>
      <c r="F200" s="764"/>
      <c r="G200" s="764"/>
      <c r="H200" s="764"/>
      <c r="I200" s="764"/>
      <c r="J200" s="764" t="s">
        <v>758</v>
      </c>
      <c r="K200" s="764"/>
      <c r="L200" s="764"/>
      <c r="M200" s="764"/>
      <c r="N200" s="764"/>
      <c r="O200" s="764"/>
      <c r="P200" s="764"/>
      <c r="Q200" s="764"/>
      <c r="R200" s="764"/>
      <c r="S200" s="764"/>
      <c r="T200" s="764">
        <v>0</v>
      </c>
      <c r="U200" s="764">
        <v>0</v>
      </c>
      <c r="V200" s="764"/>
      <c r="W200" s="764"/>
      <c r="X200" s="764"/>
      <c r="Y200" s="764"/>
      <c r="Z200" s="764"/>
      <c r="AA200" s="764"/>
      <c r="AB200" s="764"/>
      <c r="AC200" s="764"/>
      <c r="AD200" s="764"/>
      <c r="AE200" s="764"/>
      <c r="AF200" s="764"/>
      <c r="AG200" s="764"/>
      <c r="AH200" s="764"/>
      <c r="AI200" s="764"/>
      <c r="AJ200" s="764"/>
      <c r="AK200" s="764"/>
      <c r="AL200" s="764"/>
      <c r="AM200" s="764"/>
      <c r="AN200" s="764"/>
      <c r="AO200" s="764"/>
      <c r="AP200" s="764"/>
      <c r="AQ200" s="764"/>
      <c r="AR200" s="764"/>
      <c r="AS200" s="764"/>
      <c r="AT200" s="764"/>
      <c r="AU200" s="764"/>
      <c r="AV200" s="764"/>
      <c r="AW200" s="764"/>
      <c r="AX200" s="764"/>
      <c r="AY200" s="764"/>
      <c r="AZ200" s="764" t="s">
        <v>759</v>
      </c>
      <c r="BA200" s="764" t="s">
        <v>759</v>
      </c>
      <c r="BB200" s="764"/>
      <c r="BC200" s="764"/>
      <c r="BD200" s="764"/>
      <c r="BE200" s="764"/>
      <c r="BF200" s="764" t="s">
        <v>717</v>
      </c>
      <c r="BG200" s="764" t="s">
        <v>758</v>
      </c>
      <c r="BH200" s="764" t="s">
        <v>760</v>
      </c>
      <c r="BI200" s="764" t="s">
        <v>728</v>
      </c>
      <c r="BJ200" s="764"/>
      <c r="BK200" s="764"/>
      <c r="BL200" s="764"/>
      <c r="BM200" s="764"/>
      <c r="BN200" s="764"/>
      <c r="BO200" s="764"/>
      <c r="BP200" s="764"/>
      <c r="BQ200" s="764"/>
      <c r="BR200" s="764"/>
      <c r="BS200" s="764"/>
      <c r="BT200" s="764"/>
      <c r="BU200" s="764"/>
      <c r="BV200" s="764"/>
      <c r="BW200" s="764"/>
      <c r="BX200" s="764"/>
      <c r="BY200" s="764">
        <v>1</v>
      </c>
    </row>
    <row r="201" spans="1:78" s="765" customFormat="1">
      <c r="A201" s="764">
        <v>10</v>
      </c>
      <c r="B201" s="764">
        <v>5</v>
      </c>
      <c r="C201" s="764" t="s">
        <v>2381</v>
      </c>
      <c r="D201" s="764">
        <v>9</v>
      </c>
      <c r="E201" s="764" t="s">
        <v>856</v>
      </c>
      <c r="F201" s="764"/>
      <c r="G201" s="764"/>
      <c r="H201" s="764"/>
      <c r="I201" s="764"/>
      <c r="J201" s="764" t="s">
        <v>888</v>
      </c>
      <c r="K201" s="764"/>
      <c r="L201" s="764"/>
      <c r="M201" s="764"/>
      <c r="N201" s="764"/>
      <c r="O201" s="764"/>
      <c r="P201" s="764"/>
      <c r="Q201" s="764"/>
      <c r="R201" s="764"/>
      <c r="S201" s="764"/>
      <c r="T201" s="764">
        <v>0</v>
      </c>
      <c r="U201" s="764">
        <v>0</v>
      </c>
      <c r="V201" s="764"/>
      <c r="W201" s="764"/>
      <c r="X201" s="764"/>
      <c r="Y201" s="764"/>
      <c r="Z201" s="764" t="s">
        <v>889</v>
      </c>
      <c r="AA201" s="764"/>
      <c r="AB201" s="764"/>
      <c r="AC201" s="764"/>
      <c r="AD201" s="764"/>
      <c r="AE201" s="764"/>
      <c r="AF201" s="764"/>
      <c r="AG201" s="764"/>
      <c r="AH201" s="764"/>
      <c r="AI201" s="764"/>
      <c r="AJ201" s="764"/>
      <c r="AK201" s="764"/>
      <c r="AL201" s="764"/>
      <c r="AM201" s="764"/>
      <c r="AN201" s="764"/>
      <c r="AO201" s="764"/>
      <c r="AP201" s="764"/>
      <c r="AQ201" s="764"/>
      <c r="AR201" s="764"/>
      <c r="AS201" s="764"/>
      <c r="AT201" s="764"/>
      <c r="AU201" s="764"/>
      <c r="AV201" s="764"/>
      <c r="AW201" s="764"/>
      <c r="AX201" s="764"/>
      <c r="AY201" s="764"/>
      <c r="AZ201" s="764"/>
      <c r="BA201" s="764"/>
      <c r="BB201" s="764"/>
      <c r="BC201" s="764"/>
      <c r="BD201" s="764"/>
      <c r="BE201" s="764"/>
      <c r="BF201" s="764"/>
      <c r="BG201" s="764"/>
      <c r="BH201" s="764"/>
      <c r="BI201" s="764"/>
      <c r="BJ201" s="764"/>
      <c r="BK201" s="764"/>
      <c r="BL201" s="764"/>
      <c r="BM201" s="764"/>
      <c r="BN201" s="764"/>
      <c r="BO201" s="764"/>
      <c r="BP201" s="764"/>
      <c r="BQ201" s="764"/>
      <c r="BR201" s="764"/>
      <c r="BS201" s="764"/>
      <c r="BT201" s="764"/>
      <c r="BU201" s="764"/>
      <c r="BV201" s="764"/>
      <c r="BW201" s="764"/>
      <c r="BX201" s="764"/>
      <c r="BY201" s="764">
        <v>1</v>
      </c>
    </row>
    <row r="202" spans="1:78" s="765" customFormat="1">
      <c r="A202" s="764">
        <v>10</v>
      </c>
      <c r="B202" s="764">
        <v>5</v>
      </c>
      <c r="C202" s="764" t="s">
        <v>2381</v>
      </c>
      <c r="D202" s="764">
        <v>10</v>
      </c>
      <c r="E202" s="764" t="s">
        <v>813</v>
      </c>
      <c r="F202" s="764"/>
      <c r="G202" s="764"/>
      <c r="H202" s="764"/>
      <c r="I202" s="764"/>
      <c r="J202" s="764" t="s">
        <v>851</v>
      </c>
      <c r="K202" s="764"/>
      <c r="L202" s="764"/>
      <c r="M202" s="764"/>
      <c r="N202" s="764"/>
      <c r="O202" s="764"/>
      <c r="P202" s="764"/>
      <c r="Q202" s="764"/>
      <c r="R202" s="764"/>
      <c r="S202" s="764"/>
      <c r="T202" s="764">
        <v>0</v>
      </c>
      <c r="U202" s="764">
        <v>0</v>
      </c>
      <c r="V202" s="764"/>
      <c r="W202" s="764"/>
      <c r="X202" s="764"/>
      <c r="Y202" s="764"/>
      <c r="Z202" s="764" t="s">
        <v>852</v>
      </c>
      <c r="AA202" s="764"/>
      <c r="AB202" s="764"/>
      <c r="AC202" s="764"/>
      <c r="AD202" s="764"/>
      <c r="AE202" s="764"/>
      <c r="AF202" s="764"/>
      <c r="AG202" s="764"/>
      <c r="AH202" s="764"/>
      <c r="AI202" s="764"/>
      <c r="AJ202" s="764"/>
      <c r="AK202" s="764"/>
      <c r="AL202" s="764"/>
      <c r="AM202" s="764"/>
      <c r="AN202" s="764"/>
      <c r="AO202" s="764"/>
      <c r="AP202" s="764"/>
      <c r="AQ202" s="764"/>
      <c r="AR202" s="764"/>
      <c r="AS202" s="764"/>
      <c r="AT202" s="764"/>
      <c r="AU202" s="764"/>
      <c r="AV202" s="764"/>
      <c r="AW202" s="764"/>
      <c r="AX202" s="764"/>
      <c r="AY202" s="764"/>
      <c r="AZ202" s="764"/>
      <c r="BA202" s="764"/>
      <c r="BB202" s="764"/>
      <c r="BC202" s="764"/>
      <c r="BD202" s="764"/>
      <c r="BE202" s="764"/>
      <c r="BF202" s="764"/>
      <c r="BG202" s="764"/>
      <c r="BH202" s="764"/>
      <c r="BI202" s="764"/>
      <c r="BJ202" s="764"/>
      <c r="BK202" s="764"/>
      <c r="BL202" s="764"/>
      <c r="BM202" s="764"/>
      <c r="BN202" s="764"/>
      <c r="BO202" s="764"/>
      <c r="BP202" s="764"/>
      <c r="BQ202" s="764"/>
      <c r="BR202" s="764"/>
      <c r="BS202" s="764"/>
      <c r="BT202" s="764"/>
      <c r="BU202" s="764"/>
      <c r="BV202" s="764"/>
      <c r="BW202" s="764"/>
      <c r="BX202" s="764"/>
      <c r="BY202" s="764">
        <v>1</v>
      </c>
    </row>
    <row r="203" spans="1:78" s="765" customFormat="1" ht="25">
      <c r="A203" s="764">
        <v>10</v>
      </c>
      <c r="B203" s="764">
        <v>5</v>
      </c>
      <c r="C203" s="764" t="s">
        <v>2381</v>
      </c>
      <c r="D203" s="764">
        <v>15</v>
      </c>
      <c r="E203" s="764" t="s">
        <v>1594</v>
      </c>
      <c r="F203" s="764"/>
      <c r="G203" s="764"/>
      <c r="H203" s="764"/>
      <c r="I203" s="764"/>
      <c r="J203" s="764" t="s">
        <v>801</v>
      </c>
      <c r="K203" s="764"/>
      <c r="L203" s="764"/>
      <c r="M203" s="764"/>
      <c r="N203" s="764"/>
      <c r="O203" s="764"/>
      <c r="P203" s="764"/>
      <c r="Q203" s="764"/>
      <c r="R203" s="764"/>
      <c r="S203" s="764"/>
      <c r="T203" s="764">
        <v>0</v>
      </c>
      <c r="U203" s="764">
        <v>0</v>
      </c>
      <c r="V203" s="764"/>
      <c r="W203" s="764"/>
      <c r="X203" s="764"/>
      <c r="Y203" s="764"/>
      <c r="Z203" s="764"/>
      <c r="AA203" s="764"/>
      <c r="AB203" s="764"/>
      <c r="AC203" s="764"/>
      <c r="AD203" s="764"/>
      <c r="AE203" s="764"/>
      <c r="AF203" s="764"/>
      <c r="AG203" s="764"/>
      <c r="AH203" s="764"/>
      <c r="AI203" s="764"/>
      <c r="AJ203" s="764"/>
      <c r="AK203" s="764"/>
      <c r="AL203" s="764"/>
      <c r="AM203" s="764"/>
      <c r="AN203" s="764"/>
      <c r="AO203" s="764"/>
      <c r="AP203" s="764"/>
      <c r="AQ203" s="764"/>
      <c r="AR203" s="764"/>
      <c r="AS203" s="764"/>
      <c r="AT203" s="764"/>
      <c r="AU203" s="764"/>
      <c r="AV203" s="764"/>
      <c r="AW203" s="764"/>
      <c r="AX203" s="764"/>
      <c r="AY203" s="764"/>
      <c r="AZ203" s="764" t="s">
        <v>802</v>
      </c>
      <c r="BA203" s="764" t="s">
        <v>802</v>
      </c>
      <c r="BB203" s="764"/>
      <c r="BC203" s="764"/>
      <c r="BD203" s="764"/>
      <c r="BE203" s="764"/>
      <c r="BF203" s="764" t="s">
        <v>774</v>
      </c>
      <c r="BG203" s="764" t="s">
        <v>803</v>
      </c>
      <c r="BH203" s="764" t="s">
        <v>804</v>
      </c>
      <c r="BI203" s="764"/>
      <c r="BJ203" s="764"/>
      <c r="BK203" s="764"/>
      <c r="BL203" s="764"/>
      <c r="BM203" s="764"/>
      <c r="BN203" s="764"/>
      <c r="BO203" s="764"/>
      <c r="BP203" s="764"/>
      <c r="BQ203" s="764"/>
      <c r="BR203" s="764"/>
      <c r="BS203" s="764"/>
      <c r="BT203" s="764"/>
      <c r="BU203" s="764"/>
      <c r="BV203" s="764"/>
      <c r="BW203" s="764"/>
      <c r="BX203" s="764"/>
      <c r="BY203" s="764">
        <v>1</v>
      </c>
    </row>
    <row r="204" spans="1:78" s="765" customFormat="1" ht="25">
      <c r="A204" s="764">
        <v>10</v>
      </c>
      <c r="B204" s="764">
        <v>5</v>
      </c>
      <c r="C204" s="764" t="s">
        <v>2381</v>
      </c>
      <c r="D204" s="764">
        <v>17</v>
      </c>
      <c r="E204" s="764" t="s">
        <v>1595</v>
      </c>
      <c r="F204" s="764"/>
      <c r="G204" s="764"/>
      <c r="H204" s="764"/>
      <c r="I204" s="764"/>
      <c r="J204" s="764" t="s">
        <v>1130</v>
      </c>
      <c r="K204" s="764"/>
      <c r="L204" s="764"/>
      <c r="M204" s="764"/>
      <c r="N204" s="764"/>
      <c r="O204" s="764"/>
      <c r="P204" s="764"/>
      <c r="Q204" s="764"/>
      <c r="R204" s="764"/>
      <c r="S204" s="764"/>
      <c r="T204" s="764">
        <v>0</v>
      </c>
      <c r="U204" s="764">
        <v>0</v>
      </c>
      <c r="V204" s="764"/>
      <c r="W204" s="764"/>
      <c r="X204" s="764"/>
      <c r="Y204" s="764"/>
      <c r="Z204" s="764"/>
      <c r="AA204" s="764"/>
      <c r="AB204" s="764"/>
      <c r="AC204" s="764"/>
      <c r="AD204" s="764"/>
      <c r="AE204" s="764"/>
      <c r="AF204" s="764"/>
      <c r="AG204" s="764"/>
      <c r="AH204" s="764"/>
      <c r="AI204" s="764"/>
      <c r="AJ204" s="764"/>
      <c r="AK204" s="764"/>
      <c r="AL204" s="764"/>
      <c r="AM204" s="764"/>
      <c r="AN204" s="764"/>
      <c r="AO204" s="764"/>
      <c r="AP204" s="764"/>
      <c r="AQ204" s="764"/>
      <c r="AR204" s="764"/>
      <c r="AS204" s="764"/>
      <c r="AT204" s="764"/>
      <c r="AU204" s="764"/>
      <c r="AV204" s="764"/>
      <c r="AW204" s="764"/>
      <c r="AX204" s="764"/>
      <c r="AY204" s="764"/>
      <c r="AZ204" s="764" t="s">
        <v>1131</v>
      </c>
      <c r="BA204" s="764" t="s">
        <v>1131</v>
      </c>
      <c r="BB204" s="764"/>
      <c r="BC204" s="764"/>
      <c r="BD204" s="764"/>
      <c r="BE204" s="764"/>
      <c r="BF204" s="764" t="s">
        <v>1102</v>
      </c>
      <c r="BG204" s="764" t="s">
        <v>1132</v>
      </c>
      <c r="BH204" s="764" t="s">
        <v>1132</v>
      </c>
      <c r="BI204" s="764"/>
      <c r="BJ204" s="764"/>
      <c r="BK204" s="764"/>
      <c r="BL204" s="764"/>
      <c r="BM204" s="764"/>
      <c r="BN204" s="764"/>
      <c r="BO204" s="764"/>
      <c r="BP204" s="764"/>
      <c r="BQ204" s="764"/>
      <c r="BR204" s="764"/>
      <c r="BS204" s="764"/>
      <c r="BT204" s="764"/>
      <c r="BU204" s="764"/>
      <c r="BV204" s="764"/>
      <c r="BW204" s="764"/>
      <c r="BX204" s="764"/>
      <c r="BY204" s="764">
        <v>1</v>
      </c>
    </row>
    <row r="205" spans="1:78" s="765" customFormat="1" ht="37.5">
      <c r="A205" s="764">
        <v>11</v>
      </c>
      <c r="B205" s="764">
        <v>5</v>
      </c>
      <c r="C205" s="764" t="s">
        <v>2381</v>
      </c>
      <c r="D205" s="764">
        <v>20</v>
      </c>
      <c r="E205" s="764" t="s">
        <v>566</v>
      </c>
      <c r="F205" s="764"/>
      <c r="G205" s="764" t="s">
        <v>1621</v>
      </c>
      <c r="H205" s="764" t="s">
        <v>1621</v>
      </c>
      <c r="I205" s="764" t="s">
        <v>588</v>
      </c>
      <c r="J205" s="764" t="s">
        <v>587</v>
      </c>
      <c r="K205" s="764" t="s">
        <v>2407</v>
      </c>
      <c r="L205" s="764" t="s">
        <v>2430</v>
      </c>
      <c r="M205" s="764" t="s">
        <v>2238</v>
      </c>
      <c r="N205" s="764"/>
      <c r="O205" s="764" t="s">
        <v>277</v>
      </c>
      <c r="P205" s="764"/>
      <c r="Q205" s="764"/>
      <c r="R205" s="764"/>
      <c r="S205" s="764"/>
      <c r="T205" s="764">
        <v>0</v>
      </c>
      <c r="U205" s="764">
        <v>100</v>
      </c>
      <c r="V205" s="764"/>
      <c r="W205" s="764"/>
      <c r="X205" s="764"/>
      <c r="Y205" s="764"/>
      <c r="Z205" s="764" t="s">
        <v>2214</v>
      </c>
      <c r="AA205" s="764"/>
      <c r="AB205" s="764" t="s">
        <v>589</v>
      </c>
      <c r="AC205" s="764"/>
      <c r="AD205" s="764"/>
      <c r="AE205" s="764" t="s">
        <v>277</v>
      </c>
      <c r="AF205" s="764" t="s">
        <v>2452</v>
      </c>
      <c r="AG205" s="764"/>
      <c r="AH205" s="764"/>
      <c r="AI205" s="764" t="s">
        <v>2219</v>
      </c>
      <c r="AJ205" s="764" t="s">
        <v>588</v>
      </c>
      <c r="AK205" s="764" t="s">
        <v>1579</v>
      </c>
      <c r="AL205" s="764" t="s">
        <v>2427</v>
      </c>
      <c r="AM205" s="764"/>
      <c r="AN205" s="764"/>
      <c r="AO205" s="764" t="s">
        <v>590</v>
      </c>
      <c r="AP205" s="764" t="s">
        <v>307</v>
      </c>
      <c r="AQ205" s="764" t="s">
        <v>277</v>
      </c>
      <c r="AR205" s="764">
        <v>0</v>
      </c>
      <c r="AS205" s="764">
        <v>100</v>
      </c>
      <c r="AT205" s="764" t="s">
        <v>583</v>
      </c>
      <c r="AU205" s="764"/>
      <c r="AV205" s="764" t="s">
        <v>2455</v>
      </c>
      <c r="AW205" s="764"/>
      <c r="AX205" s="764"/>
      <c r="AY205" s="764"/>
      <c r="AZ205" s="764"/>
      <c r="BA205" s="764"/>
      <c r="BB205" s="764"/>
      <c r="BC205" s="764"/>
      <c r="BD205" s="764"/>
      <c r="BE205" s="764"/>
      <c r="BF205" s="764"/>
      <c r="BG205" s="764"/>
      <c r="BH205" s="764"/>
      <c r="BI205" s="764" t="s">
        <v>277</v>
      </c>
      <c r="BJ205" s="764"/>
      <c r="BK205" s="764" t="s">
        <v>2460</v>
      </c>
      <c r="BL205" s="764"/>
      <c r="BM205" s="764"/>
      <c r="BN205" s="764"/>
      <c r="BO205" s="764"/>
      <c r="BP205" s="764"/>
      <c r="BQ205" s="764"/>
      <c r="BR205" s="764"/>
      <c r="BS205" s="764"/>
      <c r="BT205" s="764"/>
      <c r="BU205" s="764" t="s">
        <v>2452</v>
      </c>
      <c r="BV205" s="764" t="s">
        <v>2001</v>
      </c>
      <c r="BW205" s="764"/>
      <c r="BX205" s="764"/>
      <c r="BY205" s="764">
        <v>3</v>
      </c>
    </row>
    <row r="206" spans="1:78" s="765" customFormat="1" ht="37.5">
      <c r="A206" s="764">
        <v>11</v>
      </c>
      <c r="B206" s="764">
        <v>5</v>
      </c>
      <c r="C206" s="764" t="s">
        <v>2381</v>
      </c>
      <c r="D206" s="764">
        <v>1</v>
      </c>
      <c r="E206" s="764" t="s">
        <v>260</v>
      </c>
      <c r="F206" s="764"/>
      <c r="G206" s="764"/>
      <c r="H206" s="764"/>
      <c r="I206" s="764"/>
      <c r="J206" s="764" t="s">
        <v>334</v>
      </c>
      <c r="K206" s="764"/>
      <c r="L206" s="764"/>
      <c r="M206" s="764"/>
      <c r="N206" s="764"/>
      <c r="O206" s="764"/>
      <c r="P206" s="764"/>
      <c r="Q206" s="764"/>
      <c r="R206" s="764"/>
      <c r="S206" s="764"/>
      <c r="T206" s="764">
        <v>0</v>
      </c>
      <c r="U206" s="764">
        <v>0</v>
      </c>
      <c r="V206" s="764"/>
      <c r="W206" s="764"/>
      <c r="X206" s="764"/>
      <c r="Y206" s="764"/>
      <c r="Z206" s="764"/>
      <c r="AA206" s="764"/>
      <c r="AB206" s="764"/>
      <c r="AC206" s="764"/>
      <c r="AD206" s="764"/>
      <c r="AE206" s="764"/>
      <c r="AF206" s="764"/>
      <c r="AG206" s="764"/>
      <c r="AH206" s="764"/>
      <c r="AI206" s="764"/>
      <c r="AJ206" s="764"/>
      <c r="AK206" s="764"/>
      <c r="AL206" s="764"/>
      <c r="AM206" s="764"/>
      <c r="AN206" s="764"/>
      <c r="AO206" s="764"/>
      <c r="AP206" s="764"/>
      <c r="AQ206" s="764"/>
      <c r="AR206" s="764"/>
      <c r="AS206" s="764"/>
      <c r="AT206" s="764"/>
      <c r="AU206" s="764"/>
      <c r="AV206" s="764"/>
      <c r="AW206" s="764"/>
      <c r="AX206" s="764"/>
      <c r="AY206" s="764"/>
      <c r="AZ206" s="764" t="s">
        <v>335</v>
      </c>
      <c r="BA206" s="764" t="s">
        <v>335</v>
      </c>
      <c r="BB206" s="764"/>
      <c r="BC206" s="764"/>
      <c r="BD206" s="764"/>
      <c r="BE206" s="764"/>
      <c r="BF206" s="764" t="s">
        <v>280</v>
      </c>
      <c r="BG206" s="764" t="s">
        <v>336</v>
      </c>
      <c r="BH206" s="764" t="s">
        <v>336</v>
      </c>
      <c r="BI206" s="764"/>
      <c r="BJ206" s="764"/>
      <c r="BK206" s="764"/>
      <c r="BL206" s="764"/>
      <c r="BM206" s="764"/>
      <c r="BN206" s="764"/>
      <c r="BO206" s="764"/>
      <c r="BP206" s="764"/>
      <c r="BQ206" s="764"/>
      <c r="BR206" s="764"/>
      <c r="BS206" s="764"/>
      <c r="BT206" s="764"/>
      <c r="BU206" s="764"/>
      <c r="BV206" s="764"/>
      <c r="BW206" s="764"/>
      <c r="BX206" s="764"/>
      <c r="BY206" s="764">
        <v>1</v>
      </c>
      <c r="BZ206" s="765" t="s">
        <v>1755</v>
      </c>
    </row>
    <row r="207" spans="1:78" s="765" customFormat="1" ht="25">
      <c r="A207" s="764">
        <v>11</v>
      </c>
      <c r="B207" s="764">
        <v>5</v>
      </c>
      <c r="C207" s="764" t="s">
        <v>2381</v>
      </c>
      <c r="D207" s="764">
        <v>2</v>
      </c>
      <c r="E207" s="764" t="s">
        <v>1593</v>
      </c>
      <c r="F207" s="764"/>
      <c r="G207" s="764"/>
      <c r="H207" s="764"/>
      <c r="I207" s="764"/>
      <c r="J207" s="764" t="s">
        <v>467</v>
      </c>
      <c r="K207" s="764"/>
      <c r="L207" s="764"/>
      <c r="M207" s="764"/>
      <c r="N207" s="764"/>
      <c r="O207" s="764"/>
      <c r="P207" s="764"/>
      <c r="Q207" s="764"/>
      <c r="R207" s="764"/>
      <c r="S207" s="764"/>
      <c r="T207" s="764">
        <v>0</v>
      </c>
      <c r="U207" s="764">
        <v>0</v>
      </c>
      <c r="V207" s="764"/>
      <c r="W207" s="764"/>
      <c r="X207" s="764"/>
      <c r="Y207" s="764"/>
      <c r="Z207" s="764"/>
      <c r="AA207" s="764"/>
      <c r="AB207" s="764"/>
      <c r="AC207" s="764"/>
      <c r="AD207" s="764"/>
      <c r="AE207" s="764"/>
      <c r="AF207" s="764"/>
      <c r="AG207" s="764"/>
      <c r="AH207" s="764"/>
      <c r="AI207" s="764"/>
      <c r="AJ207" s="764"/>
      <c r="AK207" s="764"/>
      <c r="AL207" s="764"/>
      <c r="AM207" s="764"/>
      <c r="AN207" s="764"/>
      <c r="AO207" s="764"/>
      <c r="AP207" s="764"/>
      <c r="AQ207" s="764"/>
      <c r="AR207" s="764"/>
      <c r="AS207" s="764"/>
      <c r="AT207" s="764"/>
      <c r="AU207" s="764"/>
      <c r="AV207" s="764"/>
      <c r="AW207" s="764"/>
      <c r="AX207" s="764"/>
      <c r="AY207" s="764"/>
      <c r="AZ207" s="764" t="s">
        <v>468</v>
      </c>
      <c r="BA207" s="764" t="s">
        <v>468</v>
      </c>
      <c r="BB207" s="764"/>
      <c r="BC207" s="764"/>
      <c r="BD207" s="764"/>
      <c r="BE207" s="764"/>
      <c r="BF207" s="764" t="s">
        <v>425</v>
      </c>
      <c r="BG207" s="764" t="s">
        <v>469</v>
      </c>
      <c r="BH207" s="764" t="s">
        <v>469</v>
      </c>
      <c r="BI207" s="764"/>
      <c r="BJ207" s="764"/>
      <c r="BK207" s="764"/>
      <c r="BL207" s="764"/>
      <c r="BM207" s="764"/>
      <c r="BN207" s="764"/>
      <c r="BO207" s="764"/>
      <c r="BP207" s="764"/>
      <c r="BQ207" s="764"/>
      <c r="BR207" s="764"/>
      <c r="BS207" s="764"/>
      <c r="BT207" s="764"/>
      <c r="BU207" s="764"/>
      <c r="BV207" s="764"/>
      <c r="BW207" s="764"/>
      <c r="BX207" s="764"/>
      <c r="BY207" s="764">
        <v>1</v>
      </c>
    </row>
    <row r="208" spans="1:78" s="765" customFormat="1" ht="25">
      <c r="A208" s="764">
        <v>11</v>
      </c>
      <c r="B208" s="764">
        <v>5</v>
      </c>
      <c r="C208" s="764" t="s">
        <v>2381</v>
      </c>
      <c r="D208" s="764">
        <v>3</v>
      </c>
      <c r="E208" s="764" t="s">
        <v>1592</v>
      </c>
      <c r="F208" s="764"/>
      <c r="G208" s="764"/>
      <c r="H208" s="764"/>
      <c r="I208" s="764"/>
      <c r="J208" s="764" t="s">
        <v>701</v>
      </c>
      <c r="K208" s="764"/>
      <c r="L208" s="764"/>
      <c r="M208" s="764"/>
      <c r="N208" s="764"/>
      <c r="O208" s="764"/>
      <c r="P208" s="764"/>
      <c r="Q208" s="764"/>
      <c r="R208" s="764"/>
      <c r="S208" s="764"/>
      <c r="T208" s="764">
        <v>0</v>
      </c>
      <c r="U208" s="764">
        <v>0</v>
      </c>
      <c r="V208" s="764"/>
      <c r="W208" s="764"/>
      <c r="X208" s="764"/>
      <c r="Y208" s="764"/>
      <c r="Z208" s="764"/>
      <c r="AA208" s="764"/>
      <c r="AB208" s="764"/>
      <c r="AC208" s="764"/>
      <c r="AD208" s="764"/>
      <c r="AE208" s="764"/>
      <c r="AF208" s="764"/>
      <c r="AG208" s="764"/>
      <c r="AH208" s="764"/>
      <c r="AI208" s="764"/>
      <c r="AJ208" s="764"/>
      <c r="AK208" s="764"/>
      <c r="AL208" s="764"/>
      <c r="AM208" s="764"/>
      <c r="AN208" s="764"/>
      <c r="AO208" s="764"/>
      <c r="AP208" s="764"/>
      <c r="AQ208" s="764"/>
      <c r="AR208" s="764"/>
      <c r="AS208" s="764"/>
      <c r="AT208" s="764"/>
      <c r="AU208" s="764"/>
      <c r="AV208" s="764"/>
      <c r="AW208" s="764"/>
      <c r="AX208" s="764"/>
      <c r="AY208" s="764"/>
      <c r="AZ208" s="764" t="s">
        <v>702</v>
      </c>
      <c r="BA208" s="764" t="s">
        <v>702</v>
      </c>
      <c r="BB208" s="764"/>
      <c r="BC208" s="764"/>
      <c r="BD208" s="764"/>
      <c r="BE208" s="764"/>
      <c r="BF208" s="764" t="s">
        <v>672</v>
      </c>
      <c r="BG208" s="764" t="s">
        <v>703</v>
      </c>
      <c r="BH208" s="764" t="s">
        <v>704</v>
      </c>
      <c r="BI208" s="764"/>
      <c r="BJ208" s="764"/>
      <c r="BK208" s="764"/>
      <c r="BL208" s="764"/>
      <c r="BM208" s="764"/>
      <c r="BN208" s="764"/>
      <c r="BO208" s="764"/>
      <c r="BP208" s="764"/>
      <c r="BQ208" s="764"/>
      <c r="BR208" s="764"/>
      <c r="BS208" s="764"/>
      <c r="BT208" s="764"/>
      <c r="BU208" s="764"/>
      <c r="BV208" s="764"/>
      <c r="BW208" s="764"/>
      <c r="BX208" s="764"/>
      <c r="BY208" s="764">
        <v>1</v>
      </c>
    </row>
    <row r="209" spans="1:78" s="765" customFormat="1" ht="37.5">
      <c r="A209" s="764">
        <v>11</v>
      </c>
      <c r="B209" s="764">
        <v>5</v>
      </c>
      <c r="C209" s="764" t="s">
        <v>2381</v>
      </c>
      <c r="D209" s="764">
        <v>5</v>
      </c>
      <c r="E209" s="764" t="s">
        <v>518</v>
      </c>
      <c r="F209" s="764"/>
      <c r="G209" s="764"/>
      <c r="H209" s="764"/>
      <c r="I209" s="764"/>
      <c r="J209" s="764" t="s">
        <v>558</v>
      </c>
      <c r="K209" s="764"/>
      <c r="L209" s="764"/>
      <c r="M209" s="764"/>
      <c r="N209" s="764"/>
      <c r="O209" s="764"/>
      <c r="P209" s="764"/>
      <c r="Q209" s="764"/>
      <c r="R209" s="764"/>
      <c r="S209" s="764"/>
      <c r="T209" s="764">
        <v>0</v>
      </c>
      <c r="U209" s="764">
        <v>100</v>
      </c>
      <c r="V209" s="764"/>
      <c r="W209" s="764"/>
      <c r="X209" s="764"/>
      <c r="Y209" s="764"/>
      <c r="Z209" s="764"/>
      <c r="AA209" s="764"/>
      <c r="AB209" s="764"/>
      <c r="AC209" s="764"/>
      <c r="AD209" s="764"/>
      <c r="AE209" s="764"/>
      <c r="AF209" s="764"/>
      <c r="AG209" s="764"/>
      <c r="AH209" s="764"/>
      <c r="AI209" s="764"/>
      <c r="AJ209" s="764" t="s">
        <v>559</v>
      </c>
      <c r="AK209" s="764" t="s">
        <v>559</v>
      </c>
      <c r="AL209" s="764"/>
      <c r="AM209" s="764"/>
      <c r="AN209" s="764"/>
      <c r="AO209" s="764" t="s">
        <v>560</v>
      </c>
      <c r="AP209" s="764" t="s">
        <v>369</v>
      </c>
      <c r="AQ209" s="764" t="s">
        <v>277</v>
      </c>
      <c r="AR209" s="764">
        <v>0</v>
      </c>
      <c r="AS209" s="764">
        <v>100</v>
      </c>
      <c r="AT209" s="764" t="s">
        <v>78</v>
      </c>
      <c r="AU209" s="764"/>
      <c r="AV209" s="764"/>
      <c r="AW209" s="764"/>
      <c r="AX209" s="764"/>
      <c r="AY209" s="764"/>
      <c r="AZ209" s="764"/>
      <c r="BA209" s="764"/>
      <c r="BB209" s="764"/>
      <c r="BC209" s="764"/>
      <c r="BD209" s="764"/>
      <c r="BE209" s="764"/>
      <c r="BF209" s="764"/>
      <c r="BG209" s="764"/>
      <c r="BH209" s="764"/>
      <c r="BI209" s="764"/>
      <c r="BJ209" s="764"/>
      <c r="BK209" s="764"/>
      <c r="BL209" s="764"/>
      <c r="BM209" s="764"/>
      <c r="BN209" s="764"/>
      <c r="BO209" s="764"/>
      <c r="BP209" s="764"/>
      <c r="BQ209" s="764"/>
      <c r="BR209" s="764"/>
      <c r="BS209" s="764"/>
      <c r="BT209" s="764"/>
      <c r="BU209" s="764"/>
      <c r="BV209" s="764"/>
      <c r="BW209" s="764"/>
      <c r="BX209" s="764"/>
      <c r="BY209" s="764">
        <v>1</v>
      </c>
    </row>
    <row r="210" spans="1:78" s="765" customFormat="1" ht="37.5">
      <c r="A210" s="764">
        <v>11</v>
      </c>
      <c r="B210" s="764">
        <v>5</v>
      </c>
      <c r="C210" s="764" t="s">
        <v>2381</v>
      </c>
      <c r="D210" s="764">
        <v>6</v>
      </c>
      <c r="E210" s="764" t="s">
        <v>566</v>
      </c>
      <c r="F210" s="764"/>
      <c r="G210" s="764"/>
      <c r="H210" s="764"/>
      <c r="I210" s="764"/>
      <c r="J210" s="764" t="s">
        <v>608</v>
      </c>
      <c r="K210" s="764"/>
      <c r="L210" s="764"/>
      <c r="M210" s="764"/>
      <c r="N210" s="764"/>
      <c r="O210" s="764"/>
      <c r="P210" s="764"/>
      <c r="Q210" s="764"/>
      <c r="R210" s="764"/>
      <c r="S210" s="764"/>
      <c r="T210" s="764">
        <v>0</v>
      </c>
      <c r="U210" s="764">
        <v>0</v>
      </c>
      <c r="V210" s="764"/>
      <c r="W210" s="764"/>
      <c r="X210" s="764"/>
      <c r="Y210" s="764"/>
      <c r="Z210" s="764"/>
      <c r="AA210" s="764"/>
      <c r="AB210" s="764"/>
      <c r="AC210" s="764"/>
      <c r="AD210" s="764"/>
      <c r="AE210" s="764"/>
      <c r="AF210" s="764"/>
      <c r="AG210" s="764"/>
      <c r="AH210" s="764"/>
      <c r="AI210" s="764"/>
      <c r="AJ210" s="764"/>
      <c r="AK210" s="764"/>
      <c r="AL210" s="764"/>
      <c r="AM210" s="764"/>
      <c r="AN210" s="764"/>
      <c r="AO210" s="764"/>
      <c r="AP210" s="764"/>
      <c r="AQ210" s="764"/>
      <c r="AR210" s="764"/>
      <c r="AS210" s="764"/>
      <c r="AT210" s="764"/>
      <c r="AU210" s="764"/>
      <c r="AV210" s="764"/>
      <c r="AW210" s="764"/>
      <c r="AX210" s="764"/>
      <c r="AY210" s="764"/>
      <c r="AZ210" s="764" t="s">
        <v>609</v>
      </c>
      <c r="BA210" s="764" t="s">
        <v>609</v>
      </c>
      <c r="BB210" s="764"/>
      <c r="BC210" s="764"/>
      <c r="BD210" s="764"/>
      <c r="BE210" s="764"/>
      <c r="BF210" s="764" t="s">
        <v>585</v>
      </c>
      <c r="BG210" s="764" t="s">
        <v>610</v>
      </c>
      <c r="BH210" s="764" t="s">
        <v>610</v>
      </c>
      <c r="BI210" s="764" t="s">
        <v>607</v>
      </c>
      <c r="BJ210" s="764"/>
      <c r="BK210" s="764"/>
      <c r="BL210" s="764"/>
      <c r="BM210" s="764"/>
      <c r="BN210" s="764"/>
      <c r="BO210" s="764"/>
      <c r="BP210" s="764"/>
      <c r="BQ210" s="764"/>
      <c r="BR210" s="764"/>
      <c r="BS210" s="764"/>
      <c r="BT210" s="764"/>
      <c r="BU210" s="764"/>
      <c r="BV210" s="764"/>
      <c r="BW210" s="764"/>
      <c r="BX210" s="764"/>
      <c r="BY210" s="764">
        <v>1</v>
      </c>
    </row>
    <row r="211" spans="1:78" s="765" customFormat="1" ht="25">
      <c r="A211" s="764">
        <v>11</v>
      </c>
      <c r="B211" s="764">
        <v>5</v>
      </c>
      <c r="C211" s="764" t="s">
        <v>2381</v>
      </c>
      <c r="D211" s="764">
        <v>7</v>
      </c>
      <c r="E211" s="764" t="s">
        <v>711</v>
      </c>
      <c r="F211" s="764"/>
      <c r="G211" s="764"/>
      <c r="H211" s="764"/>
      <c r="I211" s="764"/>
      <c r="J211" s="764" t="s">
        <v>1986</v>
      </c>
      <c r="K211" s="764"/>
      <c r="L211" s="764"/>
      <c r="M211" s="764"/>
      <c r="N211" s="764"/>
      <c r="O211" s="764"/>
      <c r="P211" s="764"/>
      <c r="Q211" s="764"/>
      <c r="R211" s="764"/>
      <c r="S211" s="764"/>
      <c r="T211" s="764">
        <v>0</v>
      </c>
      <c r="U211" s="764">
        <v>0</v>
      </c>
      <c r="V211" s="764"/>
      <c r="W211" s="764"/>
      <c r="X211" s="764"/>
      <c r="Y211" s="764"/>
      <c r="Z211" s="764"/>
      <c r="AA211" s="764"/>
      <c r="AB211" s="764"/>
      <c r="AC211" s="764"/>
      <c r="AD211" s="764"/>
      <c r="AE211" s="764"/>
      <c r="AF211" s="764"/>
      <c r="AG211" s="764"/>
      <c r="AH211" s="764"/>
      <c r="AI211" s="764"/>
      <c r="AJ211" s="764"/>
      <c r="AK211" s="764"/>
      <c r="AL211" s="764"/>
      <c r="AM211" s="764"/>
      <c r="AN211" s="764"/>
      <c r="AO211" s="764"/>
      <c r="AP211" s="764"/>
      <c r="AQ211" s="764"/>
      <c r="AR211" s="764"/>
      <c r="AS211" s="764"/>
      <c r="AT211" s="764"/>
      <c r="AU211" s="764"/>
      <c r="AV211" s="764"/>
      <c r="AW211" s="764"/>
      <c r="AX211" s="764"/>
      <c r="AY211" s="764"/>
      <c r="AZ211" s="764" t="s">
        <v>761</v>
      </c>
      <c r="BA211" s="764" t="s">
        <v>761</v>
      </c>
      <c r="BB211" s="764"/>
      <c r="BC211" s="764"/>
      <c r="BD211" s="764"/>
      <c r="BE211" s="764"/>
      <c r="BF211" s="764" t="s">
        <v>717</v>
      </c>
      <c r="BG211" s="764" t="s">
        <v>762</v>
      </c>
      <c r="BH211" s="764" t="s">
        <v>763</v>
      </c>
      <c r="BI211" s="764" t="s">
        <v>754</v>
      </c>
      <c r="BJ211" s="764"/>
      <c r="BK211" s="764"/>
      <c r="BL211" s="764"/>
      <c r="BM211" s="764"/>
      <c r="BN211" s="764"/>
      <c r="BO211" s="764"/>
      <c r="BP211" s="764"/>
      <c r="BQ211" s="764"/>
      <c r="BR211" s="764"/>
      <c r="BS211" s="764"/>
      <c r="BT211" s="764"/>
      <c r="BU211" s="764"/>
      <c r="BV211" s="764"/>
      <c r="BW211" s="764"/>
      <c r="BX211" s="764"/>
      <c r="BY211" s="764">
        <v>1</v>
      </c>
    </row>
    <row r="212" spans="1:78" s="765" customFormat="1" ht="162.5">
      <c r="A212" s="764">
        <v>11</v>
      </c>
      <c r="B212" s="764">
        <v>5</v>
      </c>
      <c r="C212" s="764" t="s">
        <v>2381</v>
      </c>
      <c r="D212" s="764">
        <v>9</v>
      </c>
      <c r="E212" s="764" t="s">
        <v>856</v>
      </c>
      <c r="F212" s="764"/>
      <c r="G212" s="764"/>
      <c r="H212" s="764"/>
      <c r="I212" s="764"/>
      <c r="J212" s="764" t="s">
        <v>890</v>
      </c>
      <c r="K212" s="764"/>
      <c r="L212" s="764"/>
      <c r="M212" s="764"/>
      <c r="N212" s="764"/>
      <c r="O212" s="764"/>
      <c r="P212" s="764"/>
      <c r="Q212" s="764"/>
      <c r="R212" s="764"/>
      <c r="S212" s="764"/>
      <c r="T212" s="764">
        <v>0</v>
      </c>
      <c r="U212" s="764">
        <v>400</v>
      </c>
      <c r="V212" s="764"/>
      <c r="W212" s="764"/>
      <c r="X212" s="764"/>
      <c r="Y212" s="764"/>
      <c r="Z212" s="764"/>
      <c r="AA212" s="764"/>
      <c r="AB212" s="764"/>
      <c r="AC212" s="764"/>
      <c r="AD212" s="764"/>
      <c r="AE212" s="764"/>
      <c r="AF212" s="764"/>
      <c r="AG212" s="764"/>
      <c r="AH212" s="764"/>
      <c r="AI212" s="764"/>
      <c r="AJ212" s="764" t="s">
        <v>891</v>
      </c>
      <c r="AK212" s="764" t="s">
        <v>891</v>
      </c>
      <c r="AL212" s="764"/>
      <c r="AM212" s="764"/>
      <c r="AN212" s="764"/>
      <c r="AO212" s="764" t="s">
        <v>892</v>
      </c>
      <c r="AP212" s="764" t="s">
        <v>78</v>
      </c>
      <c r="AQ212" s="764" t="s">
        <v>893</v>
      </c>
      <c r="AR212" s="764">
        <v>0</v>
      </c>
      <c r="AS212" s="764">
        <v>400</v>
      </c>
      <c r="AT212" s="764" t="s">
        <v>78</v>
      </c>
      <c r="AU212" s="764"/>
      <c r="AV212" s="764"/>
      <c r="AW212" s="764"/>
      <c r="AX212" s="764"/>
      <c r="AY212" s="764"/>
      <c r="AZ212" s="764"/>
      <c r="BA212" s="764"/>
      <c r="BB212" s="764"/>
      <c r="BC212" s="764"/>
      <c r="BD212" s="764"/>
      <c r="BE212" s="764"/>
      <c r="BF212" s="764"/>
      <c r="BG212" s="764"/>
      <c r="BH212" s="764"/>
      <c r="BI212" s="764"/>
      <c r="BJ212" s="764"/>
      <c r="BK212" s="764"/>
      <c r="BL212" s="764"/>
      <c r="BM212" s="764"/>
      <c r="BN212" s="764"/>
      <c r="BO212" s="764"/>
      <c r="BP212" s="764"/>
      <c r="BQ212" s="764"/>
      <c r="BR212" s="764"/>
      <c r="BS212" s="764"/>
      <c r="BT212" s="764"/>
      <c r="BU212" s="764"/>
      <c r="BV212" s="764"/>
      <c r="BW212" s="764"/>
      <c r="BX212" s="764"/>
      <c r="BY212" s="764">
        <v>1</v>
      </c>
    </row>
    <row r="213" spans="1:78" s="765" customFormat="1" ht="25">
      <c r="A213" s="764">
        <v>11</v>
      </c>
      <c r="B213" s="764">
        <v>5</v>
      </c>
      <c r="C213" s="764" t="s">
        <v>2381</v>
      </c>
      <c r="D213" s="764">
        <v>15</v>
      </c>
      <c r="E213" s="764" t="s">
        <v>1594</v>
      </c>
      <c r="F213" s="764"/>
      <c r="G213" s="764"/>
      <c r="H213" s="764"/>
      <c r="I213" s="764"/>
      <c r="J213" s="764" t="s">
        <v>805</v>
      </c>
      <c r="K213" s="764"/>
      <c r="L213" s="764"/>
      <c r="M213" s="764"/>
      <c r="N213" s="764"/>
      <c r="O213" s="764"/>
      <c r="P213" s="764"/>
      <c r="Q213" s="764"/>
      <c r="R213" s="764"/>
      <c r="S213" s="764"/>
      <c r="T213" s="764">
        <v>0</v>
      </c>
      <c r="U213" s="764">
        <v>0</v>
      </c>
      <c r="V213" s="764"/>
      <c r="W213" s="764"/>
      <c r="X213" s="764"/>
      <c r="Y213" s="764"/>
      <c r="Z213" s="764"/>
      <c r="AA213" s="764"/>
      <c r="AB213" s="764"/>
      <c r="AC213" s="764"/>
      <c r="AD213" s="764"/>
      <c r="AE213" s="764"/>
      <c r="AF213" s="764"/>
      <c r="AG213" s="764"/>
      <c r="AH213" s="764"/>
      <c r="AI213" s="764"/>
      <c r="AJ213" s="764"/>
      <c r="AK213" s="764"/>
      <c r="AL213" s="764"/>
      <c r="AM213" s="764"/>
      <c r="AN213" s="764"/>
      <c r="AO213" s="764"/>
      <c r="AP213" s="764"/>
      <c r="AQ213" s="764"/>
      <c r="AR213" s="764"/>
      <c r="AS213" s="764"/>
      <c r="AT213" s="764"/>
      <c r="AU213" s="764"/>
      <c r="AV213" s="764"/>
      <c r="AW213" s="764"/>
      <c r="AX213" s="764"/>
      <c r="AY213" s="764"/>
      <c r="AZ213" s="764" t="s">
        <v>806</v>
      </c>
      <c r="BA213" s="764" t="s">
        <v>806</v>
      </c>
      <c r="BB213" s="764"/>
      <c r="BC213" s="764"/>
      <c r="BD213" s="764"/>
      <c r="BE213" s="764"/>
      <c r="BF213" s="764" t="s">
        <v>774</v>
      </c>
      <c r="BG213" s="764" t="s">
        <v>807</v>
      </c>
      <c r="BH213" s="764" t="s">
        <v>808</v>
      </c>
      <c r="BI213" s="764"/>
      <c r="BJ213" s="764"/>
      <c r="BK213" s="764"/>
      <c r="BL213" s="764"/>
      <c r="BM213" s="764"/>
      <c r="BN213" s="764"/>
      <c r="BO213" s="764"/>
      <c r="BP213" s="764"/>
      <c r="BQ213" s="764"/>
      <c r="BR213" s="764"/>
      <c r="BS213" s="764"/>
      <c r="BT213" s="764"/>
      <c r="BU213" s="764"/>
      <c r="BV213" s="764"/>
      <c r="BW213" s="764"/>
      <c r="BX213" s="764"/>
      <c r="BY213" s="764">
        <v>1</v>
      </c>
    </row>
    <row r="214" spans="1:78" s="765" customFormat="1" ht="25">
      <c r="A214" s="764">
        <v>11</v>
      </c>
      <c r="B214" s="764">
        <v>5</v>
      </c>
      <c r="C214" s="764" t="s">
        <v>2381</v>
      </c>
      <c r="D214" s="764">
        <v>17</v>
      </c>
      <c r="E214" s="764" t="s">
        <v>1595</v>
      </c>
      <c r="F214" s="764"/>
      <c r="G214" s="764"/>
      <c r="H214" s="764"/>
      <c r="I214" s="764"/>
      <c r="J214" s="764" t="s">
        <v>1133</v>
      </c>
      <c r="K214" s="764"/>
      <c r="L214" s="764"/>
      <c r="M214" s="764"/>
      <c r="N214" s="764"/>
      <c r="O214" s="764"/>
      <c r="P214" s="764"/>
      <c r="Q214" s="764"/>
      <c r="R214" s="764"/>
      <c r="S214" s="764"/>
      <c r="T214" s="764">
        <v>0</v>
      </c>
      <c r="U214" s="764">
        <v>0</v>
      </c>
      <c r="V214" s="764"/>
      <c r="W214" s="764"/>
      <c r="X214" s="764"/>
      <c r="Y214" s="764"/>
      <c r="Z214" s="764"/>
      <c r="AA214" s="764"/>
      <c r="AB214" s="764"/>
      <c r="AC214" s="764"/>
      <c r="AD214" s="764"/>
      <c r="AE214" s="764"/>
      <c r="AF214" s="764"/>
      <c r="AG214" s="764"/>
      <c r="AH214" s="764"/>
      <c r="AI214" s="764"/>
      <c r="AJ214" s="764"/>
      <c r="AK214" s="764"/>
      <c r="AL214" s="764"/>
      <c r="AM214" s="764"/>
      <c r="AN214" s="764"/>
      <c r="AO214" s="764"/>
      <c r="AP214" s="764"/>
      <c r="AQ214" s="764"/>
      <c r="AR214" s="764"/>
      <c r="AS214" s="764"/>
      <c r="AT214" s="764"/>
      <c r="AU214" s="764"/>
      <c r="AV214" s="764"/>
      <c r="AW214" s="764"/>
      <c r="AX214" s="764"/>
      <c r="AY214" s="764"/>
      <c r="AZ214" s="764" t="s">
        <v>1134</v>
      </c>
      <c r="BA214" s="764" t="s">
        <v>1134</v>
      </c>
      <c r="BB214" s="764"/>
      <c r="BC214" s="764"/>
      <c r="BD214" s="764"/>
      <c r="BE214" s="764"/>
      <c r="BF214" s="764" t="s">
        <v>1102</v>
      </c>
      <c r="BG214" s="764" t="s">
        <v>1135</v>
      </c>
      <c r="BH214" s="764" t="s">
        <v>1135</v>
      </c>
      <c r="BI214" s="764"/>
      <c r="BJ214" s="764"/>
      <c r="BK214" s="764"/>
      <c r="BL214" s="764"/>
      <c r="BM214" s="764"/>
      <c r="BN214" s="764"/>
      <c r="BO214" s="764"/>
      <c r="BP214" s="764"/>
      <c r="BQ214" s="764"/>
      <c r="BR214" s="764"/>
      <c r="BS214" s="764"/>
      <c r="BT214" s="764"/>
      <c r="BU214" s="764"/>
      <c r="BV214" s="764"/>
      <c r="BW214" s="764"/>
      <c r="BX214" s="764"/>
      <c r="BY214" s="764">
        <v>1</v>
      </c>
    </row>
    <row r="215" spans="1:78" s="765" customFormat="1" ht="100">
      <c r="A215" s="764">
        <v>12</v>
      </c>
      <c r="B215" s="764">
        <v>5</v>
      </c>
      <c r="C215" s="764" t="s">
        <v>2381</v>
      </c>
      <c r="D215" s="764">
        <v>21</v>
      </c>
      <c r="E215" s="764" t="s">
        <v>566</v>
      </c>
      <c r="F215" s="764"/>
      <c r="G215" s="764" t="s">
        <v>1621</v>
      </c>
      <c r="H215" s="764" t="s">
        <v>1621</v>
      </c>
      <c r="I215" s="764" t="s">
        <v>594</v>
      </c>
      <c r="J215" s="764" t="s">
        <v>593</v>
      </c>
      <c r="K215" s="764" t="s">
        <v>2255</v>
      </c>
      <c r="L215" s="764" t="s">
        <v>2430</v>
      </c>
      <c r="M215" s="764" t="s">
        <v>2237</v>
      </c>
      <c r="N215" s="764"/>
      <c r="O215" s="764" t="s">
        <v>570</v>
      </c>
      <c r="P215" s="764"/>
      <c r="Q215" s="764"/>
      <c r="R215" s="764"/>
      <c r="S215" s="764"/>
      <c r="T215" s="764">
        <v>1</v>
      </c>
      <c r="U215" s="764">
        <v>4098</v>
      </c>
      <c r="V215" s="764"/>
      <c r="W215" s="764"/>
      <c r="X215" s="764"/>
      <c r="Y215" s="764"/>
      <c r="Z215" s="764"/>
      <c r="AA215" s="764"/>
      <c r="AB215" s="764"/>
      <c r="AC215" s="764"/>
      <c r="AD215" s="764"/>
      <c r="AE215" s="764"/>
      <c r="AF215" s="764" t="s">
        <v>2452</v>
      </c>
      <c r="AG215" s="764"/>
      <c r="AH215" s="764"/>
      <c r="AI215" s="764" t="s">
        <v>2225</v>
      </c>
      <c r="AJ215" s="764" t="s">
        <v>594</v>
      </c>
      <c r="AK215" s="764" t="s">
        <v>594</v>
      </c>
      <c r="AL215" s="764"/>
      <c r="AM215" s="764"/>
      <c r="AN215" s="764"/>
      <c r="AO215" s="764" t="s">
        <v>595</v>
      </c>
      <c r="AP215" s="764" t="s">
        <v>369</v>
      </c>
      <c r="AQ215" s="764" t="s">
        <v>570</v>
      </c>
      <c r="AR215" s="764">
        <v>1</v>
      </c>
      <c r="AS215" s="764">
        <v>4098</v>
      </c>
      <c r="AT215" s="764" t="s">
        <v>386</v>
      </c>
      <c r="AU215" s="764"/>
      <c r="AV215" s="764" t="s">
        <v>2457</v>
      </c>
      <c r="AW215" s="764"/>
      <c r="AX215" s="764"/>
      <c r="AY215" s="764"/>
      <c r="AZ215" s="764"/>
      <c r="BA215" s="764"/>
      <c r="BB215" s="764"/>
      <c r="BC215" s="764"/>
      <c r="BD215" s="764"/>
      <c r="BE215" s="764"/>
      <c r="BF215" s="764"/>
      <c r="BG215" s="764"/>
      <c r="BH215" s="764"/>
      <c r="BI215" s="764"/>
      <c r="BJ215" s="764"/>
      <c r="BK215" s="764" t="s">
        <v>2460</v>
      </c>
      <c r="BL215" s="764"/>
      <c r="BM215" s="764"/>
      <c r="BN215" s="764"/>
      <c r="BO215" s="764" t="s">
        <v>593</v>
      </c>
      <c r="BP215" s="764" t="s">
        <v>594</v>
      </c>
      <c r="BQ215" s="764"/>
      <c r="BR215" s="764"/>
      <c r="BS215" s="764" t="s">
        <v>571</v>
      </c>
      <c r="BT215" s="764" t="s">
        <v>248</v>
      </c>
      <c r="BU215" s="764" t="s">
        <v>2452</v>
      </c>
      <c r="BV215" s="764"/>
      <c r="BW215" s="764"/>
      <c r="BX215" s="764"/>
      <c r="BY215" s="764">
        <v>2</v>
      </c>
    </row>
    <row r="216" spans="1:78" s="765" customFormat="1" ht="37.5">
      <c r="A216" s="764">
        <v>12</v>
      </c>
      <c r="B216" s="764">
        <v>5</v>
      </c>
      <c r="C216" s="764" t="s">
        <v>2381</v>
      </c>
      <c r="D216" s="764">
        <v>1</v>
      </c>
      <c r="E216" s="764" t="s">
        <v>260</v>
      </c>
      <c r="F216" s="764"/>
      <c r="G216" s="764"/>
      <c r="H216" s="764"/>
      <c r="I216" s="764"/>
      <c r="J216" s="764" t="s">
        <v>337</v>
      </c>
      <c r="K216" s="764"/>
      <c r="L216" s="764"/>
      <c r="M216" s="764"/>
      <c r="N216" s="764"/>
      <c r="O216" s="764"/>
      <c r="P216" s="764"/>
      <c r="Q216" s="764"/>
      <c r="R216" s="764"/>
      <c r="S216" s="764"/>
      <c r="T216" s="764">
        <v>0</v>
      </c>
      <c r="U216" s="764">
        <v>0</v>
      </c>
      <c r="V216" s="764"/>
      <c r="W216" s="764"/>
      <c r="X216" s="764"/>
      <c r="Y216" s="764"/>
      <c r="Z216" s="764"/>
      <c r="AA216" s="764"/>
      <c r="AB216" s="764"/>
      <c r="AC216" s="764"/>
      <c r="AD216" s="764"/>
      <c r="AE216" s="764"/>
      <c r="AF216" s="764"/>
      <c r="AG216" s="764"/>
      <c r="AH216" s="764"/>
      <c r="AI216" s="764"/>
      <c r="AJ216" s="764"/>
      <c r="AK216" s="764"/>
      <c r="AL216" s="764"/>
      <c r="AM216" s="764"/>
      <c r="AN216" s="764"/>
      <c r="AO216" s="764"/>
      <c r="AP216" s="764"/>
      <c r="AQ216" s="764"/>
      <c r="AR216" s="764"/>
      <c r="AS216" s="764"/>
      <c r="AT216" s="764"/>
      <c r="AU216" s="764"/>
      <c r="AV216" s="764"/>
      <c r="AW216" s="764"/>
      <c r="AX216" s="764"/>
      <c r="AY216" s="764"/>
      <c r="AZ216" s="764" t="s">
        <v>338</v>
      </c>
      <c r="BA216" s="764" t="s">
        <v>338</v>
      </c>
      <c r="BB216" s="764"/>
      <c r="BC216" s="764"/>
      <c r="BD216" s="764"/>
      <c r="BE216" s="764"/>
      <c r="BF216" s="764" t="s">
        <v>280</v>
      </c>
      <c r="BG216" s="764" t="s">
        <v>339</v>
      </c>
      <c r="BH216" s="764" t="s">
        <v>339</v>
      </c>
      <c r="BI216" s="764"/>
      <c r="BJ216" s="764"/>
      <c r="BK216" s="764"/>
      <c r="BL216" s="764"/>
      <c r="BM216" s="764"/>
      <c r="BN216" s="764"/>
      <c r="BO216" s="764"/>
      <c r="BP216" s="764"/>
      <c r="BQ216" s="764"/>
      <c r="BR216" s="764"/>
      <c r="BS216" s="764"/>
      <c r="BT216" s="764"/>
      <c r="BU216" s="764"/>
      <c r="BV216" s="764"/>
      <c r="BW216" s="764"/>
      <c r="BX216" s="764"/>
      <c r="BY216" s="764">
        <v>1</v>
      </c>
      <c r="BZ216" s="765" t="s">
        <v>1755</v>
      </c>
    </row>
    <row r="217" spans="1:78" s="765" customFormat="1" ht="25">
      <c r="A217" s="764">
        <v>12</v>
      </c>
      <c r="B217" s="764">
        <v>5</v>
      </c>
      <c r="C217" s="764" t="s">
        <v>2381</v>
      </c>
      <c r="D217" s="764">
        <v>2</v>
      </c>
      <c r="E217" s="764" t="s">
        <v>1593</v>
      </c>
      <c r="F217" s="764"/>
      <c r="G217" s="764"/>
      <c r="H217" s="764"/>
      <c r="I217" s="764"/>
      <c r="J217" s="764" t="s">
        <v>470</v>
      </c>
      <c r="K217" s="764"/>
      <c r="L217" s="764"/>
      <c r="M217" s="764"/>
      <c r="N217" s="764"/>
      <c r="O217" s="764"/>
      <c r="P217" s="764"/>
      <c r="Q217" s="764"/>
      <c r="R217" s="764"/>
      <c r="S217" s="764"/>
      <c r="T217" s="764">
        <v>0</v>
      </c>
      <c r="U217" s="764">
        <v>0</v>
      </c>
      <c r="V217" s="764"/>
      <c r="W217" s="764"/>
      <c r="X217" s="764"/>
      <c r="Y217" s="764"/>
      <c r="Z217" s="764"/>
      <c r="AA217" s="764"/>
      <c r="AB217" s="764"/>
      <c r="AC217" s="764"/>
      <c r="AD217" s="764"/>
      <c r="AE217" s="764"/>
      <c r="AF217" s="764"/>
      <c r="AG217" s="764"/>
      <c r="AH217" s="764"/>
      <c r="AI217" s="764"/>
      <c r="AJ217" s="764"/>
      <c r="AK217" s="764"/>
      <c r="AL217" s="764"/>
      <c r="AM217" s="764"/>
      <c r="AN217" s="764"/>
      <c r="AO217" s="764"/>
      <c r="AP217" s="764"/>
      <c r="AQ217" s="764"/>
      <c r="AR217" s="764"/>
      <c r="AS217" s="764"/>
      <c r="AT217" s="764"/>
      <c r="AU217" s="764"/>
      <c r="AV217" s="764"/>
      <c r="AW217" s="764"/>
      <c r="AX217" s="764"/>
      <c r="AY217" s="764"/>
      <c r="AZ217" s="764" t="s">
        <v>471</v>
      </c>
      <c r="BA217" s="764" t="s">
        <v>471</v>
      </c>
      <c r="BB217" s="764"/>
      <c r="BC217" s="764"/>
      <c r="BD217" s="764"/>
      <c r="BE217" s="764"/>
      <c r="BF217" s="764" t="s">
        <v>425</v>
      </c>
      <c r="BG217" s="764" t="s">
        <v>472</v>
      </c>
      <c r="BH217" s="764"/>
      <c r="BI217" s="764"/>
      <c r="BJ217" s="764"/>
      <c r="BK217" s="764"/>
      <c r="BL217" s="764"/>
      <c r="BM217" s="764"/>
      <c r="BN217" s="764"/>
      <c r="BO217" s="764"/>
      <c r="BP217" s="764"/>
      <c r="BQ217" s="764"/>
      <c r="BR217" s="764"/>
      <c r="BS217" s="764"/>
      <c r="BT217" s="764"/>
      <c r="BU217" s="764"/>
      <c r="BV217" s="764"/>
      <c r="BW217" s="764"/>
      <c r="BX217" s="764"/>
      <c r="BY217" s="764">
        <v>1</v>
      </c>
    </row>
    <row r="218" spans="1:78" s="765" customFormat="1" ht="37.5">
      <c r="A218" s="764">
        <v>12</v>
      </c>
      <c r="B218" s="764">
        <v>5</v>
      </c>
      <c r="C218" s="764" t="s">
        <v>2381</v>
      </c>
      <c r="D218" s="764">
        <v>3</v>
      </c>
      <c r="E218" s="764" t="s">
        <v>1592</v>
      </c>
      <c r="F218" s="764"/>
      <c r="G218" s="764"/>
      <c r="H218" s="764"/>
      <c r="I218" s="764"/>
      <c r="J218" s="764" t="s">
        <v>705</v>
      </c>
      <c r="K218" s="764"/>
      <c r="L218" s="764"/>
      <c r="M218" s="764"/>
      <c r="N218" s="764"/>
      <c r="O218" s="764"/>
      <c r="P218" s="764"/>
      <c r="Q218" s="764"/>
      <c r="R218" s="764"/>
      <c r="S218" s="764"/>
      <c r="T218" s="764">
        <v>0</v>
      </c>
      <c r="U218" s="764">
        <v>0</v>
      </c>
      <c r="V218" s="764"/>
      <c r="W218" s="764"/>
      <c r="X218" s="764"/>
      <c r="Y218" s="764"/>
      <c r="Z218" s="764"/>
      <c r="AA218" s="764"/>
      <c r="AB218" s="764"/>
      <c r="AC218" s="764"/>
      <c r="AD218" s="764"/>
      <c r="AE218" s="764"/>
      <c r="AF218" s="764"/>
      <c r="AG218" s="764"/>
      <c r="AH218" s="764"/>
      <c r="AI218" s="764"/>
      <c r="AJ218" s="764"/>
      <c r="AK218" s="764"/>
      <c r="AL218" s="764"/>
      <c r="AM218" s="764"/>
      <c r="AN218" s="764"/>
      <c r="AO218" s="764"/>
      <c r="AP218" s="764"/>
      <c r="AQ218" s="764"/>
      <c r="AR218" s="764"/>
      <c r="AS218" s="764"/>
      <c r="AT218" s="764"/>
      <c r="AU218" s="764"/>
      <c r="AV218" s="764"/>
      <c r="AW218" s="764"/>
      <c r="AX218" s="764"/>
      <c r="AY218" s="764"/>
      <c r="AZ218" s="764" t="s">
        <v>706</v>
      </c>
      <c r="BA218" s="764" t="s">
        <v>706</v>
      </c>
      <c r="BB218" s="764"/>
      <c r="BC218" s="764"/>
      <c r="BD218" s="764"/>
      <c r="BE218" s="764"/>
      <c r="BF218" s="764" t="s">
        <v>672</v>
      </c>
      <c r="BG218" s="764" t="s">
        <v>707</v>
      </c>
      <c r="BH218" s="764" t="s">
        <v>707</v>
      </c>
      <c r="BI218" s="764"/>
      <c r="BJ218" s="764"/>
      <c r="BK218" s="764"/>
      <c r="BL218" s="764"/>
      <c r="BM218" s="764"/>
      <c r="BN218" s="764"/>
      <c r="BO218" s="764"/>
      <c r="BP218" s="764"/>
      <c r="BQ218" s="764"/>
      <c r="BR218" s="764"/>
      <c r="BS218" s="764"/>
      <c r="BT218" s="764"/>
      <c r="BU218" s="764"/>
      <c r="BV218" s="764"/>
      <c r="BW218" s="764"/>
      <c r="BX218" s="764"/>
      <c r="BY218" s="764">
        <v>1</v>
      </c>
    </row>
    <row r="219" spans="1:78" s="765" customFormat="1" ht="37.5">
      <c r="A219" s="764">
        <v>12</v>
      </c>
      <c r="B219" s="764">
        <v>5</v>
      </c>
      <c r="C219" s="764" t="s">
        <v>2381</v>
      </c>
      <c r="D219" s="764">
        <v>5</v>
      </c>
      <c r="E219" s="764" t="s">
        <v>518</v>
      </c>
      <c r="F219" s="764"/>
      <c r="G219" s="764"/>
      <c r="H219" s="764"/>
      <c r="I219" s="764"/>
      <c r="J219" s="764" t="s">
        <v>561</v>
      </c>
      <c r="K219" s="764"/>
      <c r="L219" s="764"/>
      <c r="M219" s="764"/>
      <c r="N219" s="764"/>
      <c r="O219" s="764"/>
      <c r="P219" s="764"/>
      <c r="Q219" s="764"/>
      <c r="R219" s="764"/>
      <c r="S219" s="764"/>
      <c r="T219" s="764">
        <v>0</v>
      </c>
      <c r="U219" s="764">
        <v>100</v>
      </c>
      <c r="V219" s="764"/>
      <c r="W219" s="764"/>
      <c r="X219" s="764"/>
      <c r="Y219" s="764"/>
      <c r="Z219" s="764"/>
      <c r="AA219" s="764"/>
      <c r="AB219" s="764"/>
      <c r="AC219" s="764"/>
      <c r="AD219" s="764"/>
      <c r="AE219" s="764"/>
      <c r="AF219" s="764"/>
      <c r="AG219" s="764"/>
      <c r="AH219" s="764"/>
      <c r="AI219" s="764"/>
      <c r="AJ219" s="764" t="s">
        <v>562</v>
      </c>
      <c r="AK219" s="764" t="s">
        <v>562</v>
      </c>
      <c r="AL219" s="764"/>
      <c r="AM219" s="764"/>
      <c r="AN219" s="764"/>
      <c r="AO219" s="764" t="s">
        <v>563</v>
      </c>
      <c r="AP219" s="764" t="s">
        <v>369</v>
      </c>
      <c r="AQ219" s="764" t="s">
        <v>277</v>
      </c>
      <c r="AR219" s="764">
        <v>0</v>
      </c>
      <c r="AS219" s="764">
        <v>100</v>
      </c>
      <c r="AT219" s="764" t="s">
        <v>78</v>
      </c>
      <c r="AU219" s="764"/>
      <c r="AV219" s="764"/>
      <c r="AW219" s="764"/>
      <c r="AX219" s="764"/>
      <c r="AY219" s="764"/>
      <c r="AZ219" s="764"/>
      <c r="BA219" s="764"/>
      <c r="BB219" s="764"/>
      <c r="BC219" s="764"/>
      <c r="BD219" s="764"/>
      <c r="BE219" s="764"/>
      <c r="BF219" s="764"/>
      <c r="BG219" s="764"/>
      <c r="BH219" s="764"/>
      <c r="BI219" s="764"/>
      <c r="BJ219" s="764"/>
      <c r="BK219" s="764"/>
      <c r="BL219" s="764"/>
      <c r="BM219" s="764"/>
      <c r="BN219" s="764"/>
      <c r="BO219" s="764"/>
      <c r="BP219" s="764"/>
      <c r="BQ219" s="764"/>
      <c r="BR219" s="764"/>
      <c r="BS219" s="764"/>
      <c r="BT219" s="764"/>
      <c r="BU219" s="764"/>
      <c r="BV219" s="764"/>
      <c r="BW219" s="764"/>
      <c r="BX219" s="764"/>
      <c r="BY219" s="764">
        <v>1</v>
      </c>
    </row>
    <row r="220" spans="1:78" s="765" customFormat="1" ht="37.5">
      <c r="A220" s="764">
        <v>12</v>
      </c>
      <c r="B220" s="764">
        <v>5</v>
      </c>
      <c r="C220" s="764" t="s">
        <v>2381</v>
      </c>
      <c r="D220" s="764">
        <v>6</v>
      </c>
      <c r="E220" s="764" t="s">
        <v>566</v>
      </c>
      <c r="F220" s="764"/>
      <c r="G220" s="764"/>
      <c r="H220" s="764"/>
      <c r="I220" s="764"/>
      <c r="J220" s="764" t="s">
        <v>611</v>
      </c>
      <c r="K220" s="764"/>
      <c r="L220" s="764"/>
      <c r="M220" s="764"/>
      <c r="N220" s="764"/>
      <c r="O220" s="764"/>
      <c r="P220" s="764"/>
      <c r="Q220" s="764"/>
      <c r="R220" s="764"/>
      <c r="S220" s="764"/>
      <c r="T220" s="764">
        <v>0</v>
      </c>
      <c r="U220" s="764">
        <v>0</v>
      </c>
      <c r="V220" s="764"/>
      <c r="W220" s="764"/>
      <c r="X220" s="764"/>
      <c r="Y220" s="764"/>
      <c r="Z220" s="764"/>
      <c r="AA220" s="764"/>
      <c r="AB220" s="764"/>
      <c r="AC220" s="764"/>
      <c r="AD220" s="764"/>
      <c r="AE220" s="764"/>
      <c r="AF220" s="764"/>
      <c r="AG220" s="764"/>
      <c r="AH220" s="764"/>
      <c r="AI220" s="764"/>
      <c r="AJ220" s="764"/>
      <c r="AK220" s="764"/>
      <c r="AL220" s="764"/>
      <c r="AM220" s="764"/>
      <c r="AN220" s="764"/>
      <c r="AO220" s="764"/>
      <c r="AP220" s="764"/>
      <c r="AQ220" s="764"/>
      <c r="AR220" s="764"/>
      <c r="AS220" s="764"/>
      <c r="AT220" s="764"/>
      <c r="AU220" s="764"/>
      <c r="AV220" s="764"/>
      <c r="AW220" s="764"/>
      <c r="AX220" s="764"/>
      <c r="AY220" s="764"/>
      <c r="AZ220" s="764" t="s">
        <v>612</v>
      </c>
      <c r="BA220" s="764" t="s">
        <v>612</v>
      </c>
      <c r="BB220" s="764"/>
      <c r="BC220" s="764"/>
      <c r="BD220" s="764"/>
      <c r="BE220" s="764"/>
      <c r="BF220" s="764" t="s">
        <v>585</v>
      </c>
      <c r="BG220" s="764" t="s">
        <v>611</v>
      </c>
      <c r="BH220" s="764" t="s">
        <v>611</v>
      </c>
      <c r="BI220" s="764" t="s">
        <v>607</v>
      </c>
      <c r="BJ220" s="764"/>
      <c r="BK220" s="764"/>
      <c r="BL220" s="764"/>
      <c r="BM220" s="764"/>
      <c r="BN220" s="764"/>
      <c r="BO220" s="764"/>
      <c r="BP220" s="764"/>
      <c r="BQ220" s="764"/>
      <c r="BR220" s="764"/>
      <c r="BS220" s="764"/>
      <c r="BT220" s="764"/>
      <c r="BU220" s="764"/>
      <c r="BV220" s="764"/>
      <c r="BW220" s="764"/>
      <c r="BX220" s="764"/>
      <c r="BY220" s="764">
        <v>1</v>
      </c>
    </row>
    <row r="221" spans="1:78" s="765" customFormat="1" ht="25">
      <c r="A221" s="764">
        <v>12</v>
      </c>
      <c r="B221" s="764">
        <v>5</v>
      </c>
      <c r="C221" s="764" t="s">
        <v>2381</v>
      </c>
      <c r="D221" s="764">
        <v>7</v>
      </c>
      <c r="E221" s="764" t="s">
        <v>711</v>
      </c>
      <c r="F221" s="764"/>
      <c r="G221" s="764"/>
      <c r="H221" s="764"/>
      <c r="I221" s="764"/>
      <c r="J221" s="764" t="s">
        <v>764</v>
      </c>
      <c r="K221" s="764"/>
      <c r="L221" s="764"/>
      <c r="M221" s="764"/>
      <c r="N221" s="764"/>
      <c r="O221" s="764"/>
      <c r="P221" s="764"/>
      <c r="Q221" s="764"/>
      <c r="R221" s="764"/>
      <c r="S221" s="764"/>
      <c r="T221" s="764">
        <v>0</v>
      </c>
      <c r="U221" s="764">
        <v>0</v>
      </c>
      <c r="V221" s="764"/>
      <c r="W221" s="764"/>
      <c r="X221" s="764"/>
      <c r="Y221" s="764"/>
      <c r="Z221" s="764"/>
      <c r="AA221" s="764"/>
      <c r="AB221" s="764"/>
      <c r="AC221" s="764"/>
      <c r="AD221" s="764"/>
      <c r="AE221" s="764"/>
      <c r="AF221" s="764"/>
      <c r="AG221" s="764"/>
      <c r="AH221" s="764"/>
      <c r="AI221" s="764"/>
      <c r="AJ221" s="764"/>
      <c r="AK221" s="764"/>
      <c r="AL221" s="764"/>
      <c r="AM221" s="764"/>
      <c r="AN221" s="764"/>
      <c r="AO221" s="764"/>
      <c r="AP221" s="764"/>
      <c r="AQ221" s="764"/>
      <c r="AR221" s="764"/>
      <c r="AS221" s="764"/>
      <c r="AT221" s="764"/>
      <c r="AU221" s="764"/>
      <c r="AV221" s="764"/>
      <c r="AW221" s="764"/>
      <c r="AX221" s="764"/>
      <c r="AY221" s="764"/>
      <c r="AZ221" s="764" t="s">
        <v>765</v>
      </c>
      <c r="BA221" s="764" t="s">
        <v>765</v>
      </c>
      <c r="BB221" s="764"/>
      <c r="BC221" s="764"/>
      <c r="BD221" s="764"/>
      <c r="BE221" s="764"/>
      <c r="BF221" s="764" t="s">
        <v>717</v>
      </c>
      <c r="BG221" s="764" t="s">
        <v>764</v>
      </c>
      <c r="BH221" s="764" t="s">
        <v>766</v>
      </c>
      <c r="BI221" s="764" t="s">
        <v>728</v>
      </c>
      <c r="BJ221" s="764"/>
      <c r="BK221" s="764"/>
      <c r="BL221" s="764"/>
      <c r="BM221" s="764"/>
      <c r="BN221" s="764"/>
      <c r="BO221" s="764"/>
      <c r="BP221" s="764"/>
      <c r="BQ221" s="764"/>
      <c r="BR221" s="764"/>
      <c r="BS221" s="764"/>
      <c r="BT221" s="764"/>
      <c r="BU221" s="764"/>
      <c r="BV221" s="764"/>
      <c r="BW221" s="764"/>
      <c r="BX221" s="764"/>
      <c r="BY221" s="764">
        <v>1</v>
      </c>
    </row>
    <row r="222" spans="1:78" s="765" customFormat="1" ht="187.5">
      <c r="A222" s="764">
        <v>12</v>
      </c>
      <c r="B222" s="764">
        <v>5</v>
      </c>
      <c r="C222" s="764" t="s">
        <v>2381</v>
      </c>
      <c r="D222" s="764">
        <v>9</v>
      </c>
      <c r="E222" s="764" t="s">
        <v>856</v>
      </c>
      <c r="F222" s="764"/>
      <c r="G222" s="764"/>
      <c r="H222" s="764"/>
      <c r="I222" s="764"/>
      <c r="J222" s="764" t="s">
        <v>894</v>
      </c>
      <c r="K222" s="764"/>
      <c r="L222" s="764"/>
      <c r="M222" s="764"/>
      <c r="N222" s="764"/>
      <c r="O222" s="764"/>
      <c r="P222" s="764"/>
      <c r="Q222" s="764"/>
      <c r="R222" s="764"/>
      <c r="S222" s="764"/>
      <c r="T222" s="764"/>
      <c r="U222" s="764"/>
      <c r="V222" s="764"/>
      <c r="W222" s="764"/>
      <c r="X222" s="764"/>
      <c r="Y222" s="764" t="s">
        <v>2514</v>
      </c>
      <c r="Z222" s="764"/>
      <c r="AA222" s="764"/>
      <c r="AB222" s="764"/>
      <c r="AC222" s="764"/>
      <c r="AD222" s="764"/>
      <c r="AE222" s="764"/>
      <c r="AF222" s="764"/>
      <c r="AG222" s="764"/>
      <c r="AH222" s="764"/>
      <c r="AI222" s="764"/>
      <c r="AJ222" s="764" t="s">
        <v>895</v>
      </c>
      <c r="AK222" s="764" t="s">
        <v>895</v>
      </c>
      <c r="AL222" s="764"/>
      <c r="AM222" s="764"/>
      <c r="AN222" s="764"/>
      <c r="AO222" s="764" t="s">
        <v>896</v>
      </c>
      <c r="AP222" s="764" t="s">
        <v>78</v>
      </c>
      <c r="AQ222" s="764" t="s">
        <v>78</v>
      </c>
      <c r="AR222" s="764" t="s">
        <v>897</v>
      </c>
      <c r="AS222" s="764" t="s">
        <v>898</v>
      </c>
      <c r="AT222" s="764" t="s">
        <v>78</v>
      </c>
      <c r="AU222" s="764"/>
      <c r="AV222" s="764"/>
      <c r="AW222" s="764"/>
      <c r="AX222" s="764"/>
      <c r="AY222" s="764"/>
      <c r="AZ222" s="764"/>
      <c r="BA222" s="764"/>
      <c r="BB222" s="764"/>
      <c r="BC222" s="764"/>
      <c r="BD222" s="764"/>
      <c r="BE222" s="764"/>
      <c r="BF222" s="764"/>
      <c r="BG222" s="764"/>
      <c r="BH222" s="764"/>
      <c r="BI222" s="764"/>
      <c r="BJ222" s="764"/>
      <c r="BK222" s="764"/>
      <c r="BL222" s="764"/>
      <c r="BM222" s="764"/>
      <c r="BN222" s="764"/>
      <c r="BO222" s="764"/>
      <c r="BP222" s="764"/>
      <c r="BQ222" s="764"/>
      <c r="BR222" s="764"/>
      <c r="BS222" s="764"/>
      <c r="BT222" s="764"/>
      <c r="BU222" s="764"/>
      <c r="BV222" s="764"/>
      <c r="BW222" s="764"/>
      <c r="BX222" s="764"/>
      <c r="BY222" s="764">
        <v>1</v>
      </c>
    </row>
    <row r="223" spans="1:78" s="765" customFormat="1" ht="25">
      <c r="A223" s="764">
        <v>12</v>
      </c>
      <c r="B223" s="764">
        <v>5</v>
      </c>
      <c r="C223" s="764" t="s">
        <v>2381</v>
      </c>
      <c r="D223" s="764">
        <v>15</v>
      </c>
      <c r="E223" s="764" t="s">
        <v>1594</v>
      </c>
      <c r="F223" s="764"/>
      <c r="G223" s="764"/>
      <c r="H223" s="764"/>
      <c r="I223" s="764"/>
      <c r="J223" s="764" t="s">
        <v>809</v>
      </c>
      <c r="K223" s="764"/>
      <c r="L223" s="764"/>
      <c r="M223" s="764"/>
      <c r="N223" s="764"/>
      <c r="O223" s="764"/>
      <c r="P223" s="764"/>
      <c r="Q223" s="764"/>
      <c r="R223" s="764"/>
      <c r="S223" s="764"/>
      <c r="T223" s="764">
        <v>0</v>
      </c>
      <c r="U223" s="764">
        <v>0</v>
      </c>
      <c r="V223" s="764"/>
      <c r="W223" s="764"/>
      <c r="X223" s="764"/>
      <c r="Y223" s="764"/>
      <c r="Z223" s="764"/>
      <c r="AA223" s="764"/>
      <c r="AB223" s="764"/>
      <c r="AC223" s="764"/>
      <c r="AD223" s="764"/>
      <c r="AE223" s="764"/>
      <c r="AF223" s="764"/>
      <c r="AG223" s="764"/>
      <c r="AH223" s="764"/>
      <c r="AI223" s="764"/>
      <c r="AJ223" s="764"/>
      <c r="AK223" s="764"/>
      <c r="AL223" s="764"/>
      <c r="AM223" s="764"/>
      <c r="AN223" s="764"/>
      <c r="AO223" s="764"/>
      <c r="AP223" s="764"/>
      <c r="AQ223" s="764"/>
      <c r="AR223" s="764"/>
      <c r="AS223" s="764"/>
      <c r="AT223" s="764"/>
      <c r="AU223" s="764"/>
      <c r="AV223" s="764"/>
      <c r="AW223" s="764"/>
      <c r="AX223" s="764"/>
      <c r="AY223" s="764"/>
      <c r="AZ223" s="764" t="s">
        <v>810</v>
      </c>
      <c r="BA223" s="764" t="s">
        <v>810</v>
      </c>
      <c r="BB223" s="764"/>
      <c r="BC223" s="764"/>
      <c r="BD223" s="764"/>
      <c r="BE223" s="764"/>
      <c r="BF223" s="764" t="s">
        <v>774</v>
      </c>
      <c r="BG223" s="764" t="s">
        <v>811</v>
      </c>
      <c r="BH223" s="764" t="s">
        <v>812</v>
      </c>
      <c r="BI223" s="764"/>
      <c r="BJ223" s="764"/>
      <c r="BK223" s="764"/>
      <c r="BL223" s="764"/>
      <c r="BM223" s="764"/>
      <c r="BN223" s="764"/>
      <c r="BO223" s="764"/>
      <c r="BP223" s="764"/>
      <c r="BQ223" s="764"/>
      <c r="BR223" s="764"/>
      <c r="BS223" s="764"/>
      <c r="BT223" s="764"/>
      <c r="BU223" s="764"/>
      <c r="BV223" s="764"/>
      <c r="BW223" s="764"/>
      <c r="BX223" s="764"/>
      <c r="BY223" s="764">
        <v>1</v>
      </c>
    </row>
    <row r="224" spans="1:78" s="765" customFormat="1" ht="25">
      <c r="A224" s="764">
        <v>12</v>
      </c>
      <c r="B224" s="764">
        <v>5</v>
      </c>
      <c r="C224" s="764" t="s">
        <v>2381</v>
      </c>
      <c r="D224" s="764">
        <v>17</v>
      </c>
      <c r="E224" s="764" t="s">
        <v>1595</v>
      </c>
      <c r="F224" s="764"/>
      <c r="G224" s="764"/>
      <c r="H224" s="764"/>
      <c r="I224" s="764"/>
      <c r="J224" s="764" t="s">
        <v>1136</v>
      </c>
      <c r="K224" s="764"/>
      <c r="L224" s="764"/>
      <c r="M224" s="764"/>
      <c r="N224" s="764"/>
      <c r="O224" s="764"/>
      <c r="P224" s="764"/>
      <c r="Q224" s="764"/>
      <c r="R224" s="764"/>
      <c r="S224" s="764"/>
      <c r="T224" s="764">
        <v>0</v>
      </c>
      <c r="U224" s="764">
        <v>0</v>
      </c>
      <c r="V224" s="764"/>
      <c r="W224" s="764"/>
      <c r="X224" s="764"/>
      <c r="Y224" s="764"/>
      <c r="Z224" s="764"/>
      <c r="AA224" s="764"/>
      <c r="AB224" s="764"/>
      <c r="AC224" s="764"/>
      <c r="AD224" s="764"/>
      <c r="AE224" s="764"/>
      <c r="AF224" s="764"/>
      <c r="AG224" s="764"/>
      <c r="AH224" s="764"/>
      <c r="AI224" s="764"/>
      <c r="AJ224" s="764"/>
      <c r="AK224" s="764"/>
      <c r="AL224" s="764"/>
      <c r="AM224" s="764"/>
      <c r="AN224" s="764"/>
      <c r="AO224" s="764"/>
      <c r="AP224" s="764"/>
      <c r="AQ224" s="764"/>
      <c r="AR224" s="764"/>
      <c r="AS224" s="764"/>
      <c r="AT224" s="764"/>
      <c r="AU224" s="764"/>
      <c r="AV224" s="764"/>
      <c r="AW224" s="764"/>
      <c r="AX224" s="764"/>
      <c r="AY224" s="764"/>
      <c r="AZ224" s="764" t="s">
        <v>1137</v>
      </c>
      <c r="BA224" s="764" t="s">
        <v>1137</v>
      </c>
      <c r="BB224" s="764"/>
      <c r="BC224" s="764"/>
      <c r="BD224" s="764"/>
      <c r="BE224" s="764"/>
      <c r="BF224" s="764" t="s">
        <v>1102</v>
      </c>
      <c r="BG224" s="764" t="s">
        <v>1138</v>
      </c>
      <c r="BH224" s="764" t="s">
        <v>1138</v>
      </c>
      <c r="BI224" s="764"/>
      <c r="BJ224" s="764"/>
      <c r="BK224" s="764"/>
      <c r="BL224" s="764"/>
      <c r="BM224" s="764"/>
      <c r="BN224" s="764"/>
      <c r="BO224" s="764"/>
      <c r="BP224" s="764"/>
      <c r="BQ224" s="764"/>
      <c r="BR224" s="764"/>
      <c r="BS224" s="764"/>
      <c r="BT224" s="764"/>
      <c r="BU224" s="764"/>
      <c r="BV224" s="764"/>
      <c r="BW224" s="764"/>
      <c r="BX224" s="764"/>
      <c r="BY224" s="764">
        <v>1</v>
      </c>
    </row>
    <row r="225" spans="1:78" s="765" customFormat="1" ht="100">
      <c r="A225" s="764">
        <v>13</v>
      </c>
      <c r="B225" s="764">
        <v>5</v>
      </c>
      <c r="C225" s="764" t="s">
        <v>2381</v>
      </c>
      <c r="D225" s="764">
        <v>22</v>
      </c>
      <c r="E225" s="764" t="s">
        <v>566</v>
      </c>
      <c r="F225" s="764"/>
      <c r="G225" s="764" t="s">
        <v>1621</v>
      </c>
      <c r="H225" s="764" t="s">
        <v>1621</v>
      </c>
      <c r="I225" s="764" t="s">
        <v>597</v>
      </c>
      <c r="J225" s="764" t="s">
        <v>596</v>
      </c>
      <c r="K225" s="764" t="s">
        <v>2408</v>
      </c>
      <c r="L225" s="764" t="s">
        <v>2430</v>
      </c>
      <c r="M225" s="764" t="s">
        <v>2237</v>
      </c>
      <c r="N225" s="764"/>
      <c r="O225" s="764" t="s">
        <v>570</v>
      </c>
      <c r="P225" s="764"/>
      <c r="Q225" s="764"/>
      <c r="R225" s="764"/>
      <c r="S225" s="764"/>
      <c r="T225" s="764">
        <v>1</v>
      </c>
      <c r="U225" s="764">
        <v>4098</v>
      </c>
      <c r="V225" s="764"/>
      <c r="W225" s="764"/>
      <c r="X225" s="764"/>
      <c r="Y225" s="764"/>
      <c r="Z225" s="764"/>
      <c r="AA225" s="764"/>
      <c r="AB225" s="764"/>
      <c r="AC225" s="764"/>
      <c r="AD225" s="764"/>
      <c r="AE225" s="764" t="s">
        <v>277</v>
      </c>
      <c r="AF225" s="764" t="s">
        <v>2452</v>
      </c>
      <c r="AG225" s="764"/>
      <c r="AH225" s="764"/>
      <c r="AI225" s="764" t="s">
        <v>2225</v>
      </c>
      <c r="AJ225" s="764" t="s">
        <v>597</v>
      </c>
      <c r="AK225" s="764" t="s">
        <v>597</v>
      </c>
      <c r="AL225" s="764"/>
      <c r="AM225" s="764"/>
      <c r="AN225" s="764"/>
      <c r="AO225" s="764" t="s">
        <v>598</v>
      </c>
      <c r="AP225" s="764" t="s">
        <v>369</v>
      </c>
      <c r="AQ225" s="764" t="s">
        <v>570</v>
      </c>
      <c r="AR225" s="764">
        <v>1</v>
      </c>
      <c r="AS225" s="764">
        <v>4098</v>
      </c>
      <c r="AT225" s="764" t="s">
        <v>386</v>
      </c>
      <c r="AU225" s="764"/>
      <c r="AV225" s="764" t="s">
        <v>2457</v>
      </c>
      <c r="AW225" s="764"/>
      <c r="AX225" s="764"/>
      <c r="AY225" s="764"/>
      <c r="AZ225" s="764"/>
      <c r="BA225" s="764"/>
      <c r="BB225" s="764"/>
      <c r="BC225" s="764"/>
      <c r="BD225" s="764"/>
      <c r="BE225" s="764"/>
      <c r="BF225" s="764"/>
      <c r="BG225" s="764"/>
      <c r="BH225" s="764"/>
      <c r="BI225" s="764"/>
      <c r="BJ225" s="764"/>
      <c r="BK225" s="764" t="s">
        <v>2460</v>
      </c>
      <c r="BL225" s="764"/>
      <c r="BM225" s="764"/>
      <c r="BN225" s="764"/>
      <c r="BO225" s="764" t="s">
        <v>596</v>
      </c>
      <c r="BP225" s="764" t="s">
        <v>597</v>
      </c>
      <c r="BQ225" s="764"/>
      <c r="BR225" s="764"/>
      <c r="BS225" s="764" t="s">
        <v>571</v>
      </c>
      <c r="BT225" s="764" t="s">
        <v>248</v>
      </c>
      <c r="BU225" s="764" t="s">
        <v>2452</v>
      </c>
      <c r="BV225" s="764"/>
      <c r="BW225" s="764"/>
      <c r="BX225" s="764"/>
      <c r="BY225" s="764">
        <v>2</v>
      </c>
    </row>
    <row r="226" spans="1:78" s="765" customFormat="1" ht="25">
      <c r="A226" s="764">
        <v>13</v>
      </c>
      <c r="B226" s="764">
        <v>5</v>
      </c>
      <c r="C226" s="764" t="s">
        <v>2381</v>
      </c>
      <c r="D226" s="764">
        <v>1</v>
      </c>
      <c r="E226" s="764" t="s">
        <v>260</v>
      </c>
      <c r="F226" s="764"/>
      <c r="G226" s="764"/>
      <c r="H226" s="764"/>
      <c r="I226" s="764"/>
      <c r="J226" s="764" t="s">
        <v>340</v>
      </c>
      <c r="K226" s="764"/>
      <c r="L226" s="764"/>
      <c r="M226" s="764"/>
      <c r="N226" s="764"/>
      <c r="O226" s="764"/>
      <c r="P226" s="764"/>
      <c r="Q226" s="764"/>
      <c r="R226" s="764"/>
      <c r="S226" s="764"/>
      <c r="T226" s="764">
        <v>0</v>
      </c>
      <c r="U226" s="764">
        <v>0</v>
      </c>
      <c r="V226" s="764"/>
      <c r="W226" s="764"/>
      <c r="X226" s="764"/>
      <c r="Y226" s="764"/>
      <c r="Z226" s="764"/>
      <c r="AA226" s="764"/>
      <c r="AB226" s="764"/>
      <c r="AC226" s="764"/>
      <c r="AD226" s="764"/>
      <c r="AE226" s="764"/>
      <c r="AF226" s="764"/>
      <c r="AG226" s="764"/>
      <c r="AH226" s="764"/>
      <c r="AI226" s="764"/>
      <c r="AJ226" s="764"/>
      <c r="AK226" s="764"/>
      <c r="AL226" s="764"/>
      <c r="AM226" s="764"/>
      <c r="AN226" s="764"/>
      <c r="AO226" s="764"/>
      <c r="AP226" s="764"/>
      <c r="AQ226" s="764"/>
      <c r="AR226" s="764"/>
      <c r="AS226" s="764"/>
      <c r="AT226" s="764"/>
      <c r="AU226" s="764"/>
      <c r="AV226" s="764"/>
      <c r="AW226" s="764"/>
      <c r="AX226" s="764"/>
      <c r="AY226" s="764"/>
      <c r="AZ226" s="764" t="s">
        <v>341</v>
      </c>
      <c r="BA226" s="764" t="s">
        <v>341</v>
      </c>
      <c r="BB226" s="764"/>
      <c r="BC226" s="764"/>
      <c r="BD226" s="764"/>
      <c r="BE226" s="764"/>
      <c r="BF226" s="764" t="s">
        <v>268</v>
      </c>
      <c r="BG226" s="764" t="s">
        <v>342</v>
      </c>
      <c r="BH226" s="764" t="s">
        <v>342</v>
      </c>
      <c r="BI226" s="764" t="s">
        <v>343</v>
      </c>
      <c r="BJ226" s="764"/>
      <c r="BK226" s="764"/>
      <c r="BL226" s="764"/>
      <c r="BM226" s="764"/>
      <c r="BN226" s="764"/>
      <c r="BO226" s="764"/>
      <c r="BP226" s="764"/>
      <c r="BQ226" s="764"/>
      <c r="BR226" s="764"/>
      <c r="BS226" s="764"/>
      <c r="BT226" s="764"/>
      <c r="BU226" s="764"/>
      <c r="BV226" s="764"/>
      <c r="BW226" s="764"/>
      <c r="BX226" s="764"/>
      <c r="BY226" s="764">
        <v>1</v>
      </c>
      <c r="BZ226" s="765" t="s">
        <v>1755</v>
      </c>
    </row>
    <row r="227" spans="1:78" s="765" customFormat="1" ht="25">
      <c r="A227" s="764">
        <v>13</v>
      </c>
      <c r="B227" s="764">
        <v>5</v>
      </c>
      <c r="C227" s="764" t="s">
        <v>2381</v>
      </c>
      <c r="D227" s="764">
        <v>2</v>
      </c>
      <c r="E227" s="764" t="s">
        <v>1593</v>
      </c>
      <c r="F227" s="764"/>
      <c r="G227" s="764"/>
      <c r="H227" s="764"/>
      <c r="I227" s="764"/>
      <c r="J227" s="764" t="s">
        <v>473</v>
      </c>
      <c r="K227" s="764"/>
      <c r="L227" s="764"/>
      <c r="M227" s="764"/>
      <c r="N227" s="764"/>
      <c r="O227" s="764"/>
      <c r="P227" s="764"/>
      <c r="Q227" s="764"/>
      <c r="R227" s="764"/>
      <c r="S227" s="764"/>
      <c r="T227" s="764">
        <v>0</v>
      </c>
      <c r="U227" s="764">
        <v>0</v>
      </c>
      <c r="V227" s="764"/>
      <c r="W227" s="764"/>
      <c r="X227" s="764"/>
      <c r="Y227" s="764"/>
      <c r="Z227" s="764"/>
      <c r="AA227" s="764"/>
      <c r="AB227" s="764"/>
      <c r="AC227" s="764"/>
      <c r="AD227" s="764"/>
      <c r="AE227" s="764"/>
      <c r="AF227" s="764"/>
      <c r="AG227" s="764"/>
      <c r="AH227" s="764"/>
      <c r="AI227" s="764"/>
      <c r="AJ227" s="764"/>
      <c r="AK227" s="764"/>
      <c r="AL227" s="764"/>
      <c r="AM227" s="764"/>
      <c r="AN227" s="764"/>
      <c r="AO227" s="764"/>
      <c r="AP227" s="764"/>
      <c r="AQ227" s="764"/>
      <c r="AR227" s="764"/>
      <c r="AS227" s="764"/>
      <c r="AT227" s="764"/>
      <c r="AU227" s="764"/>
      <c r="AV227" s="764"/>
      <c r="AW227" s="764"/>
      <c r="AX227" s="764"/>
      <c r="AY227" s="764"/>
      <c r="AZ227" s="764" t="s">
        <v>474</v>
      </c>
      <c r="BA227" s="764" t="s">
        <v>474</v>
      </c>
      <c r="BB227" s="764"/>
      <c r="BC227" s="764"/>
      <c r="BD227" s="764"/>
      <c r="BE227" s="764"/>
      <c r="BF227" s="764" t="s">
        <v>425</v>
      </c>
      <c r="BG227" s="764" t="s">
        <v>475</v>
      </c>
      <c r="BH227" s="764"/>
      <c r="BI227" s="764"/>
      <c r="BJ227" s="764"/>
      <c r="BK227" s="764"/>
      <c r="BL227" s="764"/>
      <c r="BM227" s="764"/>
      <c r="BN227" s="764"/>
      <c r="BO227" s="764"/>
      <c r="BP227" s="764"/>
      <c r="BQ227" s="764"/>
      <c r="BR227" s="764"/>
      <c r="BS227" s="764"/>
      <c r="BT227" s="764"/>
      <c r="BU227" s="764"/>
      <c r="BV227" s="764"/>
      <c r="BW227" s="764"/>
      <c r="BX227" s="764"/>
      <c r="BY227" s="764">
        <v>1</v>
      </c>
    </row>
    <row r="228" spans="1:78" s="765" customFormat="1">
      <c r="A228" s="764">
        <v>13</v>
      </c>
      <c r="B228" s="764">
        <v>5</v>
      </c>
      <c r="C228" s="764" t="s">
        <v>2381</v>
      </c>
      <c r="D228" s="764">
        <v>3</v>
      </c>
      <c r="E228" s="764" t="s">
        <v>1592</v>
      </c>
      <c r="F228" s="764"/>
      <c r="G228" s="764"/>
      <c r="H228" s="764"/>
      <c r="I228" s="764"/>
      <c r="J228" s="764" t="s">
        <v>708</v>
      </c>
      <c r="K228" s="764"/>
      <c r="L228" s="764"/>
      <c r="M228" s="764"/>
      <c r="N228" s="764"/>
      <c r="O228" s="764"/>
      <c r="P228" s="764"/>
      <c r="Q228" s="764"/>
      <c r="R228" s="764"/>
      <c r="S228" s="764"/>
      <c r="T228" s="764">
        <v>0</v>
      </c>
      <c r="U228" s="764">
        <v>0</v>
      </c>
      <c r="V228" s="764"/>
      <c r="W228" s="764"/>
      <c r="X228" s="764"/>
      <c r="Y228" s="764"/>
      <c r="Z228" s="764"/>
      <c r="AA228" s="764"/>
      <c r="AB228" s="764"/>
      <c r="AC228" s="764"/>
      <c r="AD228" s="764"/>
      <c r="AE228" s="764"/>
      <c r="AF228" s="764"/>
      <c r="AG228" s="764"/>
      <c r="AH228" s="764"/>
      <c r="AI228" s="764"/>
      <c r="AJ228" s="764"/>
      <c r="AK228" s="764"/>
      <c r="AL228" s="764"/>
      <c r="AM228" s="764"/>
      <c r="AN228" s="764"/>
      <c r="AO228" s="764"/>
      <c r="AP228" s="764"/>
      <c r="AQ228" s="764"/>
      <c r="AR228" s="764"/>
      <c r="AS228" s="764"/>
      <c r="AT228" s="764"/>
      <c r="AU228" s="764"/>
      <c r="AV228" s="764"/>
      <c r="AW228" s="764"/>
      <c r="AX228" s="764"/>
      <c r="AY228" s="764"/>
      <c r="AZ228" s="764" t="s">
        <v>709</v>
      </c>
      <c r="BA228" s="764" t="s">
        <v>709</v>
      </c>
      <c r="BB228" s="764"/>
      <c r="BC228" s="764"/>
      <c r="BD228" s="764"/>
      <c r="BE228" s="764"/>
      <c r="BF228" s="764" t="s">
        <v>672</v>
      </c>
      <c r="BG228" s="764" t="s">
        <v>710</v>
      </c>
      <c r="BH228" s="764" t="s">
        <v>710</v>
      </c>
      <c r="BI228" s="764"/>
      <c r="BJ228" s="764"/>
      <c r="BK228" s="764"/>
      <c r="BL228" s="764"/>
      <c r="BM228" s="764"/>
      <c r="BN228" s="764"/>
      <c r="BO228" s="764"/>
      <c r="BP228" s="764"/>
      <c r="BQ228" s="764"/>
      <c r="BR228" s="764"/>
      <c r="BS228" s="764"/>
      <c r="BT228" s="764"/>
      <c r="BU228" s="764"/>
      <c r="BV228" s="764"/>
      <c r="BW228" s="764"/>
      <c r="BX228" s="764"/>
      <c r="BY228" s="764">
        <v>1</v>
      </c>
    </row>
    <row r="229" spans="1:78" s="765" customFormat="1" ht="37.5">
      <c r="A229" s="764">
        <v>13</v>
      </c>
      <c r="B229" s="764">
        <v>5</v>
      </c>
      <c r="C229" s="764" t="s">
        <v>2381</v>
      </c>
      <c r="D229" s="764">
        <v>5</v>
      </c>
      <c r="E229" s="764" t="s">
        <v>518</v>
      </c>
      <c r="F229" s="764"/>
      <c r="G229" s="764"/>
      <c r="H229" s="764"/>
      <c r="I229" s="764"/>
      <c r="J229" s="764" t="s">
        <v>1982</v>
      </c>
      <c r="K229" s="764"/>
      <c r="L229" s="764"/>
      <c r="M229" s="764"/>
      <c r="N229" s="764"/>
      <c r="O229" s="764"/>
      <c r="P229" s="764"/>
      <c r="Q229" s="764"/>
      <c r="R229" s="764"/>
      <c r="S229" s="764"/>
      <c r="T229" s="764">
        <v>0</v>
      </c>
      <c r="U229" s="764">
        <v>100</v>
      </c>
      <c r="V229" s="764"/>
      <c r="W229" s="764"/>
      <c r="X229" s="764"/>
      <c r="Y229" s="764"/>
      <c r="Z229" s="764"/>
      <c r="AA229" s="764"/>
      <c r="AB229" s="764"/>
      <c r="AC229" s="764"/>
      <c r="AD229" s="764"/>
      <c r="AE229" s="764"/>
      <c r="AF229" s="764"/>
      <c r="AG229" s="764"/>
      <c r="AH229" s="764"/>
      <c r="AI229" s="764"/>
      <c r="AJ229" s="764" t="s">
        <v>564</v>
      </c>
      <c r="AK229" s="764" t="s">
        <v>564</v>
      </c>
      <c r="AL229" s="764"/>
      <c r="AM229" s="764"/>
      <c r="AN229" s="764"/>
      <c r="AO229" s="764" t="s">
        <v>565</v>
      </c>
      <c r="AP229" s="764" t="s">
        <v>369</v>
      </c>
      <c r="AQ229" s="764" t="s">
        <v>277</v>
      </c>
      <c r="AR229" s="764">
        <v>0</v>
      </c>
      <c r="AS229" s="764">
        <v>100</v>
      </c>
      <c r="AT229" s="764" t="s">
        <v>78</v>
      </c>
      <c r="AU229" s="764"/>
      <c r="AV229" s="764"/>
      <c r="AW229" s="764"/>
      <c r="AX229" s="764"/>
      <c r="AY229" s="764"/>
      <c r="AZ229" s="764"/>
      <c r="BA229" s="764"/>
      <c r="BB229" s="764"/>
      <c r="BC229" s="764"/>
      <c r="BD229" s="764"/>
      <c r="BE229" s="764"/>
      <c r="BF229" s="764"/>
      <c r="BG229" s="764"/>
      <c r="BH229" s="764"/>
      <c r="BI229" s="764"/>
      <c r="BJ229" s="764"/>
      <c r="BK229" s="764"/>
      <c r="BL229" s="764"/>
      <c r="BM229" s="764"/>
      <c r="BN229" s="764"/>
      <c r="BO229" s="764"/>
      <c r="BP229" s="764"/>
      <c r="BQ229" s="764"/>
      <c r="BR229" s="764"/>
      <c r="BS229" s="764"/>
      <c r="BT229" s="764"/>
      <c r="BU229" s="764"/>
      <c r="BV229" s="764"/>
      <c r="BW229" s="764"/>
      <c r="BX229" s="764"/>
      <c r="BY229" s="764">
        <v>1</v>
      </c>
    </row>
    <row r="230" spans="1:78" s="765" customFormat="1" ht="25">
      <c r="A230" s="764">
        <v>13</v>
      </c>
      <c r="B230" s="764">
        <v>5</v>
      </c>
      <c r="C230" s="764" t="s">
        <v>2381</v>
      </c>
      <c r="D230" s="764">
        <v>6</v>
      </c>
      <c r="E230" s="764" t="s">
        <v>566</v>
      </c>
      <c r="F230" s="764"/>
      <c r="G230" s="764"/>
      <c r="H230" s="764"/>
      <c r="I230" s="764"/>
      <c r="J230" s="764" t="s">
        <v>1983</v>
      </c>
      <c r="K230" s="764"/>
      <c r="L230" s="764"/>
      <c r="M230" s="764"/>
      <c r="N230" s="764"/>
      <c r="O230" s="764"/>
      <c r="P230" s="764"/>
      <c r="Q230" s="764"/>
      <c r="R230" s="764"/>
      <c r="S230" s="764"/>
      <c r="T230" s="764">
        <v>0</v>
      </c>
      <c r="U230" s="764">
        <v>0</v>
      </c>
      <c r="V230" s="764"/>
      <c r="W230" s="764"/>
      <c r="X230" s="764"/>
      <c r="Y230" s="764"/>
      <c r="Z230" s="764"/>
      <c r="AA230" s="764"/>
      <c r="AB230" s="764"/>
      <c r="AC230" s="764"/>
      <c r="AD230" s="764"/>
      <c r="AE230" s="764"/>
      <c r="AF230" s="764"/>
      <c r="AG230" s="764"/>
      <c r="AH230" s="764"/>
      <c r="AI230" s="764"/>
      <c r="AJ230" s="764"/>
      <c r="AK230" s="764"/>
      <c r="AL230" s="764"/>
      <c r="AM230" s="764"/>
      <c r="AN230" s="764"/>
      <c r="AO230" s="764"/>
      <c r="AP230" s="764"/>
      <c r="AQ230" s="764"/>
      <c r="AR230" s="764"/>
      <c r="AS230" s="764"/>
      <c r="AT230" s="764"/>
      <c r="AU230" s="764"/>
      <c r="AV230" s="764"/>
      <c r="AW230" s="764"/>
      <c r="AX230" s="764"/>
      <c r="AY230" s="764"/>
      <c r="AZ230" s="764" t="s">
        <v>613</v>
      </c>
      <c r="BA230" s="764" t="s">
        <v>613</v>
      </c>
      <c r="BB230" s="764"/>
      <c r="BC230" s="764"/>
      <c r="BD230" s="764"/>
      <c r="BE230" s="764"/>
      <c r="BF230" s="764" t="s">
        <v>585</v>
      </c>
      <c r="BG230" s="764" t="s">
        <v>614</v>
      </c>
      <c r="BH230" s="764" t="s">
        <v>615</v>
      </c>
      <c r="BI230" s="764" t="s">
        <v>607</v>
      </c>
      <c r="BJ230" s="764"/>
      <c r="BK230" s="764"/>
      <c r="BL230" s="764"/>
      <c r="BM230" s="764"/>
      <c r="BN230" s="764"/>
      <c r="BO230" s="764"/>
      <c r="BP230" s="764"/>
      <c r="BQ230" s="764"/>
      <c r="BR230" s="764"/>
      <c r="BS230" s="764"/>
      <c r="BT230" s="764"/>
      <c r="BU230" s="764"/>
      <c r="BV230" s="764"/>
      <c r="BW230" s="764"/>
      <c r="BX230" s="764"/>
      <c r="BY230" s="764">
        <v>1</v>
      </c>
    </row>
    <row r="231" spans="1:78" s="765" customFormat="1" ht="25">
      <c r="A231" s="764">
        <v>13</v>
      </c>
      <c r="B231" s="764">
        <v>5</v>
      </c>
      <c r="C231" s="764" t="s">
        <v>2381</v>
      </c>
      <c r="D231" s="764">
        <v>7</v>
      </c>
      <c r="E231" s="764" t="s">
        <v>711</v>
      </c>
      <c r="F231" s="764"/>
      <c r="G231" s="764"/>
      <c r="H231" s="764"/>
      <c r="I231" s="764"/>
      <c r="J231" s="764" t="s">
        <v>767</v>
      </c>
      <c r="K231" s="764"/>
      <c r="L231" s="764"/>
      <c r="M231" s="764"/>
      <c r="N231" s="764"/>
      <c r="O231" s="764"/>
      <c r="P231" s="764"/>
      <c r="Q231" s="764"/>
      <c r="R231" s="764"/>
      <c r="S231" s="764"/>
      <c r="T231" s="764">
        <v>0</v>
      </c>
      <c r="U231" s="764">
        <v>0</v>
      </c>
      <c r="V231" s="764"/>
      <c r="W231" s="764"/>
      <c r="X231" s="764"/>
      <c r="Y231" s="764"/>
      <c r="Z231" s="764"/>
      <c r="AA231" s="764"/>
      <c r="AB231" s="764"/>
      <c r="AC231" s="764"/>
      <c r="AD231" s="764"/>
      <c r="AE231" s="764"/>
      <c r="AF231" s="764"/>
      <c r="AG231" s="764"/>
      <c r="AH231" s="764"/>
      <c r="AI231" s="764"/>
      <c r="AJ231" s="764"/>
      <c r="AK231" s="764"/>
      <c r="AL231" s="764"/>
      <c r="AM231" s="764"/>
      <c r="AN231" s="764"/>
      <c r="AO231" s="764"/>
      <c r="AP231" s="764"/>
      <c r="AQ231" s="764"/>
      <c r="AR231" s="764"/>
      <c r="AS231" s="764"/>
      <c r="AT231" s="764"/>
      <c r="AU231" s="764"/>
      <c r="AV231" s="764"/>
      <c r="AW231" s="764"/>
      <c r="AX231" s="764"/>
      <c r="AY231" s="764"/>
      <c r="AZ231" s="764" t="s">
        <v>768</v>
      </c>
      <c r="BA231" s="764" t="s">
        <v>768</v>
      </c>
      <c r="BB231" s="764"/>
      <c r="BC231" s="764"/>
      <c r="BD231" s="764"/>
      <c r="BE231" s="764"/>
      <c r="BF231" s="764" t="s">
        <v>325</v>
      </c>
      <c r="BG231" s="764" t="s">
        <v>767</v>
      </c>
      <c r="BH231" s="764" t="s">
        <v>769</v>
      </c>
      <c r="BI231" s="764" t="s">
        <v>754</v>
      </c>
      <c r="BJ231" s="764"/>
      <c r="BK231" s="764"/>
      <c r="BL231" s="764"/>
      <c r="BM231" s="764"/>
      <c r="BN231" s="764"/>
      <c r="BO231" s="764"/>
      <c r="BP231" s="764"/>
      <c r="BQ231" s="764"/>
      <c r="BR231" s="764"/>
      <c r="BS231" s="764"/>
      <c r="BT231" s="764"/>
      <c r="BU231" s="764"/>
      <c r="BV231" s="764"/>
      <c r="BW231" s="764"/>
      <c r="BX231" s="764"/>
      <c r="BY231" s="764">
        <v>1</v>
      </c>
    </row>
    <row r="232" spans="1:78" s="765" customFormat="1" ht="25">
      <c r="A232" s="764">
        <v>13</v>
      </c>
      <c r="B232" s="764">
        <v>5</v>
      </c>
      <c r="C232" s="764" t="s">
        <v>2381</v>
      </c>
      <c r="D232" s="764">
        <v>9</v>
      </c>
      <c r="E232" s="764" t="s">
        <v>856</v>
      </c>
      <c r="F232" s="764"/>
      <c r="G232" s="764"/>
      <c r="H232" s="764"/>
      <c r="I232" s="764"/>
      <c r="J232" s="764" t="s">
        <v>899</v>
      </c>
      <c r="K232" s="764"/>
      <c r="L232" s="764"/>
      <c r="M232" s="764"/>
      <c r="N232" s="764"/>
      <c r="O232" s="764"/>
      <c r="P232" s="764"/>
      <c r="Q232" s="764"/>
      <c r="R232" s="764"/>
      <c r="S232" s="764"/>
      <c r="T232" s="764">
        <v>0</v>
      </c>
      <c r="U232" s="764">
        <v>0</v>
      </c>
      <c r="V232" s="764"/>
      <c r="W232" s="764"/>
      <c r="X232" s="764"/>
      <c r="Y232" s="764"/>
      <c r="Z232" s="764" t="s">
        <v>900</v>
      </c>
      <c r="AA232" s="764"/>
      <c r="AB232" s="764" t="s">
        <v>899</v>
      </c>
      <c r="AC232" s="764" t="s">
        <v>901</v>
      </c>
      <c r="AD232" s="764"/>
      <c r="AE232" s="764"/>
      <c r="AF232" s="764"/>
      <c r="AG232" s="764"/>
      <c r="AH232" s="764"/>
      <c r="AI232" s="764"/>
      <c r="AJ232" s="764"/>
      <c r="AK232" s="764"/>
      <c r="AL232" s="764"/>
      <c r="AM232" s="764"/>
      <c r="AN232" s="764"/>
      <c r="AO232" s="764"/>
      <c r="AP232" s="764"/>
      <c r="AQ232" s="764"/>
      <c r="AR232" s="764"/>
      <c r="AS232" s="764"/>
      <c r="AT232" s="764"/>
      <c r="AU232" s="764"/>
      <c r="AV232" s="764"/>
      <c r="AW232" s="764"/>
      <c r="AX232" s="764"/>
      <c r="AY232" s="764"/>
      <c r="AZ232" s="764"/>
      <c r="BA232" s="764"/>
      <c r="BB232" s="764"/>
      <c r="BC232" s="764"/>
      <c r="BD232" s="764"/>
      <c r="BE232" s="764"/>
      <c r="BF232" s="764"/>
      <c r="BG232" s="764"/>
      <c r="BH232" s="764"/>
      <c r="BI232" s="764"/>
      <c r="BJ232" s="764"/>
      <c r="BK232" s="764"/>
      <c r="BL232" s="764"/>
      <c r="BM232" s="764"/>
      <c r="BN232" s="764"/>
      <c r="BO232" s="764"/>
      <c r="BP232" s="764"/>
      <c r="BQ232" s="764"/>
      <c r="BR232" s="764"/>
      <c r="BS232" s="764"/>
      <c r="BT232" s="764"/>
      <c r="BU232" s="764"/>
      <c r="BV232" s="764"/>
      <c r="BW232" s="764"/>
      <c r="BX232" s="764"/>
      <c r="BY232" s="764">
        <v>1</v>
      </c>
    </row>
    <row r="233" spans="1:78" s="765" customFormat="1" ht="25">
      <c r="A233" s="764">
        <v>13</v>
      </c>
      <c r="B233" s="764">
        <v>5</v>
      </c>
      <c r="C233" s="764" t="s">
        <v>2381</v>
      </c>
      <c r="D233" s="764">
        <v>17</v>
      </c>
      <c r="E233" s="764" t="s">
        <v>1595</v>
      </c>
      <c r="F233" s="764"/>
      <c r="G233" s="764"/>
      <c r="H233" s="764"/>
      <c r="I233" s="764"/>
      <c r="J233" s="764" t="s">
        <v>1139</v>
      </c>
      <c r="K233" s="764"/>
      <c r="L233" s="764"/>
      <c r="M233" s="764"/>
      <c r="N233" s="764"/>
      <c r="O233" s="764"/>
      <c r="P233" s="764"/>
      <c r="Q233" s="764"/>
      <c r="R233" s="764"/>
      <c r="S233" s="764"/>
      <c r="T233" s="764">
        <v>0</v>
      </c>
      <c r="U233" s="764">
        <v>0</v>
      </c>
      <c r="V233" s="764"/>
      <c r="W233" s="764"/>
      <c r="X233" s="764"/>
      <c r="Y233" s="764"/>
      <c r="Z233" s="764"/>
      <c r="AA233" s="764"/>
      <c r="AB233" s="764"/>
      <c r="AC233" s="764"/>
      <c r="AD233" s="764"/>
      <c r="AE233" s="764"/>
      <c r="AF233" s="764"/>
      <c r="AG233" s="764"/>
      <c r="AH233" s="764"/>
      <c r="AI233" s="764"/>
      <c r="AJ233" s="764"/>
      <c r="AK233" s="764"/>
      <c r="AL233" s="764"/>
      <c r="AM233" s="764"/>
      <c r="AN233" s="764"/>
      <c r="AO233" s="764"/>
      <c r="AP233" s="764"/>
      <c r="AQ233" s="764"/>
      <c r="AR233" s="764"/>
      <c r="AS233" s="764"/>
      <c r="AT233" s="764"/>
      <c r="AU233" s="764"/>
      <c r="AV233" s="764"/>
      <c r="AW233" s="764"/>
      <c r="AX233" s="764"/>
      <c r="AY233" s="764"/>
      <c r="AZ233" s="764" t="s">
        <v>1140</v>
      </c>
      <c r="BA233" s="764" t="s">
        <v>1140</v>
      </c>
      <c r="BB233" s="764"/>
      <c r="BC233" s="764"/>
      <c r="BD233" s="764"/>
      <c r="BE233" s="764"/>
      <c r="BF233" s="764" t="s">
        <v>1102</v>
      </c>
      <c r="BG233" s="764" t="s">
        <v>1141</v>
      </c>
      <c r="BH233" s="764" t="s">
        <v>1141</v>
      </c>
      <c r="BI233" s="764"/>
      <c r="BJ233" s="764"/>
      <c r="BK233" s="764"/>
      <c r="BL233" s="764"/>
      <c r="BM233" s="764"/>
      <c r="BN233" s="764"/>
      <c r="BO233" s="764"/>
      <c r="BP233" s="764"/>
      <c r="BQ233" s="764"/>
      <c r="BR233" s="764"/>
      <c r="BS233" s="764"/>
      <c r="BT233" s="764"/>
      <c r="BU233" s="764"/>
      <c r="BV233" s="764"/>
      <c r="BW233" s="764"/>
      <c r="BX233" s="764"/>
      <c r="BY233" s="764">
        <v>1</v>
      </c>
    </row>
    <row r="234" spans="1:78" s="765" customFormat="1" ht="25">
      <c r="A234" s="764">
        <v>14</v>
      </c>
      <c r="B234" s="764">
        <v>5</v>
      </c>
      <c r="C234" s="764" t="s">
        <v>2381</v>
      </c>
      <c r="D234" s="764">
        <v>23</v>
      </c>
      <c r="E234" s="764" t="s">
        <v>566</v>
      </c>
      <c r="F234" s="764"/>
      <c r="G234" s="764" t="s">
        <v>1621</v>
      </c>
      <c r="H234" s="764" t="s">
        <v>1621</v>
      </c>
      <c r="I234" s="764" t="s">
        <v>617</v>
      </c>
      <c r="J234" s="764" t="s">
        <v>616</v>
      </c>
      <c r="K234" s="764" t="s">
        <v>2409</v>
      </c>
      <c r="L234" s="764" t="s">
        <v>2430</v>
      </c>
      <c r="M234" s="764" t="s">
        <v>2238</v>
      </c>
      <c r="N234" s="764"/>
      <c r="O234" s="764" t="s">
        <v>277</v>
      </c>
      <c r="P234" s="764"/>
      <c r="Q234" s="764"/>
      <c r="R234" s="764"/>
      <c r="S234" s="764"/>
      <c r="T234" s="764">
        <v>0</v>
      </c>
      <c r="U234" s="764">
        <v>0</v>
      </c>
      <c r="V234" s="764"/>
      <c r="W234" s="764"/>
      <c r="X234" s="764"/>
      <c r="Y234" s="764"/>
      <c r="Z234" s="764" t="s">
        <v>618</v>
      </c>
      <c r="AA234" s="764"/>
      <c r="AB234" s="764"/>
      <c r="AC234" s="764"/>
      <c r="AD234" s="764"/>
      <c r="AE234" s="764" t="s">
        <v>277</v>
      </c>
      <c r="AF234" s="764" t="s">
        <v>2452</v>
      </c>
      <c r="AG234" s="764"/>
      <c r="AH234" s="764"/>
      <c r="AI234" s="764" t="s">
        <v>2225</v>
      </c>
      <c r="AJ234" s="764"/>
      <c r="AK234" s="764"/>
      <c r="AL234" s="764"/>
      <c r="AM234" s="764"/>
      <c r="AN234" s="764"/>
      <c r="AO234" s="764"/>
      <c r="AP234" s="764"/>
      <c r="AQ234" s="764"/>
      <c r="AR234" s="764"/>
      <c r="AS234" s="764"/>
      <c r="AT234" s="764"/>
      <c r="AU234" s="764"/>
      <c r="AV234" s="764" t="s">
        <v>2457</v>
      </c>
      <c r="AW234" s="764"/>
      <c r="AX234" s="764"/>
      <c r="AY234" s="764"/>
      <c r="AZ234" s="764" t="s">
        <v>619</v>
      </c>
      <c r="BA234" s="764" t="s">
        <v>619</v>
      </c>
      <c r="BB234" s="764"/>
      <c r="BC234" s="764"/>
      <c r="BD234" s="764"/>
      <c r="BE234" s="764"/>
      <c r="BF234" s="764" t="s">
        <v>585</v>
      </c>
      <c r="BG234" s="764" t="s">
        <v>620</v>
      </c>
      <c r="BH234" s="764" t="s">
        <v>620</v>
      </c>
      <c r="BI234" s="764" t="s">
        <v>607</v>
      </c>
      <c r="BJ234" s="764"/>
      <c r="BK234" s="764"/>
      <c r="BL234" s="764"/>
      <c r="BM234" s="764"/>
      <c r="BN234" s="764"/>
      <c r="BO234" s="764"/>
      <c r="BP234" s="764"/>
      <c r="BQ234" s="764"/>
      <c r="BR234" s="764"/>
      <c r="BS234" s="764"/>
      <c r="BT234" s="764"/>
      <c r="BU234" s="764"/>
      <c r="BV234" s="764"/>
      <c r="BW234" s="764"/>
      <c r="BX234" s="764"/>
      <c r="BY234" s="764">
        <v>2</v>
      </c>
    </row>
    <row r="235" spans="1:78" s="765" customFormat="1" ht="25">
      <c r="A235" s="764">
        <v>14</v>
      </c>
      <c r="B235" s="764">
        <v>5</v>
      </c>
      <c r="C235" s="764" t="s">
        <v>2381</v>
      </c>
      <c r="D235" s="764">
        <v>1</v>
      </c>
      <c r="E235" s="764" t="s">
        <v>260</v>
      </c>
      <c r="F235" s="764"/>
      <c r="G235" s="764"/>
      <c r="H235" s="764"/>
      <c r="I235" s="764"/>
      <c r="J235" s="764" t="s">
        <v>1978</v>
      </c>
      <c r="K235" s="764"/>
      <c r="L235" s="764"/>
      <c r="M235" s="764"/>
      <c r="N235" s="764"/>
      <c r="O235" s="764"/>
      <c r="P235" s="764"/>
      <c r="Q235" s="764"/>
      <c r="R235" s="764"/>
      <c r="S235" s="764"/>
      <c r="T235" s="764">
        <v>0</v>
      </c>
      <c r="U235" s="764">
        <v>0</v>
      </c>
      <c r="V235" s="764"/>
      <c r="W235" s="764"/>
      <c r="X235" s="764"/>
      <c r="Y235" s="764"/>
      <c r="Z235" s="764"/>
      <c r="AA235" s="764"/>
      <c r="AB235" s="764"/>
      <c r="AC235" s="764"/>
      <c r="AD235" s="764"/>
      <c r="AE235" s="764"/>
      <c r="AF235" s="764"/>
      <c r="AG235" s="764"/>
      <c r="AH235" s="764"/>
      <c r="AI235" s="764"/>
      <c r="AJ235" s="764"/>
      <c r="AK235" s="764"/>
      <c r="AL235" s="764"/>
      <c r="AM235" s="764"/>
      <c r="AN235" s="764"/>
      <c r="AO235" s="764"/>
      <c r="AP235" s="764"/>
      <c r="AQ235" s="764"/>
      <c r="AR235" s="764"/>
      <c r="AS235" s="764"/>
      <c r="AT235" s="764"/>
      <c r="AU235" s="764"/>
      <c r="AV235" s="764"/>
      <c r="AW235" s="764"/>
      <c r="AX235" s="764"/>
      <c r="AY235" s="764"/>
      <c r="AZ235" s="764" t="s">
        <v>344</v>
      </c>
      <c r="BA235" s="764" t="s">
        <v>344</v>
      </c>
      <c r="BB235" s="764"/>
      <c r="BC235" s="764"/>
      <c r="BD235" s="764"/>
      <c r="BE235" s="764"/>
      <c r="BF235" s="764" t="s">
        <v>268</v>
      </c>
      <c r="BG235" s="764" t="s">
        <v>345</v>
      </c>
      <c r="BH235" s="764" t="s">
        <v>345</v>
      </c>
      <c r="BI235" s="764" t="s">
        <v>343</v>
      </c>
      <c r="BJ235" s="764"/>
      <c r="BK235" s="764"/>
      <c r="BL235" s="764"/>
      <c r="BM235" s="764"/>
      <c r="BN235" s="764"/>
      <c r="BO235" s="764"/>
      <c r="BP235" s="764"/>
      <c r="BQ235" s="764"/>
      <c r="BR235" s="764"/>
      <c r="BS235" s="764"/>
      <c r="BT235" s="764"/>
      <c r="BU235" s="764"/>
      <c r="BV235" s="764"/>
      <c r="BW235" s="764"/>
      <c r="BX235" s="764"/>
      <c r="BY235" s="764">
        <v>1</v>
      </c>
      <c r="BZ235" s="765" t="s">
        <v>1755</v>
      </c>
    </row>
    <row r="236" spans="1:78" s="765" customFormat="1" ht="25">
      <c r="A236" s="764">
        <v>14</v>
      </c>
      <c r="B236" s="764">
        <v>5</v>
      </c>
      <c r="C236" s="764" t="s">
        <v>2381</v>
      </c>
      <c r="D236" s="764">
        <v>2</v>
      </c>
      <c r="E236" s="764" t="s">
        <v>1593</v>
      </c>
      <c r="F236" s="764"/>
      <c r="G236" s="764"/>
      <c r="H236" s="764"/>
      <c r="I236" s="764"/>
      <c r="J236" s="764" t="s">
        <v>454</v>
      </c>
      <c r="K236" s="764"/>
      <c r="L236" s="764"/>
      <c r="M236" s="764"/>
      <c r="N236" s="764"/>
      <c r="O236" s="764"/>
      <c r="P236" s="764"/>
      <c r="Q236" s="764"/>
      <c r="R236" s="764"/>
      <c r="S236" s="764"/>
      <c r="T236" s="764">
        <v>0</v>
      </c>
      <c r="U236" s="764">
        <v>0</v>
      </c>
      <c r="V236" s="764"/>
      <c r="W236" s="764"/>
      <c r="X236" s="764"/>
      <c r="Y236" s="764"/>
      <c r="Z236" s="764"/>
      <c r="AA236" s="764"/>
      <c r="AB236" s="764"/>
      <c r="AC236" s="764"/>
      <c r="AD236" s="764"/>
      <c r="AE236" s="764"/>
      <c r="AF236" s="764"/>
      <c r="AG236" s="764"/>
      <c r="AH236" s="764"/>
      <c r="AI236" s="764"/>
      <c r="AJ236" s="764"/>
      <c r="AK236" s="764"/>
      <c r="AL236" s="764"/>
      <c r="AM236" s="764"/>
      <c r="AN236" s="764"/>
      <c r="AO236" s="764"/>
      <c r="AP236" s="764"/>
      <c r="AQ236" s="764"/>
      <c r="AR236" s="764"/>
      <c r="AS236" s="764"/>
      <c r="AT236" s="764"/>
      <c r="AU236" s="764"/>
      <c r="AV236" s="764"/>
      <c r="AW236" s="764"/>
      <c r="AX236" s="764"/>
      <c r="AY236" s="764"/>
      <c r="AZ236" s="764" t="s">
        <v>453</v>
      </c>
      <c r="BA236" s="764" t="s">
        <v>453</v>
      </c>
      <c r="BB236" s="764"/>
      <c r="BC236" s="764"/>
      <c r="BD236" s="764"/>
      <c r="BE236" s="764"/>
      <c r="BF236" s="764" t="s">
        <v>403</v>
      </c>
      <c r="BG236" s="764" t="s">
        <v>454</v>
      </c>
      <c r="BH236" s="764" t="s">
        <v>454</v>
      </c>
      <c r="BI236" s="764" t="s">
        <v>277</v>
      </c>
      <c r="BJ236" s="764"/>
      <c r="BK236" s="764"/>
      <c r="BL236" s="764"/>
      <c r="BM236" s="764"/>
      <c r="BN236" s="764"/>
      <c r="BO236" s="764"/>
      <c r="BP236" s="764"/>
      <c r="BQ236" s="764"/>
      <c r="BR236" s="764"/>
      <c r="BS236" s="764"/>
      <c r="BT236" s="764"/>
      <c r="BU236" s="764"/>
      <c r="BV236" s="764"/>
      <c r="BW236" s="764"/>
      <c r="BX236" s="764"/>
      <c r="BY236" s="764">
        <v>1</v>
      </c>
      <c r="BZ236" s="765" t="s">
        <v>1756</v>
      </c>
    </row>
    <row r="237" spans="1:78" s="765" customFormat="1" ht="25">
      <c r="A237" s="764">
        <v>14</v>
      </c>
      <c r="B237" s="764">
        <v>5</v>
      </c>
      <c r="C237" s="764" t="s">
        <v>2381</v>
      </c>
      <c r="D237" s="764">
        <v>7</v>
      </c>
      <c r="E237" s="764" t="s">
        <v>711</v>
      </c>
      <c r="F237" s="764"/>
      <c r="G237" s="764"/>
      <c r="H237" s="764"/>
      <c r="I237" s="764"/>
      <c r="J237" s="764" t="s">
        <v>2414</v>
      </c>
      <c r="K237" s="764"/>
      <c r="L237" s="764"/>
      <c r="M237" s="764"/>
      <c r="N237" s="764"/>
      <c r="O237" s="764"/>
      <c r="P237" s="764"/>
      <c r="Q237" s="764"/>
      <c r="R237" s="764"/>
      <c r="S237" s="764"/>
      <c r="T237" s="764">
        <v>0</v>
      </c>
      <c r="U237" s="764">
        <v>0</v>
      </c>
      <c r="V237" s="764"/>
      <c r="W237" s="764"/>
      <c r="X237" s="764"/>
      <c r="Y237" s="764"/>
      <c r="Z237" s="764"/>
      <c r="AA237" s="764"/>
      <c r="AB237" s="764"/>
      <c r="AC237" s="764"/>
      <c r="AD237" s="764"/>
      <c r="AE237" s="764"/>
      <c r="AF237" s="764"/>
      <c r="AG237" s="764"/>
      <c r="AH237" s="764"/>
      <c r="AI237" s="764"/>
      <c r="AJ237" s="764"/>
      <c r="AK237" s="764"/>
      <c r="AL237" s="764"/>
      <c r="AM237" s="764"/>
      <c r="AN237" s="764"/>
      <c r="AO237" s="764"/>
      <c r="AP237" s="764"/>
      <c r="AQ237" s="764"/>
      <c r="AR237" s="764"/>
      <c r="AS237" s="764"/>
      <c r="AT237" s="764"/>
      <c r="AU237" s="764"/>
      <c r="AV237" s="764"/>
      <c r="AW237" s="764"/>
      <c r="AX237" s="764"/>
      <c r="AY237" s="764"/>
      <c r="AZ237" s="764" t="s">
        <v>771</v>
      </c>
      <c r="BA237" s="764" t="s">
        <v>771</v>
      </c>
      <c r="BB237" s="764"/>
      <c r="BC237" s="764"/>
      <c r="BD237" s="764"/>
      <c r="BE237" s="764"/>
      <c r="BF237" s="764" t="s">
        <v>325</v>
      </c>
      <c r="BG237" s="764" t="s">
        <v>772</v>
      </c>
      <c r="BH237" s="764" t="s">
        <v>772</v>
      </c>
      <c r="BI237" s="764" t="s">
        <v>773</v>
      </c>
      <c r="BJ237" s="764"/>
      <c r="BK237" s="764"/>
      <c r="BL237" s="764"/>
      <c r="BM237" s="764"/>
      <c r="BN237" s="764"/>
      <c r="BO237" s="764"/>
      <c r="BP237" s="764"/>
      <c r="BQ237" s="764"/>
      <c r="BR237" s="764"/>
      <c r="BS237" s="764"/>
      <c r="BT237" s="764"/>
      <c r="BU237" s="764"/>
      <c r="BV237" s="764"/>
      <c r="BW237" s="764"/>
      <c r="BX237" s="764"/>
      <c r="BY237" s="764">
        <v>1</v>
      </c>
    </row>
    <row r="238" spans="1:78" s="765" customFormat="1" ht="37.5">
      <c r="A238" s="764">
        <v>14</v>
      </c>
      <c r="B238" s="764">
        <v>5</v>
      </c>
      <c r="C238" s="764" t="s">
        <v>2381</v>
      </c>
      <c r="D238" s="764">
        <v>9</v>
      </c>
      <c r="E238" s="764" t="s">
        <v>856</v>
      </c>
      <c r="F238" s="764"/>
      <c r="G238" s="764"/>
      <c r="H238" s="764"/>
      <c r="I238" s="764"/>
      <c r="J238" s="764" t="s">
        <v>902</v>
      </c>
      <c r="K238" s="764"/>
      <c r="L238" s="764"/>
      <c r="M238" s="764"/>
      <c r="N238" s="764"/>
      <c r="O238" s="764"/>
      <c r="P238" s="764"/>
      <c r="Q238" s="764"/>
      <c r="R238" s="764"/>
      <c r="S238" s="764"/>
      <c r="T238" s="764">
        <v>0</v>
      </c>
      <c r="U238" s="764">
        <v>0</v>
      </c>
      <c r="V238" s="764"/>
      <c r="W238" s="764"/>
      <c r="X238" s="764"/>
      <c r="Y238" s="764"/>
      <c r="Z238" s="764" t="s">
        <v>903</v>
      </c>
      <c r="AA238" s="764"/>
      <c r="AB238" s="764" t="s">
        <v>902</v>
      </c>
      <c r="AC238" s="764" t="s">
        <v>904</v>
      </c>
      <c r="AD238" s="764"/>
      <c r="AE238" s="764"/>
      <c r="AF238" s="764"/>
      <c r="AG238" s="764"/>
      <c r="AH238" s="764"/>
      <c r="AI238" s="764"/>
      <c r="AJ238" s="764"/>
      <c r="AK238" s="764"/>
      <c r="AL238" s="764"/>
      <c r="AM238" s="764"/>
      <c r="AN238" s="764"/>
      <c r="AO238" s="764"/>
      <c r="AP238" s="764"/>
      <c r="AQ238" s="764"/>
      <c r="AR238" s="764"/>
      <c r="AS238" s="764"/>
      <c r="AT238" s="764"/>
      <c r="AU238" s="764"/>
      <c r="AV238" s="764"/>
      <c r="AW238" s="764"/>
      <c r="AX238" s="764"/>
      <c r="AY238" s="764"/>
      <c r="AZ238" s="764"/>
      <c r="BA238" s="764"/>
      <c r="BB238" s="764"/>
      <c r="BC238" s="764"/>
      <c r="BD238" s="764"/>
      <c r="BE238" s="764"/>
      <c r="BF238" s="764"/>
      <c r="BG238" s="764"/>
      <c r="BH238" s="764"/>
      <c r="BI238" s="764"/>
      <c r="BJ238" s="764"/>
      <c r="BK238" s="764"/>
      <c r="BL238" s="764"/>
      <c r="BM238" s="764"/>
      <c r="BN238" s="764"/>
      <c r="BO238" s="764"/>
      <c r="BP238" s="764"/>
      <c r="BQ238" s="764"/>
      <c r="BR238" s="764"/>
      <c r="BS238" s="764"/>
      <c r="BT238" s="764"/>
      <c r="BU238" s="764"/>
      <c r="BV238" s="764"/>
      <c r="BW238" s="764"/>
      <c r="BX238" s="764"/>
      <c r="BY238" s="764">
        <v>1</v>
      </c>
    </row>
    <row r="239" spans="1:78" s="765" customFormat="1" ht="37.5">
      <c r="A239" s="764">
        <v>14</v>
      </c>
      <c r="B239" s="764">
        <v>5</v>
      </c>
      <c r="C239" s="764" t="s">
        <v>2381</v>
      </c>
      <c r="D239" s="764">
        <v>17</v>
      </c>
      <c r="E239" s="764" t="s">
        <v>1595</v>
      </c>
      <c r="F239" s="764"/>
      <c r="G239" s="764"/>
      <c r="H239" s="764"/>
      <c r="I239" s="764"/>
      <c r="J239" s="764" t="s">
        <v>1115</v>
      </c>
      <c r="K239" s="764"/>
      <c r="L239" s="764"/>
      <c r="M239" s="764"/>
      <c r="N239" s="764"/>
      <c r="O239" s="764"/>
      <c r="P239" s="764"/>
      <c r="Q239" s="764"/>
      <c r="R239" s="764"/>
      <c r="S239" s="764"/>
      <c r="T239" s="764">
        <v>0</v>
      </c>
      <c r="U239" s="764">
        <v>0</v>
      </c>
      <c r="V239" s="764"/>
      <c r="W239" s="764"/>
      <c r="X239" s="764"/>
      <c r="Y239" s="764"/>
      <c r="Z239" s="764"/>
      <c r="AA239" s="764"/>
      <c r="AB239" s="764"/>
      <c r="AC239" s="764"/>
      <c r="AD239" s="764"/>
      <c r="AE239" s="764"/>
      <c r="AF239" s="764"/>
      <c r="AG239" s="764"/>
      <c r="AH239" s="764"/>
      <c r="AI239" s="764"/>
      <c r="AJ239" s="764"/>
      <c r="AK239" s="764"/>
      <c r="AL239" s="764"/>
      <c r="AM239" s="764"/>
      <c r="AN239" s="764"/>
      <c r="AO239" s="764"/>
      <c r="AP239" s="764"/>
      <c r="AQ239" s="764"/>
      <c r="AR239" s="764"/>
      <c r="AS239" s="764"/>
      <c r="AT239" s="764"/>
      <c r="AU239" s="764"/>
      <c r="AV239" s="764"/>
      <c r="AW239" s="764"/>
      <c r="AX239" s="764"/>
      <c r="AY239" s="764"/>
      <c r="AZ239" s="764" t="s">
        <v>1142</v>
      </c>
      <c r="BA239" s="764" t="s">
        <v>1142</v>
      </c>
      <c r="BB239" s="764"/>
      <c r="BC239" s="764"/>
      <c r="BD239" s="764"/>
      <c r="BE239" s="764"/>
      <c r="BF239" s="764" t="s">
        <v>1102</v>
      </c>
      <c r="BG239" s="764" t="s">
        <v>1143</v>
      </c>
      <c r="BH239" s="764" t="s">
        <v>1143</v>
      </c>
      <c r="BI239" s="764"/>
      <c r="BJ239" s="764"/>
      <c r="BK239" s="764"/>
      <c r="BL239" s="764"/>
      <c r="BM239" s="764"/>
      <c r="BN239" s="764"/>
      <c r="BO239" s="764"/>
      <c r="BP239" s="764"/>
      <c r="BQ239" s="764"/>
      <c r="BR239" s="764"/>
      <c r="BS239" s="764"/>
      <c r="BT239" s="764"/>
      <c r="BU239" s="764"/>
      <c r="BV239" s="764"/>
      <c r="BW239" s="764"/>
      <c r="BX239" s="764"/>
      <c r="BY239" s="764">
        <v>1</v>
      </c>
    </row>
    <row r="240" spans="1:78" s="765" customFormat="1" ht="62.5">
      <c r="A240" s="764">
        <v>15</v>
      </c>
      <c r="B240" s="764">
        <v>5</v>
      </c>
      <c r="C240" s="764" t="s">
        <v>2381</v>
      </c>
      <c r="D240" s="764">
        <v>24</v>
      </c>
      <c r="E240" s="764" t="s">
        <v>566</v>
      </c>
      <c r="F240" s="764"/>
      <c r="G240" s="764" t="s">
        <v>1621</v>
      </c>
      <c r="H240" s="764" t="s">
        <v>1621</v>
      </c>
      <c r="I240" s="764" t="s">
        <v>1581</v>
      </c>
      <c r="J240" s="764" t="s">
        <v>572</v>
      </c>
      <c r="K240" s="764" t="s">
        <v>1818</v>
      </c>
      <c r="L240" s="764" t="s">
        <v>2430</v>
      </c>
      <c r="M240" s="764" t="s">
        <v>2238</v>
      </c>
      <c r="N240" s="764"/>
      <c r="O240" s="764" t="s">
        <v>277</v>
      </c>
      <c r="P240" s="764"/>
      <c r="Q240" s="764"/>
      <c r="R240" s="764"/>
      <c r="S240" s="764"/>
      <c r="T240" s="764">
        <v>0</v>
      </c>
      <c r="U240" s="764">
        <v>100</v>
      </c>
      <c r="V240" s="764"/>
      <c r="W240" s="764"/>
      <c r="X240" s="764"/>
      <c r="Y240" s="764"/>
      <c r="Z240" s="764" t="s">
        <v>1885</v>
      </c>
      <c r="AA240" s="764"/>
      <c r="AB240" s="764" t="s">
        <v>574</v>
      </c>
      <c r="AC240" s="764"/>
      <c r="AD240" s="764"/>
      <c r="AE240" s="764"/>
      <c r="AF240" s="764" t="s">
        <v>2453</v>
      </c>
      <c r="AG240" s="764"/>
      <c r="AH240" s="764"/>
      <c r="AI240" s="764"/>
      <c r="AJ240" s="764" t="s">
        <v>573</v>
      </c>
      <c r="AK240" s="764" t="s">
        <v>1580</v>
      </c>
      <c r="AL240" s="764"/>
      <c r="AM240" s="764"/>
      <c r="AN240" s="764"/>
      <c r="AO240" s="764" t="s">
        <v>575</v>
      </c>
      <c r="AP240" s="764" t="s">
        <v>307</v>
      </c>
      <c r="AQ240" s="764" t="s">
        <v>277</v>
      </c>
      <c r="AR240" s="764">
        <v>0</v>
      </c>
      <c r="AS240" s="764">
        <v>100</v>
      </c>
      <c r="AT240" s="764" t="s">
        <v>576</v>
      </c>
      <c r="AU240" s="764"/>
      <c r="AV240" s="764" t="s">
        <v>2456</v>
      </c>
      <c r="AW240" s="764"/>
      <c r="AX240" s="764"/>
      <c r="AY240" s="764"/>
      <c r="AZ240" s="764"/>
      <c r="BA240" s="764"/>
      <c r="BB240" s="764"/>
      <c r="BC240" s="764"/>
      <c r="BD240" s="764"/>
      <c r="BE240" s="764"/>
      <c r="BF240" s="764"/>
      <c r="BG240" s="764"/>
      <c r="BH240" s="764"/>
      <c r="BI240" s="764"/>
      <c r="BJ240" s="764"/>
      <c r="BK240" s="764"/>
      <c r="BL240" s="764"/>
      <c r="BM240" s="764"/>
      <c r="BN240" s="764"/>
      <c r="BO240" s="764" t="s">
        <v>572</v>
      </c>
      <c r="BP240" s="764" t="s">
        <v>1568</v>
      </c>
      <c r="BQ240" s="764"/>
      <c r="BR240" s="764"/>
      <c r="BS240" s="764" t="s">
        <v>577</v>
      </c>
      <c r="BT240" s="764" t="s">
        <v>329</v>
      </c>
      <c r="BU240" s="764" t="s">
        <v>2456</v>
      </c>
      <c r="BV240" s="764"/>
      <c r="BW240" s="764"/>
      <c r="BX240" s="764"/>
      <c r="BY240" s="764">
        <v>3</v>
      </c>
    </row>
    <row r="241" spans="1:78" s="765" customFormat="1" ht="25">
      <c r="A241" s="764">
        <v>15</v>
      </c>
      <c r="B241" s="764">
        <v>5</v>
      </c>
      <c r="C241" s="764" t="s">
        <v>2381</v>
      </c>
      <c r="D241" s="764">
        <v>1</v>
      </c>
      <c r="E241" s="764" t="s">
        <v>260</v>
      </c>
      <c r="F241" s="764"/>
      <c r="G241" s="764"/>
      <c r="H241" s="764"/>
      <c r="I241" s="764"/>
      <c r="J241" s="764" t="s">
        <v>346</v>
      </c>
      <c r="K241" s="764"/>
      <c r="L241" s="764"/>
      <c r="M241" s="764"/>
      <c r="N241" s="764"/>
      <c r="O241" s="764"/>
      <c r="P241" s="764"/>
      <c r="Q241" s="764"/>
      <c r="R241" s="764"/>
      <c r="S241" s="764"/>
      <c r="T241" s="764">
        <v>0</v>
      </c>
      <c r="U241" s="764">
        <v>0</v>
      </c>
      <c r="V241" s="764"/>
      <c r="W241" s="764"/>
      <c r="X241" s="764"/>
      <c r="Y241" s="764"/>
      <c r="Z241" s="764"/>
      <c r="AA241" s="764"/>
      <c r="AB241" s="764"/>
      <c r="AC241" s="764"/>
      <c r="AD241" s="764"/>
      <c r="AE241" s="764"/>
      <c r="AF241" s="764"/>
      <c r="AG241" s="764"/>
      <c r="AH241" s="764"/>
      <c r="AI241" s="764"/>
      <c r="AJ241" s="764"/>
      <c r="AK241" s="764"/>
      <c r="AL241" s="764"/>
      <c r="AM241" s="764"/>
      <c r="AN241" s="764"/>
      <c r="AO241" s="764"/>
      <c r="AP241" s="764"/>
      <c r="AQ241" s="764"/>
      <c r="AR241" s="764"/>
      <c r="AS241" s="764"/>
      <c r="AT241" s="764"/>
      <c r="AU241" s="764"/>
      <c r="AV241" s="764"/>
      <c r="AW241" s="764"/>
      <c r="AX241" s="764"/>
      <c r="AY241" s="764"/>
      <c r="AZ241" s="764" t="s">
        <v>347</v>
      </c>
      <c r="BA241" s="764" t="s">
        <v>347</v>
      </c>
      <c r="BB241" s="764"/>
      <c r="BC241" s="764"/>
      <c r="BD241" s="764"/>
      <c r="BE241" s="764"/>
      <c r="BF241" s="764" t="s">
        <v>268</v>
      </c>
      <c r="BG241" s="764" t="s">
        <v>348</v>
      </c>
      <c r="BH241" s="764" t="s">
        <v>348</v>
      </c>
      <c r="BI241" s="764" t="s">
        <v>349</v>
      </c>
      <c r="BJ241" s="764"/>
      <c r="BK241" s="764"/>
      <c r="BL241" s="764"/>
      <c r="BM241" s="764"/>
      <c r="BN241" s="764"/>
      <c r="BO241" s="764"/>
      <c r="BP241" s="764"/>
      <c r="BQ241" s="764"/>
      <c r="BR241" s="764"/>
      <c r="BS241" s="764"/>
      <c r="BT241" s="764"/>
      <c r="BU241" s="764"/>
      <c r="BV241" s="764"/>
      <c r="BW241" s="764"/>
      <c r="BX241" s="764"/>
      <c r="BY241" s="764">
        <v>1</v>
      </c>
      <c r="BZ241" s="765" t="s">
        <v>1755</v>
      </c>
    </row>
    <row r="242" spans="1:78" s="765" customFormat="1" ht="25">
      <c r="A242" s="764">
        <v>15</v>
      </c>
      <c r="B242" s="764">
        <v>5</v>
      </c>
      <c r="C242" s="764" t="s">
        <v>2381</v>
      </c>
      <c r="D242" s="764">
        <v>2</v>
      </c>
      <c r="E242" s="764" t="s">
        <v>1593</v>
      </c>
      <c r="F242" s="764"/>
      <c r="G242" s="764"/>
      <c r="H242" s="764"/>
      <c r="I242" s="764"/>
      <c r="J242" s="764" t="s">
        <v>476</v>
      </c>
      <c r="K242" s="764"/>
      <c r="L242" s="764"/>
      <c r="M242" s="764"/>
      <c r="N242" s="764"/>
      <c r="O242" s="764"/>
      <c r="P242" s="764"/>
      <c r="Q242" s="764"/>
      <c r="R242" s="764"/>
      <c r="S242" s="764"/>
      <c r="T242" s="764">
        <v>0</v>
      </c>
      <c r="U242" s="764">
        <v>0</v>
      </c>
      <c r="V242" s="764"/>
      <c r="W242" s="764"/>
      <c r="X242" s="764"/>
      <c r="Y242" s="764"/>
      <c r="Z242" s="764"/>
      <c r="AA242" s="764"/>
      <c r="AB242" s="764"/>
      <c r="AC242" s="764"/>
      <c r="AD242" s="764"/>
      <c r="AE242" s="764"/>
      <c r="AF242" s="764"/>
      <c r="AG242" s="764"/>
      <c r="AH242" s="764"/>
      <c r="AI242" s="764"/>
      <c r="AJ242" s="764"/>
      <c r="AK242" s="764"/>
      <c r="AL242" s="764"/>
      <c r="AM242" s="764"/>
      <c r="AN242" s="764"/>
      <c r="AO242" s="764"/>
      <c r="AP242" s="764"/>
      <c r="AQ242" s="764"/>
      <c r="AR242" s="764"/>
      <c r="AS242" s="764"/>
      <c r="AT242" s="764"/>
      <c r="AU242" s="764"/>
      <c r="AV242" s="764"/>
      <c r="AW242" s="764"/>
      <c r="AX242" s="764"/>
      <c r="AY242" s="764"/>
      <c r="AZ242" s="764" t="s">
        <v>477</v>
      </c>
      <c r="BA242" s="764" t="s">
        <v>477</v>
      </c>
      <c r="BB242" s="764"/>
      <c r="BC242" s="764"/>
      <c r="BD242" s="764"/>
      <c r="BE242" s="764"/>
      <c r="BF242" s="764" t="s">
        <v>403</v>
      </c>
      <c r="BG242" s="764" t="s">
        <v>478</v>
      </c>
      <c r="BH242" s="764" t="s">
        <v>478</v>
      </c>
      <c r="BI242" s="764" t="s">
        <v>277</v>
      </c>
      <c r="BJ242" s="764"/>
      <c r="BK242" s="764"/>
      <c r="BL242" s="764"/>
      <c r="BM242" s="764"/>
      <c r="BN242" s="764"/>
      <c r="BO242" s="764"/>
      <c r="BP242" s="764"/>
      <c r="BQ242" s="764"/>
      <c r="BR242" s="764"/>
      <c r="BS242" s="764"/>
      <c r="BT242" s="764"/>
      <c r="BU242" s="764"/>
      <c r="BV242" s="764"/>
      <c r="BW242" s="764"/>
      <c r="BX242" s="764"/>
      <c r="BY242" s="764">
        <v>1</v>
      </c>
      <c r="BZ242" s="765" t="s">
        <v>1756</v>
      </c>
    </row>
    <row r="243" spans="1:78" s="765" customFormat="1" ht="25">
      <c r="A243" s="764">
        <v>15</v>
      </c>
      <c r="B243" s="764">
        <v>5</v>
      </c>
      <c r="C243" s="764" t="s">
        <v>2381</v>
      </c>
      <c r="D243" s="764">
        <v>6</v>
      </c>
      <c r="E243" s="764" t="s">
        <v>566</v>
      </c>
      <c r="F243" s="764"/>
      <c r="G243" s="764"/>
      <c r="H243" s="764"/>
      <c r="I243" s="764"/>
      <c r="J243" s="764" t="s">
        <v>621</v>
      </c>
      <c r="K243" s="764"/>
      <c r="L243" s="764"/>
      <c r="M243" s="764"/>
      <c r="N243" s="764"/>
      <c r="O243" s="764"/>
      <c r="P243" s="764"/>
      <c r="Q243" s="764"/>
      <c r="R243" s="764"/>
      <c r="S243" s="764"/>
      <c r="T243" s="764">
        <v>0</v>
      </c>
      <c r="U243" s="764">
        <v>0</v>
      </c>
      <c r="V243" s="764"/>
      <c r="W243" s="764"/>
      <c r="X243" s="764"/>
      <c r="Y243" s="764"/>
      <c r="Z243" s="764"/>
      <c r="AA243" s="764"/>
      <c r="AB243" s="764"/>
      <c r="AC243" s="764"/>
      <c r="AD243" s="764"/>
      <c r="AE243" s="764"/>
      <c r="AF243" s="764"/>
      <c r="AG243" s="764"/>
      <c r="AH243" s="764"/>
      <c r="AI243" s="764"/>
      <c r="AJ243" s="764"/>
      <c r="AK243" s="764"/>
      <c r="AL243" s="764"/>
      <c r="AM243" s="764"/>
      <c r="AN243" s="764"/>
      <c r="AO243" s="764"/>
      <c r="AP243" s="764"/>
      <c r="AQ243" s="764"/>
      <c r="AR243" s="764"/>
      <c r="AS243" s="764"/>
      <c r="AT243" s="764"/>
      <c r="AU243" s="764"/>
      <c r="AV243" s="764"/>
      <c r="AW243" s="764"/>
      <c r="AX243" s="764"/>
      <c r="AY243" s="764"/>
      <c r="AZ243" s="764" t="s">
        <v>622</v>
      </c>
      <c r="BA243" s="764" t="s">
        <v>622</v>
      </c>
      <c r="BB243" s="764"/>
      <c r="BC243" s="764"/>
      <c r="BD243" s="764"/>
      <c r="BE243" s="764"/>
      <c r="BF243" s="764" t="s">
        <v>585</v>
      </c>
      <c r="BG243" s="764" t="s">
        <v>623</v>
      </c>
      <c r="BH243" s="764" t="s">
        <v>623</v>
      </c>
      <c r="BI243" s="764"/>
      <c r="BJ243" s="764"/>
      <c r="BK243" s="764"/>
      <c r="BL243" s="764"/>
      <c r="BM243" s="764"/>
      <c r="BN243" s="764"/>
      <c r="BO243" s="764"/>
      <c r="BP243" s="764"/>
      <c r="BQ243" s="764"/>
      <c r="BR243" s="764"/>
      <c r="BS243" s="764"/>
      <c r="BT243" s="764"/>
      <c r="BU243" s="764"/>
      <c r="BV243" s="764"/>
      <c r="BW243" s="764"/>
      <c r="BX243" s="764"/>
      <c r="BY243" s="764">
        <v>1</v>
      </c>
    </row>
    <row r="244" spans="1:78" s="765" customFormat="1">
      <c r="A244" s="764">
        <v>15</v>
      </c>
      <c r="B244" s="764">
        <v>5</v>
      </c>
      <c r="C244" s="764" t="s">
        <v>2381</v>
      </c>
      <c r="D244" s="764">
        <v>7</v>
      </c>
      <c r="E244" s="764" t="s">
        <v>711</v>
      </c>
      <c r="F244" s="764"/>
      <c r="G244" s="764"/>
      <c r="H244" s="764"/>
      <c r="I244" s="764"/>
      <c r="J244" s="764" t="s">
        <v>2415</v>
      </c>
      <c r="K244" s="764"/>
      <c r="L244" s="764"/>
      <c r="M244" s="764"/>
      <c r="N244" s="764"/>
      <c r="O244" s="764"/>
      <c r="P244" s="764"/>
      <c r="Q244" s="764"/>
      <c r="R244" s="764"/>
      <c r="S244" s="764"/>
      <c r="T244" s="764">
        <v>0</v>
      </c>
      <c r="U244" s="764">
        <v>0</v>
      </c>
      <c r="V244" s="764"/>
      <c r="W244" s="764"/>
      <c r="X244" s="764"/>
      <c r="Y244" s="764"/>
      <c r="Z244" s="764" t="s">
        <v>1216</v>
      </c>
      <c r="AA244" s="764"/>
      <c r="AB244" s="764"/>
      <c r="AC244" s="764"/>
      <c r="AD244" s="764"/>
      <c r="AE244" s="764"/>
      <c r="AF244" s="764"/>
      <c r="AG244" s="764"/>
      <c r="AH244" s="764"/>
      <c r="AI244" s="764"/>
      <c r="AJ244" s="764"/>
      <c r="AK244" s="764"/>
      <c r="AL244" s="764"/>
      <c r="AM244" s="764"/>
      <c r="AN244" s="764"/>
      <c r="AO244" s="764"/>
      <c r="AP244" s="764"/>
      <c r="AQ244" s="764"/>
      <c r="AR244" s="764"/>
      <c r="AS244" s="764"/>
      <c r="AT244" s="764"/>
      <c r="AU244" s="764"/>
      <c r="AV244" s="764"/>
      <c r="AW244" s="764"/>
      <c r="AX244" s="764"/>
      <c r="AY244" s="764"/>
      <c r="AZ244" s="764"/>
      <c r="BA244" s="764"/>
      <c r="BB244" s="764"/>
      <c r="BC244" s="764"/>
      <c r="BD244" s="764"/>
      <c r="BE244" s="764"/>
      <c r="BF244" s="764"/>
      <c r="BG244" s="764"/>
      <c r="BH244" s="764"/>
      <c r="BI244" s="764"/>
      <c r="BJ244" s="764"/>
      <c r="BK244" s="764"/>
      <c r="BL244" s="764"/>
      <c r="BM244" s="764"/>
      <c r="BN244" s="764"/>
      <c r="BO244" s="764"/>
      <c r="BP244" s="764"/>
      <c r="BQ244" s="764"/>
      <c r="BR244" s="764"/>
      <c r="BS244" s="764"/>
      <c r="BT244" s="764"/>
      <c r="BU244" s="764"/>
      <c r="BV244" s="764"/>
      <c r="BW244" s="764"/>
      <c r="BX244" s="764"/>
      <c r="BY244" s="764">
        <v>0</v>
      </c>
    </row>
    <row r="245" spans="1:78" s="765" customFormat="1" ht="25">
      <c r="A245" s="764">
        <v>15</v>
      </c>
      <c r="B245" s="764">
        <v>5</v>
      </c>
      <c r="C245" s="764" t="s">
        <v>2381</v>
      </c>
      <c r="D245" s="764">
        <v>9</v>
      </c>
      <c r="E245" s="764" t="s">
        <v>856</v>
      </c>
      <c r="F245" s="764"/>
      <c r="G245" s="764"/>
      <c r="H245" s="764"/>
      <c r="I245" s="764"/>
      <c r="J245" s="764" t="s">
        <v>990</v>
      </c>
      <c r="K245" s="764"/>
      <c r="L245" s="764"/>
      <c r="M245" s="764"/>
      <c r="N245" s="764"/>
      <c r="O245" s="764"/>
      <c r="P245" s="764"/>
      <c r="Q245" s="764"/>
      <c r="R245" s="764"/>
      <c r="S245" s="764"/>
      <c r="T245" s="764">
        <v>0</v>
      </c>
      <c r="U245" s="764">
        <v>0</v>
      </c>
      <c r="V245" s="764"/>
      <c r="W245" s="764"/>
      <c r="X245" s="764"/>
      <c r="Y245" s="764"/>
      <c r="Z245" s="764" t="s">
        <v>991</v>
      </c>
      <c r="AA245" s="764"/>
      <c r="AB245" s="764" t="s">
        <v>990</v>
      </c>
      <c r="AC245" s="764" t="s">
        <v>992</v>
      </c>
      <c r="AD245" s="764"/>
      <c r="AE245" s="764"/>
      <c r="AF245" s="764"/>
      <c r="AG245" s="764"/>
      <c r="AH245" s="764"/>
      <c r="AI245" s="764"/>
      <c r="AJ245" s="764"/>
      <c r="AK245" s="764"/>
      <c r="AL245" s="764"/>
      <c r="AM245" s="764"/>
      <c r="AN245" s="764"/>
      <c r="AO245" s="764"/>
      <c r="AP245" s="764"/>
      <c r="AQ245" s="764"/>
      <c r="AR245" s="764"/>
      <c r="AS245" s="764"/>
      <c r="AT245" s="764"/>
      <c r="AU245" s="764"/>
      <c r="AV245" s="764"/>
      <c r="AW245" s="764"/>
      <c r="AX245" s="764"/>
      <c r="AY245" s="764"/>
      <c r="AZ245" s="764"/>
      <c r="BA245" s="764"/>
      <c r="BB245" s="764"/>
      <c r="BC245" s="764"/>
      <c r="BD245" s="764"/>
      <c r="BE245" s="764"/>
      <c r="BF245" s="764"/>
      <c r="BG245" s="764"/>
      <c r="BH245" s="764"/>
      <c r="BI245" s="764"/>
      <c r="BJ245" s="764"/>
      <c r="BK245" s="764"/>
      <c r="BL245" s="764"/>
      <c r="BM245" s="764"/>
      <c r="BN245" s="764"/>
      <c r="BO245" s="764"/>
      <c r="BP245" s="764"/>
      <c r="BQ245" s="764"/>
      <c r="BR245" s="764"/>
      <c r="BS245" s="764"/>
      <c r="BT245" s="764"/>
      <c r="BU245" s="764"/>
      <c r="BV245" s="764"/>
      <c r="BW245" s="764"/>
      <c r="BX245" s="764"/>
      <c r="BY245" s="764">
        <v>1</v>
      </c>
    </row>
    <row r="246" spans="1:78" s="765" customFormat="1" ht="62.5">
      <c r="A246" s="764">
        <v>16</v>
      </c>
      <c r="B246" s="764">
        <v>5</v>
      </c>
      <c r="C246" s="764" t="s">
        <v>2381</v>
      </c>
      <c r="D246" s="764">
        <v>25</v>
      </c>
      <c r="E246" s="764" t="s">
        <v>566</v>
      </c>
      <c r="F246" s="764"/>
      <c r="G246" s="764" t="s">
        <v>1621</v>
      </c>
      <c r="H246" s="764" t="s">
        <v>1621</v>
      </c>
      <c r="I246" s="764" t="s">
        <v>600</v>
      </c>
      <c r="J246" s="764" t="s">
        <v>599</v>
      </c>
      <c r="K246" s="764" t="s">
        <v>1820</v>
      </c>
      <c r="L246" s="764" t="s">
        <v>2430</v>
      </c>
      <c r="M246" s="764" t="s">
        <v>2238</v>
      </c>
      <c r="N246" s="764"/>
      <c r="O246" s="764" t="s">
        <v>277</v>
      </c>
      <c r="P246" s="764"/>
      <c r="Q246" s="764"/>
      <c r="R246" s="764"/>
      <c r="S246" s="764"/>
      <c r="T246" s="764">
        <v>0</v>
      </c>
      <c r="U246" s="764">
        <v>100</v>
      </c>
      <c r="V246" s="764"/>
      <c r="W246" s="764"/>
      <c r="X246" s="764"/>
      <c r="Y246" s="764"/>
      <c r="Z246" s="764"/>
      <c r="AA246" s="764"/>
      <c r="AB246" s="764"/>
      <c r="AC246" s="764"/>
      <c r="AD246" s="764"/>
      <c r="AE246" s="764"/>
      <c r="AF246" s="764"/>
      <c r="AG246" s="764"/>
      <c r="AH246" s="764"/>
      <c r="AI246" s="764"/>
      <c r="AJ246" s="764" t="s">
        <v>600</v>
      </c>
      <c r="AK246" s="764" t="s">
        <v>1739</v>
      </c>
      <c r="AL246" s="764"/>
      <c r="AM246" s="764"/>
      <c r="AN246" s="764"/>
      <c r="AO246" s="764" t="s">
        <v>601</v>
      </c>
      <c r="AP246" s="764" t="s">
        <v>307</v>
      </c>
      <c r="AQ246" s="764" t="s">
        <v>277</v>
      </c>
      <c r="AR246" s="764">
        <v>0</v>
      </c>
      <c r="AS246" s="764">
        <v>100</v>
      </c>
      <c r="AT246" s="764" t="s">
        <v>576</v>
      </c>
      <c r="AU246" s="764"/>
      <c r="AV246" s="764" t="s">
        <v>2456</v>
      </c>
      <c r="AW246" s="764"/>
      <c r="AX246" s="764"/>
      <c r="AY246" s="764"/>
      <c r="AZ246" s="764"/>
      <c r="BA246" s="764"/>
      <c r="BB246" s="764"/>
      <c r="BC246" s="764"/>
      <c r="BD246" s="764"/>
      <c r="BE246" s="764"/>
      <c r="BF246" s="764"/>
      <c r="BG246" s="764"/>
      <c r="BH246" s="764"/>
      <c r="BI246" s="764"/>
      <c r="BJ246" s="764"/>
      <c r="BK246" s="764"/>
      <c r="BL246" s="764"/>
      <c r="BM246" s="764"/>
      <c r="BN246" s="764"/>
      <c r="BO246" s="764" t="s">
        <v>599</v>
      </c>
      <c r="BP246" s="764" t="s">
        <v>1569</v>
      </c>
      <c r="BQ246" s="764"/>
      <c r="BR246" s="764"/>
      <c r="BS246" s="764" t="s">
        <v>577</v>
      </c>
      <c r="BT246" s="764" t="s">
        <v>329</v>
      </c>
      <c r="BU246" s="764" t="s">
        <v>2456</v>
      </c>
      <c r="BV246" s="764"/>
      <c r="BW246" s="764"/>
      <c r="BX246" s="764"/>
      <c r="BY246" s="764">
        <v>2</v>
      </c>
    </row>
    <row r="247" spans="1:78" s="765" customFormat="1" ht="25">
      <c r="A247" s="764">
        <v>16</v>
      </c>
      <c r="B247" s="764">
        <v>5</v>
      </c>
      <c r="C247" s="764" t="s">
        <v>2381</v>
      </c>
      <c r="D247" s="764">
        <v>1</v>
      </c>
      <c r="E247" s="764" t="s">
        <v>260</v>
      </c>
      <c r="F247" s="764"/>
      <c r="G247" s="764"/>
      <c r="H247" s="764"/>
      <c r="I247" s="764"/>
      <c r="J247" s="764" t="s">
        <v>350</v>
      </c>
      <c r="K247" s="764"/>
      <c r="L247" s="764"/>
      <c r="M247" s="764"/>
      <c r="N247" s="764"/>
      <c r="O247" s="764"/>
      <c r="P247" s="764"/>
      <c r="Q247" s="764"/>
      <c r="R247" s="764"/>
      <c r="S247" s="764"/>
      <c r="T247" s="764">
        <v>0</v>
      </c>
      <c r="U247" s="764">
        <v>0</v>
      </c>
      <c r="V247" s="764"/>
      <c r="W247" s="764"/>
      <c r="X247" s="764"/>
      <c r="Y247" s="764"/>
      <c r="Z247" s="764"/>
      <c r="AA247" s="764"/>
      <c r="AB247" s="764"/>
      <c r="AC247" s="764"/>
      <c r="AD247" s="764"/>
      <c r="AE247" s="764"/>
      <c r="AF247" s="764"/>
      <c r="AG247" s="764"/>
      <c r="AH247" s="764"/>
      <c r="AI247" s="764"/>
      <c r="AJ247" s="764"/>
      <c r="AK247" s="764"/>
      <c r="AL247" s="764"/>
      <c r="AM247" s="764"/>
      <c r="AN247" s="764"/>
      <c r="AO247" s="764"/>
      <c r="AP247" s="764"/>
      <c r="AQ247" s="764"/>
      <c r="AR247" s="764"/>
      <c r="AS247" s="764"/>
      <c r="AT247" s="764"/>
      <c r="AU247" s="764"/>
      <c r="AV247" s="764"/>
      <c r="AW247" s="764"/>
      <c r="AX247" s="764"/>
      <c r="AY247" s="764"/>
      <c r="AZ247" s="764" t="s">
        <v>351</v>
      </c>
      <c r="BA247" s="764" t="s">
        <v>351</v>
      </c>
      <c r="BB247" s="764"/>
      <c r="BC247" s="764"/>
      <c r="BD247" s="764"/>
      <c r="BE247" s="764"/>
      <c r="BF247" s="764" t="s">
        <v>268</v>
      </c>
      <c r="BG247" s="764" t="s">
        <v>350</v>
      </c>
      <c r="BH247" s="764" t="s">
        <v>350</v>
      </c>
      <c r="BI247" s="764" t="s">
        <v>248</v>
      </c>
      <c r="BJ247" s="764"/>
      <c r="BK247" s="764"/>
      <c r="BL247" s="764"/>
      <c r="BM247" s="764"/>
      <c r="BN247" s="764"/>
      <c r="BO247" s="764"/>
      <c r="BP247" s="764"/>
      <c r="BQ247" s="764"/>
      <c r="BR247" s="764"/>
      <c r="BS247" s="764"/>
      <c r="BT247" s="764"/>
      <c r="BU247" s="764"/>
      <c r="BV247" s="764"/>
      <c r="BW247" s="764"/>
      <c r="BX247" s="764"/>
      <c r="BY247" s="764">
        <v>1</v>
      </c>
    </row>
    <row r="248" spans="1:78" s="765" customFormat="1" ht="25">
      <c r="A248" s="764">
        <v>16</v>
      </c>
      <c r="B248" s="764">
        <v>5</v>
      </c>
      <c r="C248" s="764" t="s">
        <v>2381</v>
      </c>
      <c r="D248" s="764">
        <v>2</v>
      </c>
      <c r="E248" s="764" t="s">
        <v>1593</v>
      </c>
      <c r="F248" s="764"/>
      <c r="G248" s="764"/>
      <c r="H248" s="764"/>
      <c r="I248" s="764"/>
      <c r="J248" s="764" t="s">
        <v>479</v>
      </c>
      <c r="K248" s="764"/>
      <c r="L248" s="764"/>
      <c r="M248" s="764"/>
      <c r="N248" s="764"/>
      <c r="O248" s="764"/>
      <c r="P248" s="764"/>
      <c r="Q248" s="764"/>
      <c r="R248" s="764"/>
      <c r="S248" s="764"/>
      <c r="T248" s="764">
        <v>0</v>
      </c>
      <c r="U248" s="764">
        <v>0</v>
      </c>
      <c r="V248" s="764"/>
      <c r="W248" s="764"/>
      <c r="X248" s="764"/>
      <c r="Y248" s="764"/>
      <c r="Z248" s="764"/>
      <c r="AA248" s="764"/>
      <c r="AB248" s="764"/>
      <c r="AC248" s="764"/>
      <c r="AD248" s="764"/>
      <c r="AE248" s="764"/>
      <c r="AF248" s="764"/>
      <c r="AG248" s="764"/>
      <c r="AH248" s="764"/>
      <c r="AI248" s="764"/>
      <c r="AJ248" s="764"/>
      <c r="AK248" s="764"/>
      <c r="AL248" s="764"/>
      <c r="AM248" s="764"/>
      <c r="AN248" s="764"/>
      <c r="AO248" s="764"/>
      <c r="AP248" s="764"/>
      <c r="AQ248" s="764"/>
      <c r="AR248" s="764"/>
      <c r="AS248" s="764"/>
      <c r="AT248" s="764"/>
      <c r="AU248" s="764"/>
      <c r="AV248" s="764"/>
      <c r="AW248" s="764"/>
      <c r="AX248" s="764"/>
      <c r="AY248" s="764"/>
      <c r="AZ248" s="764" t="s">
        <v>480</v>
      </c>
      <c r="BA248" s="764" t="s">
        <v>480</v>
      </c>
      <c r="BB248" s="764"/>
      <c r="BC248" s="764"/>
      <c r="BD248" s="764"/>
      <c r="BE248" s="764"/>
      <c r="BF248" s="764" t="s">
        <v>403</v>
      </c>
      <c r="BG248" s="764" t="s">
        <v>479</v>
      </c>
      <c r="BH248" s="764" t="s">
        <v>479</v>
      </c>
      <c r="BI248" s="764" t="s">
        <v>277</v>
      </c>
      <c r="BJ248" s="764"/>
      <c r="BK248" s="764"/>
      <c r="BL248" s="764"/>
      <c r="BM248" s="764"/>
      <c r="BN248" s="764"/>
      <c r="BO248" s="764"/>
      <c r="BP248" s="764"/>
      <c r="BQ248" s="764"/>
      <c r="BR248" s="764"/>
      <c r="BS248" s="764"/>
      <c r="BT248" s="764"/>
      <c r="BU248" s="764"/>
      <c r="BV248" s="764"/>
      <c r="BW248" s="764"/>
      <c r="BX248" s="764"/>
      <c r="BY248" s="764">
        <v>1</v>
      </c>
      <c r="BZ248" s="765" t="s">
        <v>1756</v>
      </c>
    </row>
    <row r="249" spans="1:78" s="765" customFormat="1" ht="25">
      <c r="A249" s="764">
        <v>16</v>
      </c>
      <c r="B249" s="764">
        <v>5</v>
      </c>
      <c r="C249" s="764" t="s">
        <v>2381</v>
      </c>
      <c r="D249" s="764">
        <v>6</v>
      </c>
      <c r="E249" s="764" t="s">
        <v>566</v>
      </c>
      <c r="F249" s="764"/>
      <c r="G249" s="764"/>
      <c r="H249" s="764"/>
      <c r="I249" s="764"/>
      <c r="J249" s="764" t="s">
        <v>624</v>
      </c>
      <c r="K249" s="764"/>
      <c r="L249" s="764"/>
      <c r="M249" s="764"/>
      <c r="N249" s="764"/>
      <c r="O249" s="764"/>
      <c r="P249" s="764"/>
      <c r="Q249" s="764"/>
      <c r="R249" s="764"/>
      <c r="S249" s="764"/>
      <c r="T249" s="764">
        <v>0</v>
      </c>
      <c r="U249" s="764">
        <v>0</v>
      </c>
      <c r="V249" s="764"/>
      <c r="W249" s="764"/>
      <c r="X249" s="764"/>
      <c r="Y249" s="764"/>
      <c r="Z249" s="764"/>
      <c r="AA249" s="764"/>
      <c r="AB249" s="764"/>
      <c r="AC249" s="764"/>
      <c r="AD249" s="764"/>
      <c r="AE249" s="764"/>
      <c r="AF249" s="764"/>
      <c r="AG249" s="764"/>
      <c r="AH249" s="764"/>
      <c r="AI249" s="764"/>
      <c r="AJ249" s="764"/>
      <c r="AK249" s="764"/>
      <c r="AL249" s="764"/>
      <c r="AM249" s="764"/>
      <c r="AN249" s="764"/>
      <c r="AO249" s="764"/>
      <c r="AP249" s="764"/>
      <c r="AQ249" s="764"/>
      <c r="AR249" s="764"/>
      <c r="AS249" s="764"/>
      <c r="AT249" s="764"/>
      <c r="AU249" s="764"/>
      <c r="AV249" s="764"/>
      <c r="AW249" s="764"/>
      <c r="AX249" s="764"/>
      <c r="AY249" s="764"/>
      <c r="AZ249" s="764" t="s">
        <v>625</v>
      </c>
      <c r="BA249" s="764" t="s">
        <v>625</v>
      </c>
      <c r="BB249" s="764"/>
      <c r="BC249" s="764"/>
      <c r="BD249" s="764"/>
      <c r="BE249" s="764"/>
      <c r="BF249" s="764" t="s">
        <v>585</v>
      </c>
      <c r="BG249" s="764" t="s">
        <v>624</v>
      </c>
      <c r="BH249" s="764" t="s">
        <v>624</v>
      </c>
      <c r="BI249" s="764" t="s">
        <v>499</v>
      </c>
      <c r="BJ249" s="764"/>
      <c r="BK249" s="764"/>
      <c r="BL249" s="764"/>
      <c r="BM249" s="764"/>
      <c r="BN249" s="764"/>
      <c r="BO249" s="764"/>
      <c r="BP249" s="764"/>
      <c r="BQ249" s="764"/>
      <c r="BR249" s="764"/>
      <c r="BS249" s="764"/>
      <c r="BT249" s="764"/>
      <c r="BU249" s="764"/>
      <c r="BV249" s="764"/>
      <c r="BW249" s="764"/>
      <c r="BX249" s="764"/>
      <c r="BY249" s="764">
        <v>1</v>
      </c>
    </row>
    <row r="250" spans="1:78" s="765" customFormat="1">
      <c r="A250" s="764">
        <v>16</v>
      </c>
      <c r="B250" s="764">
        <v>5</v>
      </c>
      <c r="C250" s="764" t="s">
        <v>2381</v>
      </c>
      <c r="D250" s="764">
        <v>7</v>
      </c>
      <c r="E250" s="764" t="s">
        <v>711</v>
      </c>
      <c r="F250" s="764"/>
      <c r="G250" s="764"/>
      <c r="H250" s="764"/>
      <c r="I250" s="764"/>
      <c r="J250" s="764" t="s">
        <v>1599</v>
      </c>
      <c r="K250" s="764"/>
      <c r="L250" s="764"/>
      <c r="M250" s="764"/>
      <c r="N250" s="764"/>
      <c r="O250" s="764"/>
      <c r="P250" s="764"/>
      <c r="Q250" s="764"/>
      <c r="R250" s="764"/>
      <c r="S250" s="764"/>
      <c r="T250" s="764">
        <v>0</v>
      </c>
      <c r="U250" s="764">
        <v>0</v>
      </c>
      <c r="V250" s="764"/>
      <c r="W250" s="764"/>
      <c r="X250" s="764"/>
      <c r="Y250" s="764"/>
      <c r="Z250" s="764" t="s">
        <v>1217</v>
      </c>
      <c r="AA250" s="764"/>
      <c r="AB250" s="764"/>
      <c r="AC250" s="764"/>
      <c r="AD250" s="764"/>
      <c r="AE250" s="764"/>
      <c r="AF250" s="764"/>
      <c r="AG250" s="764"/>
      <c r="AH250" s="764"/>
      <c r="AI250" s="764"/>
      <c r="AJ250" s="764"/>
      <c r="AK250" s="764"/>
      <c r="AL250" s="764"/>
      <c r="AM250" s="764"/>
      <c r="AN250" s="764"/>
      <c r="AO250" s="764"/>
      <c r="AP250" s="764"/>
      <c r="AQ250" s="764"/>
      <c r="AR250" s="764"/>
      <c r="AS250" s="764"/>
      <c r="AT250" s="764"/>
      <c r="AU250" s="764"/>
      <c r="AV250" s="764"/>
      <c r="AW250" s="764"/>
      <c r="AX250" s="764"/>
      <c r="AY250" s="764"/>
      <c r="AZ250" s="764"/>
      <c r="BA250" s="764"/>
      <c r="BB250" s="764"/>
      <c r="BC250" s="764"/>
      <c r="BD250" s="764"/>
      <c r="BE250" s="764"/>
      <c r="BF250" s="764"/>
      <c r="BG250" s="764"/>
      <c r="BH250" s="764"/>
      <c r="BI250" s="764"/>
      <c r="BJ250" s="764"/>
      <c r="BK250" s="764"/>
      <c r="BL250" s="764"/>
      <c r="BM250" s="764"/>
      <c r="BN250" s="764"/>
      <c r="BO250" s="764"/>
      <c r="BP250" s="764"/>
      <c r="BQ250" s="764"/>
      <c r="BR250" s="764"/>
      <c r="BS250" s="764"/>
      <c r="BT250" s="764"/>
      <c r="BU250" s="764"/>
      <c r="BV250" s="764"/>
      <c r="BW250" s="764"/>
      <c r="BX250" s="764"/>
      <c r="BY250" s="764">
        <v>0</v>
      </c>
    </row>
    <row r="251" spans="1:78" s="765" customFormat="1" ht="37.5">
      <c r="A251" s="764">
        <v>16</v>
      </c>
      <c r="B251" s="764">
        <v>5</v>
      </c>
      <c r="C251" s="764" t="s">
        <v>2381</v>
      </c>
      <c r="D251" s="764">
        <v>9</v>
      </c>
      <c r="E251" s="764" t="s">
        <v>856</v>
      </c>
      <c r="F251" s="764"/>
      <c r="G251" s="764"/>
      <c r="H251" s="764"/>
      <c r="I251" s="764"/>
      <c r="J251" s="764" t="s">
        <v>905</v>
      </c>
      <c r="K251" s="764"/>
      <c r="L251" s="764"/>
      <c r="M251" s="764"/>
      <c r="N251" s="764"/>
      <c r="O251" s="764"/>
      <c r="P251" s="764"/>
      <c r="Q251" s="764"/>
      <c r="R251" s="764"/>
      <c r="S251" s="764"/>
      <c r="T251" s="764">
        <v>0</v>
      </c>
      <c r="U251" s="764">
        <v>0</v>
      </c>
      <c r="V251" s="764"/>
      <c r="W251" s="764"/>
      <c r="X251" s="764"/>
      <c r="Y251" s="764"/>
      <c r="Z251" s="764" t="s">
        <v>906</v>
      </c>
      <c r="AA251" s="764"/>
      <c r="AB251" s="764" t="s">
        <v>905</v>
      </c>
      <c r="AC251" s="764" t="s">
        <v>907</v>
      </c>
      <c r="AD251" s="764"/>
      <c r="AE251" s="764"/>
      <c r="AF251" s="764"/>
      <c r="AG251" s="764"/>
      <c r="AH251" s="764"/>
      <c r="AI251" s="764"/>
      <c r="AJ251" s="764"/>
      <c r="AK251" s="764"/>
      <c r="AL251" s="764"/>
      <c r="AM251" s="764"/>
      <c r="AN251" s="764"/>
      <c r="AO251" s="764"/>
      <c r="AP251" s="764"/>
      <c r="AQ251" s="764"/>
      <c r="AR251" s="764"/>
      <c r="AS251" s="764"/>
      <c r="AT251" s="764"/>
      <c r="AU251" s="764"/>
      <c r="AV251" s="764"/>
      <c r="AW251" s="764"/>
      <c r="AX251" s="764"/>
      <c r="AY251" s="764"/>
      <c r="AZ251" s="764"/>
      <c r="BA251" s="764"/>
      <c r="BB251" s="764"/>
      <c r="BC251" s="764"/>
      <c r="BD251" s="764"/>
      <c r="BE251" s="764"/>
      <c r="BF251" s="764"/>
      <c r="BG251" s="764"/>
      <c r="BH251" s="764"/>
      <c r="BI251" s="764"/>
      <c r="BJ251" s="764"/>
      <c r="BK251" s="764"/>
      <c r="BL251" s="764"/>
      <c r="BM251" s="764"/>
      <c r="BN251" s="764"/>
      <c r="BO251" s="764"/>
      <c r="BP251" s="764"/>
      <c r="BQ251" s="764"/>
      <c r="BR251" s="764"/>
      <c r="BS251" s="764"/>
      <c r="BT251" s="764"/>
      <c r="BU251" s="764"/>
      <c r="BV251" s="764"/>
      <c r="BW251" s="764"/>
      <c r="BX251" s="764"/>
      <c r="BY251" s="764">
        <v>1</v>
      </c>
    </row>
    <row r="252" spans="1:78" s="765" customFormat="1" ht="25">
      <c r="A252" s="764">
        <v>17</v>
      </c>
      <c r="B252" s="764">
        <v>5</v>
      </c>
      <c r="C252" s="764" t="s">
        <v>2381</v>
      </c>
      <c r="D252" s="764">
        <v>1</v>
      </c>
      <c r="E252" s="764" t="s">
        <v>260</v>
      </c>
      <c r="F252" s="764"/>
      <c r="G252" s="764"/>
      <c r="H252" s="764"/>
      <c r="I252" s="764"/>
      <c r="J252" s="764" t="s">
        <v>352</v>
      </c>
      <c r="K252" s="764"/>
      <c r="L252" s="764"/>
      <c r="M252" s="764"/>
      <c r="N252" s="764"/>
      <c r="O252" s="764"/>
      <c r="P252" s="764"/>
      <c r="Q252" s="764"/>
      <c r="R252" s="764"/>
      <c r="S252" s="764"/>
      <c r="T252" s="764">
        <v>0</v>
      </c>
      <c r="U252" s="764">
        <v>0</v>
      </c>
      <c r="V252" s="764"/>
      <c r="W252" s="764"/>
      <c r="X252" s="764"/>
      <c r="Y252" s="764"/>
      <c r="Z252" s="764"/>
      <c r="AA252" s="764"/>
      <c r="AB252" s="764"/>
      <c r="AC252" s="764"/>
      <c r="AD252" s="764"/>
      <c r="AE252" s="764"/>
      <c r="AF252" s="764"/>
      <c r="AG252" s="764"/>
      <c r="AH252" s="764"/>
      <c r="AI252" s="764"/>
      <c r="AJ252" s="764"/>
      <c r="AK252" s="764"/>
      <c r="AL252" s="764"/>
      <c r="AM252" s="764"/>
      <c r="AN252" s="764"/>
      <c r="AO252" s="764"/>
      <c r="AP252" s="764"/>
      <c r="AQ252" s="764"/>
      <c r="AR252" s="764"/>
      <c r="AS252" s="764"/>
      <c r="AT252" s="764"/>
      <c r="AU252" s="764"/>
      <c r="AV252" s="764"/>
      <c r="AW252" s="764"/>
      <c r="AX252" s="764"/>
      <c r="AY252" s="764"/>
      <c r="AZ252" s="764" t="s">
        <v>353</v>
      </c>
      <c r="BA252" s="764" t="s">
        <v>353</v>
      </c>
      <c r="BB252" s="764"/>
      <c r="BC252" s="764"/>
      <c r="BD252" s="764"/>
      <c r="BE252" s="764"/>
      <c r="BF252" s="764" t="s">
        <v>268</v>
      </c>
      <c r="BG252" s="764" t="s">
        <v>352</v>
      </c>
      <c r="BH252" s="764" t="s">
        <v>352</v>
      </c>
      <c r="BI252" s="764" t="s">
        <v>343</v>
      </c>
      <c r="BJ252" s="764"/>
      <c r="BK252" s="764"/>
      <c r="BL252" s="764"/>
      <c r="BM252" s="764"/>
      <c r="BN252" s="764"/>
      <c r="BO252" s="764"/>
      <c r="BP252" s="764"/>
      <c r="BQ252" s="764"/>
      <c r="BR252" s="764"/>
      <c r="BS252" s="764"/>
      <c r="BT252" s="764"/>
      <c r="BU252" s="764"/>
      <c r="BV252" s="764"/>
      <c r="BW252" s="764"/>
      <c r="BX252" s="764"/>
      <c r="BY252" s="764">
        <v>1</v>
      </c>
    </row>
    <row r="253" spans="1:78" s="765" customFormat="1" ht="25">
      <c r="A253" s="764">
        <v>17</v>
      </c>
      <c r="B253" s="764">
        <v>5</v>
      </c>
      <c r="C253" s="764" t="s">
        <v>2381</v>
      </c>
      <c r="D253" s="764">
        <v>2</v>
      </c>
      <c r="E253" s="764" t="s">
        <v>1593</v>
      </c>
      <c r="F253" s="764"/>
      <c r="G253" s="764"/>
      <c r="H253" s="764"/>
      <c r="I253" s="764"/>
      <c r="J253" s="764" t="s">
        <v>481</v>
      </c>
      <c r="K253" s="764"/>
      <c r="L253" s="764"/>
      <c r="M253" s="764"/>
      <c r="N253" s="764"/>
      <c r="O253" s="764"/>
      <c r="P253" s="764"/>
      <c r="Q253" s="764"/>
      <c r="R253" s="764"/>
      <c r="S253" s="764"/>
      <c r="T253" s="764">
        <v>0</v>
      </c>
      <c r="U253" s="764">
        <v>0</v>
      </c>
      <c r="V253" s="764"/>
      <c r="W253" s="764"/>
      <c r="X253" s="764"/>
      <c r="Y253" s="764"/>
      <c r="Z253" s="764"/>
      <c r="AA253" s="764"/>
      <c r="AB253" s="764"/>
      <c r="AC253" s="764"/>
      <c r="AD253" s="764"/>
      <c r="AE253" s="764"/>
      <c r="AF253" s="764"/>
      <c r="AG253" s="764"/>
      <c r="AH253" s="764"/>
      <c r="AI253" s="764"/>
      <c r="AJ253" s="764"/>
      <c r="AK253" s="764"/>
      <c r="AL253" s="764"/>
      <c r="AM253" s="764"/>
      <c r="AN253" s="764"/>
      <c r="AO253" s="764"/>
      <c r="AP253" s="764"/>
      <c r="AQ253" s="764"/>
      <c r="AR253" s="764"/>
      <c r="AS253" s="764"/>
      <c r="AT253" s="764"/>
      <c r="AU253" s="764"/>
      <c r="AV253" s="764"/>
      <c r="AW253" s="764"/>
      <c r="AX253" s="764"/>
      <c r="AY253" s="764"/>
      <c r="AZ253" s="764" t="s">
        <v>482</v>
      </c>
      <c r="BA253" s="764" t="s">
        <v>482</v>
      </c>
      <c r="BB253" s="764"/>
      <c r="BC253" s="764"/>
      <c r="BD253" s="764"/>
      <c r="BE253" s="764"/>
      <c r="BF253" s="764" t="s">
        <v>403</v>
      </c>
      <c r="BG253" s="764" t="s">
        <v>481</v>
      </c>
      <c r="BH253" s="764" t="s">
        <v>481</v>
      </c>
      <c r="BI253" s="764" t="s">
        <v>277</v>
      </c>
      <c r="BJ253" s="764"/>
      <c r="BK253" s="764"/>
      <c r="BL253" s="764"/>
      <c r="BM253" s="764"/>
      <c r="BN253" s="764"/>
      <c r="BO253" s="764"/>
      <c r="BP253" s="764"/>
      <c r="BQ253" s="764"/>
      <c r="BR253" s="764"/>
      <c r="BS253" s="764"/>
      <c r="BT253" s="764"/>
      <c r="BU253" s="764"/>
      <c r="BV253" s="764"/>
      <c r="BW253" s="764"/>
      <c r="BX253" s="764"/>
      <c r="BY253" s="764">
        <v>1</v>
      </c>
      <c r="BZ253" s="765" t="s">
        <v>1756</v>
      </c>
    </row>
    <row r="254" spans="1:78" s="765" customFormat="1" ht="25">
      <c r="A254" s="764">
        <v>17</v>
      </c>
      <c r="B254" s="764">
        <v>5</v>
      </c>
      <c r="C254" s="764" t="s">
        <v>2381</v>
      </c>
      <c r="D254" s="764">
        <v>6</v>
      </c>
      <c r="E254" s="764" t="s">
        <v>566</v>
      </c>
      <c r="F254" s="764"/>
      <c r="G254" s="764"/>
      <c r="H254" s="764"/>
      <c r="I254" s="764"/>
      <c r="J254" s="764" t="s">
        <v>626</v>
      </c>
      <c r="K254" s="764"/>
      <c r="L254" s="764"/>
      <c r="M254" s="764"/>
      <c r="N254" s="764"/>
      <c r="O254" s="764"/>
      <c r="P254" s="764"/>
      <c r="Q254" s="764"/>
      <c r="R254" s="764"/>
      <c r="S254" s="764"/>
      <c r="T254" s="764">
        <v>0</v>
      </c>
      <c r="U254" s="764">
        <v>0</v>
      </c>
      <c r="V254" s="764"/>
      <c r="W254" s="764"/>
      <c r="X254" s="764"/>
      <c r="Y254" s="764"/>
      <c r="Z254" s="764"/>
      <c r="AA254" s="764"/>
      <c r="AB254" s="764"/>
      <c r="AC254" s="764"/>
      <c r="AD254" s="764"/>
      <c r="AE254" s="764"/>
      <c r="AF254" s="764"/>
      <c r="AG254" s="764"/>
      <c r="AH254" s="764"/>
      <c r="AI254" s="764"/>
      <c r="AJ254" s="764"/>
      <c r="AK254" s="764"/>
      <c r="AL254" s="764"/>
      <c r="AM254" s="764"/>
      <c r="AN254" s="764"/>
      <c r="AO254" s="764"/>
      <c r="AP254" s="764"/>
      <c r="AQ254" s="764"/>
      <c r="AR254" s="764"/>
      <c r="AS254" s="764"/>
      <c r="AT254" s="764"/>
      <c r="AU254" s="764"/>
      <c r="AV254" s="764"/>
      <c r="AW254" s="764"/>
      <c r="AX254" s="764"/>
      <c r="AY254" s="764"/>
      <c r="AZ254" s="764" t="s">
        <v>627</v>
      </c>
      <c r="BA254" s="764" t="s">
        <v>627</v>
      </c>
      <c r="BB254" s="764"/>
      <c r="BC254" s="764"/>
      <c r="BD254" s="764"/>
      <c r="BE254" s="764"/>
      <c r="BF254" s="764" t="s">
        <v>585</v>
      </c>
      <c r="BG254" s="764" t="s">
        <v>628</v>
      </c>
      <c r="BH254" s="764" t="s">
        <v>628</v>
      </c>
      <c r="BI254" s="764" t="s">
        <v>499</v>
      </c>
      <c r="BJ254" s="764"/>
      <c r="BK254" s="764"/>
      <c r="BL254" s="764"/>
      <c r="BM254" s="764"/>
      <c r="BN254" s="764"/>
      <c r="BO254" s="764"/>
      <c r="BP254" s="764"/>
      <c r="BQ254" s="764"/>
      <c r="BR254" s="764"/>
      <c r="BS254" s="764"/>
      <c r="BT254" s="764"/>
      <c r="BU254" s="764"/>
      <c r="BV254" s="764"/>
      <c r="BW254" s="764"/>
      <c r="BX254" s="764"/>
      <c r="BY254" s="764">
        <v>1</v>
      </c>
    </row>
    <row r="255" spans="1:78" s="765" customFormat="1">
      <c r="A255" s="764">
        <v>17</v>
      </c>
      <c r="B255" s="764">
        <v>5</v>
      </c>
      <c r="C255" s="764" t="s">
        <v>2381</v>
      </c>
      <c r="D255" s="764">
        <v>7</v>
      </c>
      <c r="E255" s="764" t="s">
        <v>711</v>
      </c>
      <c r="F255" s="764"/>
      <c r="G255" s="764"/>
      <c r="H255" s="764"/>
      <c r="I255" s="764"/>
      <c r="J255" s="764" t="s">
        <v>1596</v>
      </c>
      <c r="K255" s="764"/>
      <c r="L255" s="764"/>
      <c r="M255" s="764"/>
      <c r="N255" s="764"/>
      <c r="O255" s="764"/>
      <c r="P255" s="764"/>
      <c r="Q255" s="764"/>
      <c r="R255" s="764"/>
      <c r="S255" s="764"/>
      <c r="T255" s="764">
        <v>0</v>
      </c>
      <c r="U255" s="764">
        <v>0</v>
      </c>
      <c r="V255" s="764"/>
      <c r="W255" s="764"/>
      <c r="X255" s="764"/>
      <c r="Y255" s="764"/>
      <c r="Z255" s="764" t="s">
        <v>1220</v>
      </c>
      <c r="AA255" s="764"/>
      <c r="AB255" s="764"/>
      <c r="AC255" s="764"/>
      <c r="AD255" s="764"/>
      <c r="AE255" s="764"/>
      <c r="AF255" s="764"/>
      <c r="AG255" s="764"/>
      <c r="AH255" s="764"/>
      <c r="AI255" s="764"/>
      <c r="AJ255" s="764"/>
      <c r="AK255" s="764"/>
      <c r="AL255" s="764"/>
      <c r="AM255" s="764"/>
      <c r="AN255" s="764"/>
      <c r="AO255" s="764"/>
      <c r="AP255" s="764"/>
      <c r="AQ255" s="764"/>
      <c r="AR255" s="764"/>
      <c r="AS255" s="764"/>
      <c r="AT255" s="764"/>
      <c r="AU255" s="764"/>
      <c r="AV255" s="764"/>
      <c r="AW255" s="764"/>
      <c r="AX255" s="764"/>
      <c r="AY255" s="764"/>
      <c r="AZ255" s="764"/>
      <c r="BA255" s="764"/>
      <c r="BB255" s="764"/>
      <c r="BC255" s="764"/>
      <c r="BD255" s="764"/>
      <c r="BE255" s="764"/>
      <c r="BF255" s="764"/>
      <c r="BG255" s="764"/>
      <c r="BH255" s="764"/>
      <c r="BI255" s="764"/>
      <c r="BJ255" s="764"/>
      <c r="BK255" s="764"/>
      <c r="BL255" s="764"/>
      <c r="BM255" s="764"/>
      <c r="BN255" s="764"/>
      <c r="BO255" s="764"/>
      <c r="BP255" s="764"/>
      <c r="BQ255" s="764"/>
      <c r="BR255" s="764"/>
      <c r="BS255" s="764"/>
      <c r="BT255" s="764"/>
      <c r="BU255" s="764"/>
      <c r="BV255" s="764"/>
      <c r="BW255" s="764"/>
      <c r="BX255" s="764"/>
      <c r="BY255" s="764">
        <v>0</v>
      </c>
    </row>
    <row r="256" spans="1:78" s="765" customFormat="1" ht="25">
      <c r="A256" s="764">
        <v>17</v>
      </c>
      <c r="B256" s="764">
        <v>5</v>
      </c>
      <c r="C256" s="764" t="s">
        <v>2381</v>
      </c>
      <c r="D256" s="764">
        <v>9</v>
      </c>
      <c r="E256" s="764" t="s">
        <v>856</v>
      </c>
      <c r="F256" s="764"/>
      <c r="G256" s="764"/>
      <c r="H256" s="764"/>
      <c r="I256" s="764"/>
      <c r="J256" s="764" t="s">
        <v>908</v>
      </c>
      <c r="K256" s="764"/>
      <c r="L256" s="764"/>
      <c r="M256" s="764"/>
      <c r="N256" s="764"/>
      <c r="O256" s="764"/>
      <c r="P256" s="764"/>
      <c r="Q256" s="764"/>
      <c r="R256" s="764"/>
      <c r="S256" s="764"/>
      <c r="T256" s="764">
        <v>0</v>
      </c>
      <c r="U256" s="764">
        <v>0</v>
      </c>
      <c r="V256" s="764"/>
      <c r="W256" s="764"/>
      <c r="X256" s="764"/>
      <c r="Y256" s="764"/>
      <c r="Z256" s="764" t="s">
        <v>909</v>
      </c>
      <c r="AA256" s="764"/>
      <c r="AB256" s="764" t="s">
        <v>908</v>
      </c>
      <c r="AC256" s="764" t="s">
        <v>910</v>
      </c>
      <c r="AD256" s="764"/>
      <c r="AE256" s="764"/>
      <c r="AF256" s="764"/>
      <c r="AG256" s="764"/>
      <c r="AH256" s="764"/>
      <c r="AI256" s="764"/>
      <c r="AJ256" s="764"/>
      <c r="AK256" s="764"/>
      <c r="AL256" s="764"/>
      <c r="AM256" s="764"/>
      <c r="AN256" s="764"/>
      <c r="AO256" s="764"/>
      <c r="AP256" s="764"/>
      <c r="AQ256" s="764"/>
      <c r="AR256" s="764"/>
      <c r="AS256" s="764"/>
      <c r="AT256" s="764"/>
      <c r="AU256" s="764"/>
      <c r="AV256" s="764"/>
      <c r="AW256" s="764"/>
      <c r="AX256" s="764"/>
      <c r="AY256" s="764"/>
      <c r="AZ256" s="764"/>
      <c r="BA256" s="764"/>
      <c r="BB256" s="764"/>
      <c r="BC256" s="764"/>
      <c r="BD256" s="764"/>
      <c r="BE256" s="764"/>
      <c r="BF256" s="764"/>
      <c r="BG256" s="764"/>
      <c r="BH256" s="764"/>
      <c r="BI256" s="764"/>
      <c r="BJ256" s="764"/>
      <c r="BK256" s="764"/>
      <c r="BL256" s="764"/>
      <c r="BM256" s="764"/>
      <c r="BN256" s="764"/>
      <c r="BO256" s="764"/>
      <c r="BP256" s="764"/>
      <c r="BQ256" s="764"/>
      <c r="BR256" s="764"/>
      <c r="BS256" s="764"/>
      <c r="BT256" s="764"/>
      <c r="BU256" s="764"/>
      <c r="BV256" s="764"/>
      <c r="BW256" s="764"/>
      <c r="BX256" s="764"/>
      <c r="BY256" s="764">
        <v>1</v>
      </c>
    </row>
    <row r="257" spans="1:79" s="765" customFormat="1">
      <c r="A257" s="764">
        <v>17</v>
      </c>
      <c r="B257" s="764">
        <v>5</v>
      </c>
      <c r="C257" s="764" t="s">
        <v>2381</v>
      </c>
      <c r="D257" s="764">
        <v>26</v>
      </c>
      <c r="E257" s="764" t="s">
        <v>2261</v>
      </c>
      <c r="F257" s="764"/>
      <c r="G257" s="764"/>
      <c r="H257" s="764"/>
      <c r="I257" s="764" t="s">
        <v>2667</v>
      </c>
      <c r="J257" s="764" t="s">
        <v>2262</v>
      </c>
      <c r="K257" s="764" t="s">
        <v>2285</v>
      </c>
      <c r="L257" s="764" t="s">
        <v>2430</v>
      </c>
      <c r="M257" s="764"/>
      <c r="N257" s="764"/>
      <c r="O257" s="764" t="s">
        <v>2052</v>
      </c>
      <c r="P257" s="764"/>
      <c r="Q257" s="764"/>
      <c r="R257" s="764"/>
      <c r="S257" s="764"/>
      <c r="T257" s="764">
        <v>0</v>
      </c>
      <c r="U257" s="764">
        <v>0</v>
      </c>
      <c r="V257" s="764"/>
      <c r="W257" s="764"/>
      <c r="X257" s="764"/>
      <c r="Y257" s="764"/>
      <c r="Z257" s="764"/>
      <c r="AA257" s="764"/>
      <c r="AB257" s="764"/>
      <c r="AC257" s="764"/>
      <c r="AD257" s="764"/>
      <c r="AE257" s="764"/>
      <c r="AF257" s="764"/>
      <c r="AG257" s="764"/>
      <c r="AH257" s="764"/>
      <c r="AI257" s="764"/>
      <c r="AJ257" s="764"/>
      <c r="AK257" s="764"/>
      <c r="AL257" s="764"/>
      <c r="AM257" s="764"/>
      <c r="AN257" s="764"/>
      <c r="AO257" s="764"/>
      <c r="AP257" s="764"/>
      <c r="AQ257" s="764"/>
      <c r="AR257" s="764"/>
      <c r="AS257" s="764"/>
      <c r="AT257" s="764"/>
      <c r="AU257" s="764"/>
      <c r="AV257" s="764"/>
      <c r="AW257" s="764"/>
      <c r="AX257" s="764"/>
      <c r="AY257" s="764"/>
      <c r="AZ257" s="764"/>
      <c r="BA257" s="764"/>
      <c r="BB257" s="764"/>
      <c r="BC257" s="764"/>
      <c r="BD257" s="764"/>
      <c r="BE257" s="764"/>
      <c r="BF257" s="764"/>
      <c r="BG257" s="764"/>
      <c r="BH257" s="764"/>
      <c r="BI257" s="764"/>
      <c r="BJ257" s="764"/>
      <c r="BK257" s="764"/>
      <c r="BL257" s="764"/>
      <c r="BM257" s="764"/>
      <c r="BN257" s="764"/>
      <c r="BO257" s="764"/>
      <c r="BP257" s="764"/>
      <c r="BQ257" s="764"/>
      <c r="BR257" s="764"/>
      <c r="BS257" s="764"/>
      <c r="BT257" s="764"/>
      <c r="BU257" s="764"/>
      <c r="BV257" s="764"/>
      <c r="BW257" s="764"/>
      <c r="BX257" s="764"/>
      <c r="BY257" s="764">
        <v>0</v>
      </c>
    </row>
    <row r="258" spans="1:79" s="765" customFormat="1">
      <c r="A258" s="764">
        <v>18</v>
      </c>
      <c r="B258" s="764">
        <v>5</v>
      </c>
      <c r="C258" s="764" t="s">
        <v>2381</v>
      </c>
      <c r="D258" s="764">
        <v>1</v>
      </c>
      <c r="E258" s="764" t="s">
        <v>260</v>
      </c>
      <c r="F258" s="764"/>
      <c r="G258" s="764"/>
      <c r="H258" s="764"/>
      <c r="I258" s="764"/>
      <c r="J258" s="764" t="s">
        <v>354</v>
      </c>
      <c r="K258" s="764"/>
      <c r="L258" s="764"/>
      <c r="M258" s="764"/>
      <c r="N258" s="764"/>
      <c r="O258" s="764"/>
      <c r="P258" s="764"/>
      <c r="Q258" s="764"/>
      <c r="R258" s="764"/>
      <c r="S258" s="764"/>
      <c r="T258" s="764">
        <v>0</v>
      </c>
      <c r="U258" s="764">
        <v>0</v>
      </c>
      <c r="V258" s="764"/>
      <c r="W258" s="764"/>
      <c r="X258" s="764"/>
      <c r="Y258" s="764"/>
      <c r="Z258" s="764" t="s">
        <v>355</v>
      </c>
      <c r="AA258" s="764"/>
      <c r="AB258" s="764"/>
      <c r="AC258" s="764"/>
      <c r="AD258" s="764"/>
      <c r="AE258" s="764"/>
      <c r="AF258" s="764"/>
      <c r="AG258" s="764"/>
      <c r="AH258" s="764"/>
      <c r="AI258" s="764"/>
      <c r="AJ258" s="764"/>
      <c r="AK258" s="764"/>
      <c r="AL258" s="764"/>
      <c r="AM258" s="764"/>
      <c r="AN258" s="764"/>
      <c r="AO258" s="764"/>
      <c r="AP258" s="764"/>
      <c r="AQ258" s="764"/>
      <c r="AR258" s="764"/>
      <c r="AS258" s="764"/>
      <c r="AT258" s="764"/>
      <c r="AU258" s="764"/>
      <c r="AV258" s="764"/>
      <c r="AW258" s="764"/>
      <c r="AX258" s="764"/>
      <c r="AY258" s="764"/>
      <c r="AZ258" s="764"/>
      <c r="BA258" s="764"/>
      <c r="BB258" s="764"/>
      <c r="BC258" s="764"/>
      <c r="BD258" s="764"/>
      <c r="BE258" s="764"/>
      <c r="BF258" s="764"/>
      <c r="BG258" s="764"/>
      <c r="BH258" s="764"/>
      <c r="BI258" s="764"/>
      <c r="BJ258" s="764"/>
      <c r="BK258" s="764"/>
      <c r="BL258" s="764"/>
      <c r="BM258" s="764"/>
      <c r="BN258" s="764"/>
      <c r="BO258" s="764"/>
      <c r="BP258" s="764"/>
      <c r="BQ258" s="764"/>
      <c r="BR258" s="764"/>
      <c r="BS258" s="764"/>
      <c r="BT258" s="764"/>
      <c r="BU258" s="764"/>
      <c r="BV258" s="764"/>
      <c r="BW258" s="764"/>
      <c r="BX258" s="764"/>
      <c r="BY258" s="764">
        <v>1</v>
      </c>
    </row>
    <row r="259" spans="1:79" s="765" customFormat="1" ht="25">
      <c r="A259" s="764">
        <v>18</v>
      </c>
      <c r="B259" s="764">
        <v>5</v>
      </c>
      <c r="C259" s="764" t="s">
        <v>2381</v>
      </c>
      <c r="D259" s="764">
        <v>2</v>
      </c>
      <c r="E259" s="764" t="s">
        <v>1593</v>
      </c>
      <c r="F259" s="764"/>
      <c r="G259" s="764"/>
      <c r="H259" s="764"/>
      <c r="I259" s="764"/>
      <c r="J259" s="764" t="s">
        <v>483</v>
      </c>
      <c r="K259" s="764"/>
      <c r="L259" s="764"/>
      <c r="M259" s="764"/>
      <c r="N259" s="764"/>
      <c r="O259" s="764"/>
      <c r="P259" s="764"/>
      <c r="Q259" s="764"/>
      <c r="R259" s="764"/>
      <c r="S259" s="764"/>
      <c r="T259" s="764">
        <v>0</v>
      </c>
      <c r="U259" s="764">
        <v>100</v>
      </c>
      <c r="V259" s="764"/>
      <c r="W259" s="764"/>
      <c r="X259" s="764"/>
      <c r="Y259" s="764"/>
      <c r="Z259" s="764"/>
      <c r="AA259" s="764"/>
      <c r="AB259" s="764"/>
      <c r="AC259" s="764"/>
      <c r="AD259" s="764"/>
      <c r="AE259" s="764"/>
      <c r="AF259" s="764"/>
      <c r="AG259" s="764"/>
      <c r="AH259" s="764"/>
      <c r="AI259" s="764"/>
      <c r="AJ259" s="764"/>
      <c r="AK259" s="764"/>
      <c r="AL259" s="764"/>
      <c r="AM259" s="764"/>
      <c r="AN259" s="764"/>
      <c r="AO259" s="764"/>
      <c r="AP259" s="764"/>
      <c r="AQ259" s="764"/>
      <c r="AR259" s="764"/>
      <c r="AS259" s="764"/>
      <c r="AT259" s="764"/>
      <c r="AU259" s="764"/>
      <c r="AV259" s="764"/>
      <c r="AW259" s="764"/>
      <c r="AX259" s="764"/>
      <c r="AY259" s="764"/>
      <c r="AZ259" s="764" t="s">
        <v>484</v>
      </c>
      <c r="BA259" s="764" t="s">
        <v>484</v>
      </c>
      <c r="BB259" s="764"/>
      <c r="BC259" s="764"/>
      <c r="BD259" s="764"/>
      <c r="BE259" s="764"/>
      <c r="BF259" s="764" t="s">
        <v>403</v>
      </c>
      <c r="BG259" s="764" t="s">
        <v>485</v>
      </c>
      <c r="BH259" s="764" t="s">
        <v>485</v>
      </c>
      <c r="BI259" s="764" t="s">
        <v>277</v>
      </c>
      <c r="BJ259" s="764"/>
      <c r="BK259" s="764"/>
      <c r="BL259" s="764"/>
      <c r="BM259" s="764"/>
      <c r="BN259" s="764"/>
      <c r="BO259" s="764"/>
      <c r="BP259" s="764"/>
      <c r="BQ259" s="764"/>
      <c r="BR259" s="764"/>
      <c r="BS259" s="764"/>
      <c r="BT259" s="764"/>
      <c r="BU259" s="764"/>
      <c r="BV259" s="764"/>
      <c r="BW259" s="764"/>
      <c r="BX259" s="764"/>
      <c r="BY259" s="764">
        <v>1</v>
      </c>
    </row>
    <row r="260" spans="1:79" s="765" customFormat="1" ht="25">
      <c r="A260" s="764">
        <v>18</v>
      </c>
      <c r="B260" s="764">
        <v>5</v>
      </c>
      <c r="C260" s="764" t="s">
        <v>2381</v>
      </c>
      <c r="D260" s="764">
        <v>6</v>
      </c>
      <c r="E260" s="764" t="s">
        <v>566</v>
      </c>
      <c r="F260" s="764"/>
      <c r="G260" s="764"/>
      <c r="H260" s="764"/>
      <c r="I260" s="764"/>
      <c r="J260" s="764" t="s">
        <v>629</v>
      </c>
      <c r="K260" s="764"/>
      <c r="L260" s="764"/>
      <c r="M260" s="764"/>
      <c r="N260" s="764"/>
      <c r="O260" s="764"/>
      <c r="P260" s="764"/>
      <c r="Q260" s="764"/>
      <c r="R260" s="764"/>
      <c r="S260" s="764"/>
      <c r="T260" s="764">
        <v>0</v>
      </c>
      <c r="U260" s="764">
        <v>0</v>
      </c>
      <c r="V260" s="764"/>
      <c r="W260" s="764"/>
      <c r="X260" s="764"/>
      <c r="Y260" s="764"/>
      <c r="Z260" s="764"/>
      <c r="AA260" s="764"/>
      <c r="AB260" s="764"/>
      <c r="AC260" s="764"/>
      <c r="AD260" s="764"/>
      <c r="AE260" s="764"/>
      <c r="AF260" s="764"/>
      <c r="AG260" s="764"/>
      <c r="AH260" s="764"/>
      <c r="AI260" s="764"/>
      <c r="AJ260" s="764"/>
      <c r="AK260" s="764"/>
      <c r="AL260" s="764"/>
      <c r="AM260" s="764"/>
      <c r="AN260" s="764"/>
      <c r="AO260" s="764"/>
      <c r="AP260" s="764"/>
      <c r="AQ260" s="764"/>
      <c r="AR260" s="764"/>
      <c r="AS260" s="764"/>
      <c r="AT260" s="764"/>
      <c r="AU260" s="764"/>
      <c r="AV260" s="764"/>
      <c r="AW260" s="764"/>
      <c r="AX260" s="764"/>
      <c r="AY260" s="764"/>
      <c r="AZ260" s="764" t="s">
        <v>630</v>
      </c>
      <c r="BA260" s="764" t="s">
        <v>630</v>
      </c>
      <c r="BB260" s="764"/>
      <c r="BC260" s="764"/>
      <c r="BD260" s="764"/>
      <c r="BE260" s="764"/>
      <c r="BF260" s="764" t="s">
        <v>585</v>
      </c>
      <c r="BG260" s="764" t="s">
        <v>631</v>
      </c>
      <c r="BH260" s="764" t="s">
        <v>631</v>
      </c>
      <c r="BI260" s="764" t="s">
        <v>499</v>
      </c>
      <c r="BJ260" s="764"/>
      <c r="BK260" s="764"/>
      <c r="BL260" s="764"/>
      <c r="BM260" s="764"/>
      <c r="BN260" s="764"/>
      <c r="BO260" s="764"/>
      <c r="BP260" s="764"/>
      <c r="BQ260" s="764"/>
      <c r="BR260" s="764"/>
      <c r="BS260" s="764"/>
      <c r="BT260" s="764"/>
      <c r="BU260" s="764"/>
      <c r="BV260" s="764"/>
      <c r="BW260" s="764"/>
      <c r="BX260" s="764"/>
      <c r="BY260" s="764">
        <v>1</v>
      </c>
    </row>
    <row r="261" spans="1:79" s="765" customFormat="1">
      <c r="A261" s="764">
        <v>18</v>
      </c>
      <c r="B261" s="764">
        <v>5</v>
      </c>
      <c r="C261" s="764" t="s">
        <v>2381</v>
      </c>
      <c r="D261" s="764">
        <v>7</v>
      </c>
      <c r="E261" s="764" t="s">
        <v>711</v>
      </c>
      <c r="F261" s="764"/>
      <c r="G261" s="764"/>
      <c r="H261" s="764"/>
      <c r="I261" s="764"/>
      <c r="J261" s="764" t="s">
        <v>1597</v>
      </c>
      <c r="K261" s="764"/>
      <c r="L261" s="764"/>
      <c r="M261" s="764"/>
      <c r="N261" s="764"/>
      <c r="O261" s="764"/>
      <c r="P261" s="764"/>
      <c r="Q261" s="764"/>
      <c r="R261" s="764"/>
      <c r="S261" s="764"/>
      <c r="T261" s="764">
        <v>0</v>
      </c>
      <c r="U261" s="764">
        <v>0</v>
      </c>
      <c r="V261" s="764"/>
      <c r="W261" s="764"/>
      <c r="X261" s="764"/>
      <c r="Y261" s="764"/>
      <c r="Z261" s="764" t="s">
        <v>1224</v>
      </c>
      <c r="AA261" s="764"/>
      <c r="AB261" s="764"/>
      <c r="AC261" s="764"/>
      <c r="AD261" s="764"/>
      <c r="AE261" s="764"/>
      <c r="AF261" s="764"/>
      <c r="AG261" s="764"/>
      <c r="AH261" s="764"/>
      <c r="AI261" s="764"/>
      <c r="AJ261" s="764"/>
      <c r="AK261" s="764"/>
      <c r="AL261" s="764"/>
      <c r="AM261" s="764"/>
      <c r="AN261" s="764"/>
      <c r="AO261" s="764"/>
      <c r="AP261" s="764"/>
      <c r="AQ261" s="764"/>
      <c r="AR261" s="764"/>
      <c r="AS261" s="764"/>
      <c r="AT261" s="764"/>
      <c r="AU261" s="764"/>
      <c r="AV261" s="764"/>
      <c r="AW261" s="764"/>
      <c r="AX261" s="764"/>
      <c r="AY261" s="764"/>
      <c r="AZ261" s="764"/>
      <c r="BA261" s="764"/>
      <c r="BB261" s="764"/>
      <c r="BC261" s="764"/>
      <c r="BD261" s="764"/>
      <c r="BE261" s="764"/>
      <c r="BF261" s="764"/>
      <c r="BG261" s="764"/>
      <c r="BH261" s="764"/>
      <c r="BI261" s="764"/>
      <c r="BJ261" s="764"/>
      <c r="BK261" s="764"/>
      <c r="BL261" s="764"/>
      <c r="BM261" s="764"/>
      <c r="BN261" s="764"/>
      <c r="BO261" s="764"/>
      <c r="BP261" s="764"/>
      <c r="BQ261" s="764"/>
      <c r="BR261" s="764"/>
      <c r="BS261" s="764"/>
      <c r="BT261" s="764"/>
      <c r="BU261" s="764"/>
      <c r="BV261" s="764"/>
      <c r="BW261" s="764"/>
      <c r="BX261" s="764"/>
      <c r="BY261" s="764">
        <v>0</v>
      </c>
    </row>
    <row r="262" spans="1:79" s="765" customFormat="1" ht="50">
      <c r="A262" s="764">
        <v>18</v>
      </c>
      <c r="B262" s="764">
        <v>5</v>
      </c>
      <c r="C262" s="764" t="s">
        <v>2381</v>
      </c>
      <c r="D262" s="764">
        <v>9</v>
      </c>
      <c r="E262" s="764" t="s">
        <v>856</v>
      </c>
      <c r="F262" s="764"/>
      <c r="G262" s="764"/>
      <c r="H262" s="764"/>
      <c r="I262" s="764"/>
      <c r="J262" s="764" t="s">
        <v>911</v>
      </c>
      <c r="K262" s="764"/>
      <c r="L262" s="764"/>
      <c r="M262" s="764"/>
      <c r="N262" s="764"/>
      <c r="O262" s="764"/>
      <c r="P262" s="764"/>
      <c r="Q262" s="764"/>
      <c r="R262" s="764"/>
      <c r="S262" s="764"/>
      <c r="T262" s="764">
        <v>0</v>
      </c>
      <c r="U262" s="764">
        <v>0</v>
      </c>
      <c r="V262" s="764"/>
      <c r="W262" s="764"/>
      <c r="X262" s="764"/>
      <c r="Y262" s="764"/>
      <c r="Z262" s="764" t="s">
        <v>912</v>
      </c>
      <c r="AA262" s="764"/>
      <c r="AB262" s="764" t="s">
        <v>911</v>
      </c>
      <c r="AC262" s="764" t="s">
        <v>913</v>
      </c>
      <c r="AD262" s="764"/>
      <c r="AE262" s="764"/>
      <c r="AF262" s="764"/>
      <c r="AG262" s="764"/>
      <c r="AH262" s="764"/>
      <c r="AI262" s="764"/>
      <c r="AJ262" s="764"/>
      <c r="AK262" s="764"/>
      <c r="AL262" s="764"/>
      <c r="AM262" s="764"/>
      <c r="AN262" s="764"/>
      <c r="AO262" s="764"/>
      <c r="AP262" s="764"/>
      <c r="AQ262" s="764"/>
      <c r="AR262" s="764"/>
      <c r="AS262" s="764"/>
      <c r="AT262" s="764"/>
      <c r="AU262" s="764"/>
      <c r="AV262" s="764"/>
      <c r="AW262" s="764"/>
      <c r="AX262" s="764"/>
      <c r="AY262" s="764"/>
      <c r="AZ262" s="764"/>
      <c r="BA262" s="764"/>
      <c r="BB262" s="764"/>
      <c r="BC262" s="764"/>
      <c r="BD262" s="764"/>
      <c r="BE262" s="764"/>
      <c r="BF262" s="764"/>
      <c r="BG262" s="764"/>
      <c r="BH262" s="764"/>
      <c r="BI262" s="764"/>
      <c r="BJ262" s="764"/>
      <c r="BK262" s="764"/>
      <c r="BL262" s="764"/>
      <c r="BM262" s="764"/>
      <c r="BN262" s="764"/>
      <c r="BO262" s="764"/>
      <c r="BP262" s="764"/>
      <c r="BQ262" s="764"/>
      <c r="BR262" s="764"/>
      <c r="BS262" s="764"/>
      <c r="BT262" s="764"/>
      <c r="BU262" s="764"/>
      <c r="BV262" s="764"/>
      <c r="BW262" s="764"/>
      <c r="BX262" s="764"/>
      <c r="BY262" s="764">
        <v>1</v>
      </c>
    </row>
    <row r="263" spans="1:79" s="765" customFormat="1" ht="25">
      <c r="A263" s="764">
        <v>18</v>
      </c>
      <c r="B263" s="764">
        <v>5</v>
      </c>
      <c r="C263" s="764" t="s">
        <v>2381</v>
      </c>
      <c r="D263" s="764">
        <v>27</v>
      </c>
      <c r="E263" s="764" t="s">
        <v>2261</v>
      </c>
      <c r="F263" s="764"/>
      <c r="G263" s="764"/>
      <c r="H263" s="764"/>
      <c r="I263" s="764" t="s">
        <v>2668</v>
      </c>
      <c r="J263" s="764" t="s">
        <v>2263</v>
      </c>
      <c r="K263" s="764" t="s">
        <v>2286</v>
      </c>
      <c r="L263" s="764" t="s">
        <v>2430</v>
      </c>
      <c r="M263" s="764"/>
      <c r="N263" s="764"/>
      <c r="O263" s="764" t="s">
        <v>2052</v>
      </c>
      <c r="P263" s="764"/>
      <c r="Q263" s="764"/>
      <c r="R263" s="764"/>
      <c r="S263" s="764"/>
      <c r="T263" s="764">
        <v>0</v>
      </c>
      <c r="U263" s="764">
        <v>0</v>
      </c>
      <c r="V263" s="764"/>
      <c r="W263" s="764"/>
      <c r="X263" s="764"/>
      <c r="Y263" s="764"/>
      <c r="Z263" s="764"/>
      <c r="AA263" s="764"/>
      <c r="AB263" s="764"/>
      <c r="AC263" s="764"/>
      <c r="AD263" s="764"/>
      <c r="AE263" s="764"/>
      <c r="AF263" s="764"/>
      <c r="AG263" s="764"/>
      <c r="AH263" s="764"/>
      <c r="AI263" s="764"/>
      <c r="AJ263" s="764"/>
      <c r="AK263" s="764"/>
      <c r="AL263" s="764"/>
      <c r="AM263" s="764"/>
      <c r="AN263" s="764"/>
      <c r="AO263" s="764"/>
      <c r="AP263" s="764"/>
      <c r="AQ263" s="764"/>
      <c r="AR263" s="764"/>
      <c r="AS263" s="764"/>
      <c r="AT263" s="764"/>
      <c r="AU263" s="764"/>
      <c r="AV263" s="764"/>
      <c r="AW263" s="764"/>
      <c r="AX263" s="764"/>
      <c r="AY263" s="764"/>
      <c r="AZ263" s="764"/>
      <c r="BA263" s="764"/>
      <c r="BB263" s="764"/>
      <c r="BC263" s="764"/>
      <c r="BD263" s="764"/>
      <c r="BE263" s="764"/>
      <c r="BF263" s="764"/>
      <c r="BG263" s="764"/>
      <c r="BH263" s="764"/>
      <c r="BI263" s="764"/>
      <c r="BJ263" s="764"/>
      <c r="BK263" s="764"/>
      <c r="BL263" s="764"/>
      <c r="BM263" s="764"/>
      <c r="BN263" s="764"/>
      <c r="BO263" s="764"/>
      <c r="BP263" s="764"/>
      <c r="BQ263" s="764"/>
      <c r="BR263" s="764"/>
      <c r="BS263" s="764"/>
      <c r="BT263" s="764"/>
      <c r="BU263" s="764"/>
      <c r="BV263" s="764"/>
      <c r="BW263" s="764"/>
      <c r="BX263" s="764"/>
      <c r="BY263" s="764">
        <v>0</v>
      </c>
    </row>
    <row r="264" spans="1:79" s="765" customFormat="1">
      <c r="A264" s="764">
        <v>19</v>
      </c>
      <c r="B264" s="764">
        <v>5</v>
      </c>
      <c r="C264" s="764" t="s">
        <v>2381</v>
      </c>
      <c r="D264" s="764">
        <v>1</v>
      </c>
      <c r="E264" s="764" t="s">
        <v>260</v>
      </c>
      <c r="F264" s="764"/>
      <c r="G264" s="764"/>
      <c r="H264" s="764"/>
      <c r="I264" s="764"/>
      <c r="J264" s="764" t="s">
        <v>1979</v>
      </c>
      <c r="K264" s="764"/>
      <c r="L264" s="764"/>
      <c r="M264" s="764"/>
      <c r="N264" s="764"/>
      <c r="O264" s="764"/>
      <c r="P264" s="764"/>
      <c r="Q264" s="764"/>
      <c r="R264" s="764"/>
      <c r="S264" s="764"/>
      <c r="T264" s="764">
        <v>0</v>
      </c>
      <c r="U264" s="764">
        <v>0</v>
      </c>
      <c r="V264" s="764"/>
      <c r="W264" s="764"/>
      <c r="X264" s="764"/>
      <c r="Y264" s="764"/>
      <c r="Z264" s="764" t="s">
        <v>356</v>
      </c>
      <c r="AA264" s="764"/>
      <c r="AB264" s="764"/>
      <c r="AC264" s="764"/>
      <c r="AD264" s="764"/>
      <c r="AE264" s="764"/>
      <c r="AF264" s="764"/>
      <c r="AG264" s="764"/>
      <c r="AH264" s="764"/>
      <c r="AI264" s="764"/>
      <c r="AJ264" s="764"/>
      <c r="AK264" s="764"/>
      <c r="AL264" s="764"/>
      <c r="AM264" s="764"/>
      <c r="AN264" s="764"/>
      <c r="AO264" s="764"/>
      <c r="AP264" s="764"/>
      <c r="AQ264" s="764"/>
      <c r="AR264" s="764"/>
      <c r="AS264" s="764"/>
      <c r="AT264" s="764"/>
      <c r="AU264" s="764"/>
      <c r="AV264" s="764"/>
      <c r="AW264" s="764"/>
      <c r="AX264" s="764"/>
      <c r="AY264" s="764"/>
      <c r="AZ264" s="764"/>
      <c r="BA264" s="764"/>
      <c r="BB264" s="764"/>
      <c r="BC264" s="764"/>
      <c r="BD264" s="764"/>
      <c r="BE264" s="764"/>
      <c r="BF264" s="764"/>
      <c r="BG264" s="764"/>
      <c r="BH264" s="764"/>
      <c r="BI264" s="764"/>
      <c r="BJ264" s="764"/>
      <c r="BK264" s="764"/>
      <c r="BL264" s="764"/>
      <c r="BM264" s="764"/>
      <c r="BN264" s="764"/>
      <c r="BO264" s="764"/>
      <c r="BP264" s="764"/>
      <c r="BQ264" s="764"/>
      <c r="BR264" s="764"/>
      <c r="BS264" s="764"/>
      <c r="BT264" s="764"/>
      <c r="BU264" s="764"/>
      <c r="BV264" s="764"/>
      <c r="BW264" s="764"/>
      <c r="BX264" s="764"/>
      <c r="BY264" s="764">
        <v>1</v>
      </c>
    </row>
    <row r="265" spans="1:79" s="765" customFormat="1" ht="75">
      <c r="A265" s="764">
        <v>19</v>
      </c>
      <c r="B265" s="764">
        <v>5</v>
      </c>
      <c r="C265" s="764" t="s">
        <v>2381</v>
      </c>
      <c r="D265" s="764">
        <v>2</v>
      </c>
      <c r="E265" s="764" t="s">
        <v>1593</v>
      </c>
      <c r="F265" s="764"/>
      <c r="G265" s="764"/>
      <c r="H265" s="764"/>
      <c r="I265" s="764"/>
      <c r="J265" s="764" t="s">
        <v>486</v>
      </c>
      <c r="K265" s="764"/>
      <c r="L265" s="764"/>
      <c r="M265" s="764"/>
      <c r="N265" s="764"/>
      <c r="O265" s="764"/>
      <c r="P265" s="764"/>
      <c r="Q265" s="764"/>
      <c r="R265" s="764"/>
      <c r="S265" s="764"/>
      <c r="T265" s="764"/>
      <c r="U265" s="764"/>
      <c r="V265" s="764"/>
      <c r="W265" s="764"/>
      <c r="X265" s="764"/>
      <c r="Y265" s="764"/>
      <c r="Z265" s="764"/>
      <c r="AA265" s="764"/>
      <c r="AB265" s="764"/>
      <c r="AC265" s="764"/>
      <c r="AD265" s="764"/>
      <c r="AE265" s="764"/>
      <c r="AF265" s="764"/>
      <c r="AG265" s="764"/>
      <c r="AH265" s="764"/>
      <c r="AI265" s="764"/>
      <c r="AJ265" s="764" t="s">
        <v>487</v>
      </c>
      <c r="AK265" s="764" t="s">
        <v>487</v>
      </c>
      <c r="AL265" s="764"/>
      <c r="AM265" s="764"/>
      <c r="AN265" s="764"/>
      <c r="AO265" s="764" t="s">
        <v>488</v>
      </c>
      <c r="AP265" s="764" t="s">
        <v>307</v>
      </c>
      <c r="AQ265" s="764" t="s">
        <v>159</v>
      </c>
      <c r="AR265" s="764">
        <v>-1</v>
      </c>
      <c r="AS265" s="764">
        <v>2</v>
      </c>
      <c r="AT265" s="764" t="s">
        <v>78</v>
      </c>
      <c r="AU265" s="764"/>
      <c r="AV265" s="764"/>
      <c r="AW265" s="764"/>
      <c r="AX265" s="764"/>
      <c r="AY265" s="764"/>
      <c r="AZ265" s="764"/>
      <c r="BA265" s="764"/>
      <c r="BB265" s="764"/>
      <c r="BC265" s="764"/>
      <c r="BD265" s="764"/>
      <c r="BE265" s="764"/>
      <c r="BF265" s="764"/>
      <c r="BG265" s="764"/>
      <c r="BH265" s="764"/>
      <c r="BI265" s="764"/>
      <c r="BJ265" s="764"/>
      <c r="BK265" s="764"/>
      <c r="BL265" s="764"/>
      <c r="BM265" s="764"/>
      <c r="BN265" s="764"/>
      <c r="BO265" s="764"/>
      <c r="BP265" s="764"/>
      <c r="BQ265" s="764"/>
      <c r="BR265" s="764"/>
      <c r="BS265" s="764"/>
      <c r="BT265" s="764"/>
      <c r="BU265" s="764"/>
      <c r="BV265" s="764"/>
      <c r="BW265" s="764"/>
      <c r="BX265" s="764"/>
      <c r="BY265" s="764">
        <v>1</v>
      </c>
    </row>
    <row r="266" spans="1:79" s="765" customFormat="1" ht="25">
      <c r="A266" s="764">
        <v>19</v>
      </c>
      <c r="B266" s="764">
        <v>5</v>
      </c>
      <c r="C266" s="764" t="s">
        <v>2381</v>
      </c>
      <c r="D266" s="764">
        <v>6</v>
      </c>
      <c r="E266" s="764" t="s">
        <v>566</v>
      </c>
      <c r="F266" s="764"/>
      <c r="G266" s="764"/>
      <c r="H266" s="764"/>
      <c r="I266" s="764"/>
      <c r="J266" s="764" t="s">
        <v>632</v>
      </c>
      <c r="K266" s="764"/>
      <c r="L266" s="764"/>
      <c r="M266" s="764"/>
      <c r="N266" s="764"/>
      <c r="O266" s="764"/>
      <c r="P266" s="764"/>
      <c r="Q266" s="764"/>
      <c r="R266" s="764"/>
      <c r="S266" s="764"/>
      <c r="T266" s="764">
        <v>0</v>
      </c>
      <c r="U266" s="764">
        <v>0</v>
      </c>
      <c r="V266" s="764"/>
      <c r="W266" s="764"/>
      <c r="X266" s="764"/>
      <c r="Y266" s="764"/>
      <c r="Z266" s="764"/>
      <c r="AA266" s="764"/>
      <c r="AB266" s="764"/>
      <c r="AC266" s="764"/>
      <c r="AD266" s="764"/>
      <c r="AE266" s="764"/>
      <c r="AF266" s="764"/>
      <c r="AG266" s="764"/>
      <c r="AH266" s="764"/>
      <c r="AI266" s="764"/>
      <c r="AJ266" s="764"/>
      <c r="AK266" s="764"/>
      <c r="AL266" s="764"/>
      <c r="AM266" s="764"/>
      <c r="AN266" s="764"/>
      <c r="AO266" s="764"/>
      <c r="AP266" s="764"/>
      <c r="AQ266" s="764"/>
      <c r="AR266" s="764"/>
      <c r="AS266" s="764"/>
      <c r="AT266" s="764"/>
      <c r="AU266" s="764"/>
      <c r="AV266" s="764"/>
      <c r="AW266" s="764"/>
      <c r="AX266" s="764"/>
      <c r="AY266" s="764"/>
      <c r="AZ266" s="764" t="s">
        <v>633</v>
      </c>
      <c r="BA266" s="764" t="s">
        <v>633</v>
      </c>
      <c r="BB266" s="764"/>
      <c r="BC266" s="764"/>
      <c r="BD266" s="764"/>
      <c r="BE266" s="764"/>
      <c r="BF266" s="764" t="s">
        <v>585</v>
      </c>
      <c r="BG266" s="764" t="s">
        <v>634</v>
      </c>
      <c r="BH266" s="764"/>
      <c r="BI266" s="764"/>
      <c r="BJ266" s="764"/>
      <c r="BK266" s="764"/>
      <c r="BL266" s="764"/>
      <c r="BM266" s="764"/>
      <c r="BN266" s="764"/>
      <c r="BO266" s="764"/>
      <c r="BP266" s="764"/>
      <c r="BQ266" s="764"/>
      <c r="BR266" s="764"/>
      <c r="BS266" s="764"/>
      <c r="BT266" s="764"/>
      <c r="BU266" s="764"/>
      <c r="BV266" s="764"/>
      <c r="BW266" s="764"/>
      <c r="BX266" s="764"/>
      <c r="BY266" s="764">
        <v>1</v>
      </c>
    </row>
    <row r="267" spans="1:79" s="765" customFormat="1">
      <c r="A267" s="764">
        <v>19</v>
      </c>
      <c r="B267" s="764">
        <v>5</v>
      </c>
      <c r="C267" s="764" t="s">
        <v>2381</v>
      </c>
      <c r="D267" s="764">
        <v>7</v>
      </c>
      <c r="E267" s="764" t="s">
        <v>711</v>
      </c>
      <c r="F267" s="764"/>
      <c r="G267" s="764"/>
      <c r="H267" s="764"/>
      <c r="I267" s="764"/>
      <c r="J267" s="764" t="s">
        <v>1987</v>
      </c>
      <c r="K267" s="764"/>
      <c r="L267" s="764"/>
      <c r="M267" s="764"/>
      <c r="N267" s="764"/>
      <c r="O267" s="764"/>
      <c r="P267" s="764"/>
      <c r="Q267" s="764"/>
      <c r="R267" s="764"/>
      <c r="S267" s="764"/>
      <c r="T267" s="764">
        <v>0</v>
      </c>
      <c r="U267" s="764">
        <v>0</v>
      </c>
      <c r="V267" s="764"/>
      <c r="W267" s="764"/>
      <c r="X267" s="764"/>
      <c r="Y267" s="764"/>
      <c r="Z267" s="764" t="s">
        <v>1225</v>
      </c>
      <c r="AA267" s="764"/>
      <c r="AB267" s="764"/>
      <c r="AC267" s="764"/>
      <c r="AD267" s="764"/>
      <c r="AE267" s="764"/>
      <c r="AF267" s="764"/>
      <c r="AG267" s="764"/>
      <c r="AH267" s="764"/>
      <c r="AI267" s="764"/>
      <c r="AJ267" s="764"/>
      <c r="AK267" s="764"/>
      <c r="AL267" s="764"/>
      <c r="AM267" s="764"/>
      <c r="AN267" s="764"/>
      <c r="AO267" s="764"/>
      <c r="AP267" s="764"/>
      <c r="AQ267" s="764"/>
      <c r="AR267" s="764"/>
      <c r="AS267" s="764"/>
      <c r="AT267" s="764"/>
      <c r="AU267" s="764"/>
      <c r="AV267" s="764"/>
      <c r="AW267" s="764"/>
      <c r="AX267" s="764"/>
      <c r="AY267" s="764"/>
      <c r="AZ267" s="764"/>
      <c r="BA267" s="764"/>
      <c r="BB267" s="764"/>
      <c r="BC267" s="764"/>
      <c r="BD267" s="764"/>
      <c r="BE267" s="764"/>
      <c r="BF267" s="764"/>
      <c r="BG267" s="764"/>
      <c r="BH267" s="764"/>
      <c r="BI267" s="764"/>
      <c r="BJ267" s="764"/>
      <c r="BK267" s="764"/>
      <c r="BL267" s="764"/>
      <c r="BM267" s="764"/>
      <c r="BN267" s="764"/>
      <c r="BO267" s="764"/>
      <c r="BP267" s="764"/>
      <c r="BQ267" s="764"/>
      <c r="BR267" s="764"/>
      <c r="BS267" s="764"/>
      <c r="BT267" s="764"/>
      <c r="BU267" s="764"/>
      <c r="BV267" s="764"/>
      <c r="BW267" s="764"/>
      <c r="BX267" s="764"/>
      <c r="BY267" s="764">
        <v>0</v>
      </c>
    </row>
    <row r="268" spans="1:79" s="765" customFormat="1" ht="25">
      <c r="A268" s="764">
        <v>19</v>
      </c>
      <c r="B268" s="764">
        <v>5</v>
      </c>
      <c r="C268" s="764" t="s">
        <v>2381</v>
      </c>
      <c r="D268" s="764">
        <v>9</v>
      </c>
      <c r="E268" s="764" t="s">
        <v>856</v>
      </c>
      <c r="F268" s="764"/>
      <c r="G268" s="764"/>
      <c r="H268" s="764"/>
      <c r="I268" s="764"/>
      <c r="J268" s="764" t="s">
        <v>914</v>
      </c>
      <c r="K268" s="764"/>
      <c r="L268" s="764" t="s">
        <v>1969</v>
      </c>
      <c r="M268" s="764"/>
      <c r="N268" s="764"/>
      <c r="O268" s="764"/>
      <c r="P268" s="764"/>
      <c r="Q268" s="764"/>
      <c r="R268" s="764"/>
      <c r="S268" s="764"/>
      <c r="T268" s="764">
        <v>0</v>
      </c>
      <c r="U268" s="764">
        <v>0</v>
      </c>
      <c r="V268" s="764"/>
      <c r="W268" s="764"/>
      <c r="X268" s="764"/>
      <c r="Y268" s="764"/>
      <c r="Z268" s="764" t="s">
        <v>916</v>
      </c>
      <c r="AA268" s="764"/>
      <c r="AB268" s="764" t="s">
        <v>917</v>
      </c>
      <c r="AC268" s="764" t="s">
        <v>918</v>
      </c>
      <c r="AD268" s="764"/>
      <c r="AE268" s="764"/>
      <c r="AF268" s="764"/>
      <c r="AG268" s="764"/>
      <c r="AH268" s="764"/>
      <c r="AI268" s="764"/>
      <c r="AJ268" s="764"/>
      <c r="AK268" s="764"/>
      <c r="AL268" s="764"/>
      <c r="AM268" s="764"/>
      <c r="AN268" s="764"/>
      <c r="AO268" s="764"/>
      <c r="AP268" s="764"/>
      <c r="AQ268" s="764"/>
      <c r="AR268" s="764"/>
      <c r="AS268" s="764"/>
      <c r="AT268" s="764"/>
      <c r="AU268" s="764"/>
      <c r="AV268" s="764"/>
      <c r="AW268" s="764"/>
      <c r="AX268" s="764"/>
      <c r="AY268" s="764"/>
      <c r="AZ268" s="764"/>
      <c r="BA268" s="764"/>
      <c r="BB268" s="764"/>
      <c r="BC268" s="764"/>
      <c r="BD268" s="764"/>
      <c r="BE268" s="764"/>
      <c r="BF268" s="764"/>
      <c r="BG268" s="764"/>
      <c r="BH268" s="764"/>
      <c r="BI268" s="764"/>
      <c r="BJ268" s="764"/>
      <c r="BK268" s="764"/>
      <c r="BL268" s="764"/>
      <c r="BM268" s="764"/>
      <c r="BN268" s="764"/>
      <c r="BO268" s="764" t="s">
        <v>914</v>
      </c>
      <c r="BP268" s="764" t="s">
        <v>919</v>
      </c>
      <c r="BQ268" s="764"/>
      <c r="BR268" s="764"/>
      <c r="BS268" s="764" t="s">
        <v>920</v>
      </c>
      <c r="BT268" s="764" t="s">
        <v>78</v>
      </c>
      <c r="BU268" s="764"/>
      <c r="BV268" s="764"/>
      <c r="BW268" s="764"/>
      <c r="BX268" s="764"/>
      <c r="BY268" s="764">
        <v>2</v>
      </c>
    </row>
    <row r="269" spans="1:79" s="765" customFormat="1">
      <c r="A269" s="764">
        <v>19</v>
      </c>
      <c r="B269" s="764">
        <v>5</v>
      </c>
      <c r="C269" s="764" t="s">
        <v>2381</v>
      </c>
      <c r="D269" s="764">
        <v>28</v>
      </c>
      <c r="E269" s="764" t="s">
        <v>2261</v>
      </c>
      <c r="F269" s="764"/>
      <c r="G269" s="764"/>
      <c r="H269" s="764"/>
      <c r="I269" s="764" t="s">
        <v>2669</v>
      </c>
      <c r="J269" s="764" t="s">
        <v>2264</v>
      </c>
      <c r="K269" s="764" t="s">
        <v>2287</v>
      </c>
      <c r="L269" s="764" t="s">
        <v>2430</v>
      </c>
      <c r="M269" s="764"/>
      <c r="N269" s="764"/>
      <c r="O269" s="764" t="s">
        <v>2052</v>
      </c>
      <c r="P269" s="764"/>
      <c r="Q269" s="764"/>
      <c r="R269" s="764"/>
      <c r="S269" s="764"/>
      <c r="T269" s="764">
        <v>0</v>
      </c>
      <c r="U269" s="764">
        <v>0</v>
      </c>
      <c r="V269" s="764"/>
      <c r="W269" s="764"/>
      <c r="X269" s="764"/>
      <c r="Y269" s="764"/>
      <c r="Z269" s="764"/>
      <c r="AA269" s="764"/>
      <c r="AB269" s="764"/>
      <c r="AC269" s="764"/>
      <c r="AD269" s="764"/>
      <c r="AE269" s="764"/>
      <c r="AF269" s="764"/>
      <c r="AG269" s="764"/>
      <c r="AH269" s="764"/>
      <c r="AI269" s="764"/>
      <c r="AJ269" s="764"/>
      <c r="AK269" s="764"/>
      <c r="AL269" s="764"/>
      <c r="AM269" s="764"/>
      <c r="AN269" s="764"/>
      <c r="AO269" s="764"/>
      <c r="AP269" s="764"/>
      <c r="AQ269" s="764"/>
      <c r="AR269" s="764"/>
      <c r="AS269" s="764"/>
      <c r="AT269" s="764"/>
      <c r="AU269" s="764"/>
      <c r="AV269" s="764"/>
      <c r="AW269" s="764"/>
      <c r="AX269" s="764"/>
      <c r="AY269" s="764"/>
      <c r="AZ269" s="764"/>
      <c r="BA269" s="764"/>
      <c r="BB269" s="764"/>
      <c r="BC269" s="764"/>
      <c r="BD269" s="764"/>
      <c r="BE269" s="764"/>
      <c r="BF269" s="764"/>
      <c r="BG269" s="764"/>
      <c r="BH269" s="764"/>
      <c r="BI269" s="764"/>
      <c r="BJ269" s="764"/>
      <c r="BK269" s="764"/>
      <c r="BL269" s="764"/>
      <c r="BM269" s="764"/>
      <c r="BN269" s="764"/>
      <c r="BO269" s="764"/>
      <c r="BP269" s="764"/>
      <c r="BQ269" s="764"/>
      <c r="BR269" s="764"/>
      <c r="BS269" s="764"/>
      <c r="BT269" s="764"/>
      <c r="BU269" s="764"/>
      <c r="BV269" s="764"/>
      <c r="BW269" s="764"/>
      <c r="BX269" s="764"/>
      <c r="BY269" s="764">
        <v>0</v>
      </c>
    </row>
    <row r="270" spans="1:79" s="765" customFormat="1" ht="75">
      <c r="A270" s="764">
        <v>20</v>
      </c>
      <c r="B270" s="764">
        <v>5</v>
      </c>
      <c r="C270" s="764" t="s">
        <v>2381</v>
      </c>
      <c r="D270" s="764">
        <v>1</v>
      </c>
      <c r="E270" s="764" t="s">
        <v>260</v>
      </c>
      <c r="F270" s="764"/>
      <c r="G270" s="764"/>
      <c r="H270" s="764"/>
      <c r="I270" s="764"/>
      <c r="J270" s="764" t="s">
        <v>1980</v>
      </c>
      <c r="K270" s="764"/>
      <c r="L270" s="764"/>
      <c r="M270" s="764"/>
      <c r="N270" s="764"/>
      <c r="O270" s="764"/>
      <c r="P270" s="764"/>
      <c r="Q270" s="764"/>
      <c r="R270" s="764"/>
      <c r="S270" s="764"/>
      <c r="T270" s="764">
        <v>0</v>
      </c>
      <c r="U270" s="764">
        <v>0</v>
      </c>
      <c r="V270" s="764"/>
      <c r="W270" s="764"/>
      <c r="X270" s="764"/>
      <c r="Y270" s="764"/>
      <c r="Z270" s="764" t="s">
        <v>357</v>
      </c>
      <c r="AA270" s="764"/>
      <c r="AB270" s="764"/>
      <c r="AC270" s="764"/>
      <c r="AD270" s="764"/>
      <c r="AE270" s="764"/>
      <c r="AF270" s="764"/>
      <c r="AG270" s="764"/>
      <c r="AH270" s="764"/>
      <c r="AI270" s="764"/>
      <c r="AJ270" s="764"/>
      <c r="AK270" s="764"/>
      <c r="AL270" s="764"/>
      <c r="AM270" s="764"/>
      <c r="AN270" s="764"/>
      <c r="AO270" s="764"/>
      <c r="AP270" s="764"/>
      <c r="AQ270" s="764"/>
      <c r="AR270" s="764"/>
      <c r="AS270" s="764"/>
      <c r="AT270" s="764"/>
      <c r="AU270" s="764"/>
      <c r="AV270" s="764"/>
      <c r="AW270" s="764"/>
      <c r="AX270" s="764"/>
      <c r="AY270" s="764"/>
      <c r="AZ270" s="764"/>
      <c r="BA270" s="764"/>
      <c r="BB270" s="764"/>
      <c r="BC270" s="764"/>
      <c r="BD270" s="764"/>
      <c r="BE270" s="764"/>
      <c r="BF270" s="764"/>
      <c r="BG270" s="764"/>
      <c r="BH270" s="764"/>
      <c r="BI270" s="764"/>
      <c r="BJ270" s="764"/>
      <c r="BK270" s="764"/>
      <c r="BL270" s="764"/>
      <c r="BM270" s="764"/>
      <c r="BN270" s="764"/>
      <c r="BO270" s="764"/>
      <c r="BP270" s="764"/>
      <c r="BQ270" s="764"/>
      <c r="BR270" s="764"/>
      <c r="BS270" s="764"/>
      <c r="BT270" s="764"/>
      <c r="BU270" s="764"/>
      <c r="BV270" s="764"/>
      <c r="BW270" s="764"/>
      <c r="BX270" s="764"/>
      <c r="BY270" s="764">
        <v>1</v>
      </c>
      <c r="CA270" s="765" t="s">
        <v>2246</v>
      </c>
    </row>
    <row r="271" spans="1:79" s="765" customFormat="1" ht="175">
      <c r="A271" s="764">
        <v>20</v>
      </c>
      <c r="B271" s="764">
        <v>5</v>
      </c>
      <c r="C271" s="764" t="s">
        <v>2381</v>
      </c>
      <c r="D271" s="764">
        <v>2</v>
      </c>
      <c r="E271" s="764" t="s">
        <v>1593</v>
      </c>
      <c r="F271" s="764"/>
      <c r="G271" s="764"/>
      <c r="H271" s="764"/>
      <c r="I271" s="764"/>
      <c r="J271" s="764" t="s">
        <v>489</v>
      </c>
      <c r="K271" s="764"/>
      <c r="L271" s="764"/>
      <c r="M271" s="764"/>
      <c r="N271" s="764"/>
      <c r="O271" s="764"/>
      <c r="P271" s="764"/>
      <c r="Q271" s="764"/>
      <c r="R271" s="764"/>
      <c r="S271" s="764"/>
      <c r="T271" s="764">
        <v>0</v>
      </c>
      <c r="U271" s="764">
        <v>2.2999999999999998</v>
      </c>
      <c r="V271" s="764"/>
      <c r="W271" s="764"/>
      <c r="X271" s="764"/>
      <c r="Y271" s="764"/>
      <c r="Z271" s="764"/>
      <c r="AA271" s="764"/>
      <c r="AB271" s="764"/>
      <c r="AC271" s="764"/>
      <c r="AD271" s="764"/>
      <c r="AE271" s="764"/>
      <c r="AF271" s="764"/>
      <c r="AG271" s="764"/>
      <c r="AH271" s="764"/>
      <c r="AI271" s="764"/>
      <c r="AJ271" s="764" t="s">
        <v>490</v>
      </c>
      <c r="AK271" s="764" t="s">
        <v>490</v>
      </c>
      <c r="AL271" s="764"/>
      <c r="AM271" s="764"/>
      <c r="AN271" s="764"/>
      <c r="AO271" s="764" t="s">
        <v>491</v>
      </c>
      <c r="AP271" s="764" t="s">
        <v>369</v>
      </c>
      <c r="AQ271" s="764" t="s">
        <v>159</v>
      </c>
      <c r="AR271" s="764">
        <v>0</v>
      </c>
      <c r="AS271" s="764">
        <v>2.2999999999999998</v>
      </c>
      <c r="AT271" s="764" t="s">
        <v>78</v>
      </c>
      <c r="AU271" s="764"/>
      <c r="AV271" s="764"/>
      <c r="AW271" s="764"/>
      <c r="AX271" s="764"/>
      <c r="AY271" s="764"/>
      <c r="AZ271" s="764"/>
      <c r="BA271" s="764"/>
      <c r="BB271" s="764"/>
      <c r="BC271" s="764"/>
      <c r="BD271" s="764"/>
      <c r="BE271" s="764"/>
      <c r="BF271" s="764"/>
      <c r="BG271" s="764"/>
      <c r="BH271" s="764"/>
      <c r="BI271" s="764"/>
      <c r="BJ271" s="764"/>
      <c r="BK271" s="764"/>
      <c r="BL271" s="764"/>
      <c r="BM271" s="764"/>
      <c r="BN271" s="764"/>
      <c r="BO271" s="764"/>
      <c r="BP271" s="764"/>
      <c r="BQ271" s="764"/>
      <c r="BR271" s="764"/>
      <c r="BS271" s="764"/>
      <c r="BT271" s="764"/>
      <c r="BU271" s="764"/>
      <c r="BV271" s="764"/>
      <c r="BW271" s="764"/>
      <c r="BX271" s="764"/>
      <c r="BY271" s="764">
        <v>1</v>
      </c>
    </row>
    <row r="272" spans="1:79" s="765" customFormat="1" ht="25">
      <c r="A272" s="764">
        <v>20</v>
      </c>
      <c r="B272" s="764">
        <v>5</v>
      </c>
      <c r="C272" s="764" t="s">
        <v>2381</v>
      </c>
      <c r="D272" s="764">
        <v>6</v>
      </c>
      <c r="E272" s="764" t="s">
        <v>566</v>
      </c>
      <c r="F272" s="764"/>
      <c r="G272" s="764"/>
      <c r="H272" s="764"/>
      <c r="I272" s="764"/>
      <c r="J272" s="764" t="s">
        <v>635</v>
      </c>
      <c r="K272" s="764"/>
      <c r="L272" s="764"/>
      <c r="M272" s="764"/>
      <c r="N272" s="764"/>
      <c r="O272" s="764"/>
      <c r="P272" s="764"/>
      <c r="Q272" s="764"/>
      <c r="R272" s="764"/>
      <c r="S272" s="764"/>
      <c r="T272" s="764">
        <v>0</v>
      </c>
      <c r="U272" s="764">
        <v>0</v>
      </c>
      <c r="V272" s="764"/>
      <c r="W272" s="764"/>
      <c r="X272" s="764"/>
      <c r="Y272" s="764"/>
      <c r="Z272" s="764"/>
      <c r="AA272" s="764"/>
      <c r="AB272" s="764"/>
      <c r="AC272" s="764"/>
      <c r="AD272" s="764"/>
      <c r="AE272" s="764"/>
      <c r="AF272" s="764"/>
      <c r="AG272" s="764"/>
      <c r="AH272" s="764"/>
      <c r="AI272" s="764"/>
      <c r="AJ272" s="764"/>
      <c r="AK272" s="764"/>
      <c r="AL272" s="764"/>
      <c r="AM272" s="764"/>
      <c r="AN272" s="764"/>
      <c r="AO272" s="764"/>
      <c r="AP272" s="764"/>
      <c r="AQ272" s="764"/>
      <c r="AR272" s="764"/>
      <c r="AS272" s="764"/>
      <c r="AT272" s="764"/>
      <c r="AU272" s="764"/>
      <c r="AV272" s="764"/>
      <c r="AW272" s="764"/>
      <c r="AX272" s="764"/>
      <c r="AY272" s="764"/>
      <c r="AZ272" s="764" t="s">
        <v>636</v>
      </c>
      <c r="BA272" s="764" t="s">
        <v>636</v>
      </c>
      <c r="BB272" s="764"/>
      <c r="BC272" s="764"/>
      <c r="BD272" s="764"/>
      <c r="BE272" s="764"/>
      <c r="BF272" s="764" t="s">
        <v>585</v>
      </c>
      <c r="BG272" s="764" t="s">
        <v>635</v>
      </c>
      <c r="BH272" s="764"/>
      <c r="BI272" s="764"/>
      <c r="BJ272" s="764"/>
      <c r="BK272" s="764"/>
      <c r="BL272" s="764"/>
      <c r="BM272" s="764"/>
      <c r="BN272" s="764"/>
      <c r="BO272" s="764"/>
      <c r="BP272" s="764"/>
      <c r="BQ272" s="764"/>
      <c r="BR272" s="764"/>
      <c r="BS272" s="764"/>
      <c r="BT272" s="764"/>
      <c r="BU272" s="764"/>
      <c r="BV272" s="764"/>
      <c r="BW272" s="764"/>
      <c r="BX272" s="764"/>
      <c r="BY272" s="764">
        <v>1</v>
      </c>
    </row>
    <row r="273" spans="1:77" s="765" customFormat="1">
      <c r="A273" s="764">
        <v>20</v>
      </c>
      <c r="B273" s="764">
        <v>5</v>
      </c>
      <c r="C273" s="764" t="s">
        <v>2381</v>
      </c>
      <c r="D273" s="764">
        <v>7</v>
      </c>
      <c r="E273" s="764" t="s">
        <v>711</v>
      </c>
      <c r="F273" s="764"/>
      <c r="G273" s="764"/>
      <c r="H273" s="764"/>
      <c r="I273" s="764"/>
      <c r="J273" s="764" t="s">
        <v>1600</v>
      </c>
      <c r="K273" s="764"/>
      <c r="L273" s="764"/>
      <c r="M273" s="764"/>
      <c r="N273" s="764"/>
      <c r="O273" s="764"/>
      <c r="P273" s="764"/>
      <c r="Q273" s="764"/>
      <c r="R273" s="764"/>
      <c r="S273" s="764"/>
      <c r="T273" s="764">
        <v>0</v>
      </c>
      <c r="U273" s="764">
        <v>0</v>
      </c>
      <c r="V273" s="764"/>
      <c r="W273" s="764"/>
      <c r="X273" s="764"/>
      <c r="Y273" s="764"/>
      <c r="Z273" s="764" t="s">
        <v>1226</v>
      </c>
      <c r="AA273" s="764"/>
      <c r="AB273" s="764"/>
      <c r="AC273" s="764"/>
      <c r="AD273" s="764"/>
      <c r="AE273" s="764"/>
      <c r="AF273" s="764"/>
      <c r="AG273" s="764"/>
      <c r="AH273" s="764"/>
      <c r="AI273" s="764"/>
      <c r="AJ273" s="764"/>
      <c r="AK273" s="764"/>
      <c r="AL273" s="764"/>
      <c r="AM273" s="764"/>
      <c r="AN273" s="764"/>
      <c r="AO273" s="764"/>
      <c r="AP273" s="764"/>
      <c r="AQ273" s="764"/>
      <c r="AR273" s="764"/>
      <c r="AS273" s="764"/>
      <c r="AT273" s="764"/>
      <c r="AU273" s="764"/>
      <c r="AV273" s="764"/>
      <c r="AW273" s="764"/>
      <c r="AX273" s="764"/>
      <c r="AY273" s="764"/>
      <c r="AZ273" s="764"/>
      <c r="BA273" s="764"/>
      <c r="BB273" s="764"/>
      <c r="BC273" s="764"/>
      <c r="BD273" s="764"/>
      <c r="BE273" s="764"/>
      <c r="BF273" s="764"/>
      <c r="BG273" s="764"/>
      <c r="BH273" s="764"/>
      <c r="BI273" s="764"/>
      <c r="BJ273" s="764"/>
      <c r="BK273" s="764"/>
      <c r="BL273" s="764"/>
      <c r="BM273" s="764"/>
      <c r="BN273" s="764"/>
      <c r="BO273" s="764"/>
      <c r="BP273" s="764"/>
      <c r="BQ273" s="764"/>
      <c r="BR273" s="764"/>
      <c r="BS273" s="764"/>
      <c r="BT273" s="764"/>
      <c r="BU273" s="764"/>
      <c r="BV273" s="764"/>
      <c r="BW273" s="764"/>
      <c r="BX273" s="764"/>
      <c r="BY273" s="764">
        <v>0</v>
      </c>
    </row>
    <row r="274" spans="1:77" s="765" customFormat="1" ht="62.5">
      <c r="A274" s="764">
        <v>20</v>
      </c>
      <c r="B274" s="764">
        <v>5</v>
      </c>
      <c r="C274" s="764" t="s">
        <v>2381</v>
      </c>
      <c r="D274" s="764">
        <v>9</v>
      </c>
      <c r="E274" s="764" t="s">
        <v>856</v>
      </c>
      <c r="F274" s="764"/>
      <c r="G274" s="764"/>
      <c r="H274" s="764"/>
      <c r="I274" s="764"/>
      <c r="J274" s="764" t="s">
        <v>921</v>
      </c>
      <c r="K274" s="764"/>
      <c r="L274" s="764"/>
      <c r="M274" s="764"/>
      <c r="N274" s="764"/>
      <c r="O274" s="764"/>
      <c r="P274" s="764"/>
      <c r="Q274" s="764"/>
      <c r="R274" s="764"/>
      <c r="S274" s="764"/>
      <c r="T274" s="764">
        <v>0</v>
      </c>
      <c r="U274" s="764">
        <v>0</v>
      </c>
      <c r="V274" s="764"/>
      <c r="W274" s="764"/>
      <c r="X274" s="764"/>
      <c r="Y274" s="764"/>
      <c r="Z274" s="764" t="s">
        <v>922</v>
      </c>
      <c r="AA274" s="764"/>
      <c r="AB274" s="764" t="s">
        <v>921</v>
      </c>
      <c r="AC274" s="764" t="s">
        <v>923</v>
      </c>
      <c r="AD274" s="764"/>
      <c r="AE274" s="764"/>
      <c r="AF274" s="764"/>
      <c r="AG274" s="764"/>
      <c r="AH274" s="764"/>
      <c r="AI274" s="764"/>
      <c r="AJ274" s="764"/>
      <c r="AK274" s="764"/>
      <c r="AL274" s="764"/>
      <c r="AM274" s="764"/>
      <c r="AN274" s="764"/>
      <c r="AO274" s="764"/>
      <c r="AP274" s="764"/>
      <c r="AQ274" s="764"/>
      <c r="AR274" s="764"/>
      <c r="AS274" s="764"/>
      <c r="AT274" s="764"/>
      <c r="AU274" s="764"/>
      <c r="AV274" s="764"/>
      <c r="AW274" s="764"/>
      <c r="AX274" s="764"/>
      <c r="AY274" s="764"/>
      <c r="AZ274" s="764"/>
      <c r="BA274" s="764"/>
      <c r="BB274" s="764"/>
      <c r="BC274" s="764"/>
      <c r="BD274" s="764"/>
      <c r="BE274" s="764"/>
      <c r="BF274" s="764"/>
      <c r="BG274" s="764"/>
      <c r="BH274" s="764"/>
      <c r="BI274" s="764"/>
      <c r="BJ274" s="764"/>
      <c r="BK274" s="764"/>
      <c r="BL274" s="764"/>
      <c r="BM274" s="764"/>
      <c r="BN274" s="764"/>
      <c r="BO274" s="764"/>
      <c r="BP274" s="764"/>
      <c r="BQ274" s="764"/>
      <c r="BR274" s="764"/>
      <c r="BS274" s="764"/>
      <c r="BT274" s="764"/>
      <c r="BU274" s="764"/>
      <c r="BV274" s="764"/>
      <c r="BW274" s="764"/>
      <c r="BX274" s="764"/>
      <c r="BY274" s="764">
        <v>1</v>
      </c>
    </row>
    <row r="275" spans="1:77" s="765" customFormat="1">
      <c r="A275" s="764">
        <v>20</v>
      </c>
      <c r="B275" s="764">
        <v>5</v>
      </c>
      <c r="C275" s="764" t="s">
        <v>2381</v>
      </c>
      <c r="D275" s="764">
        <v>29</v>
      </c>
      <c r="E275" s="764" t="s">
        <v>2261</v>
      </c>
      <c r="F275" s="764"/>
      <c r="G275" s="764"/>
      <c r="H275" s="764"/>
      <c r="I275" s="764" t="s">
        <v>2670</v>
      </c>
      <c r="J275" s="764" t="s">
        <v>2289</v>
      </c>
      <c r="K275" s="764" t="s">
        <v>2288</v>
      </c>
      <c r="L275" s="764" t="s">
        <v>2430</v>
      </c>
      <c r="M275" s="764"/>
      <c r="N275" s="764"/>
      <c r="O275" s="764" t="s">
        <v>2052</v>
      </c>
      <c r="P275" s="764"/>
      <c r="Q275" s="764"/>
      <c r="R275" s="764"/>
      <c r="S275" s="764"/>
      <c r="T275" s="764">
        <v>0</v>
      </c>
      <c r="U275" s="764">
        <v>0</v>
      </c>
      <c r="V275" s="764"/>
      <c r="W275" s="764"/>
      <c r="X275" s="764"/>
      <c r="Y275" s="764"/>
      <c r="Z275" s="764"/>
      <c r="AA275" s="764"/>
      <c r="AB275" s="764"/>
      <c r="AC275" s="764"/>
      <c r="AD275" s="764"/>
      <c r="AE275" s="764"/>
      <c r="AF275" s="764"/>
      <c r="AG275" s="764"/>
      <c r="AH275" s="764"/>
      <c r="AI275" s="764"/>
      <c r="AJ275" s="764"/>
      <c r="AK275" s="764"/>
      <c r="AL275" s="764"/>
      <c r="AM275" s="764"/>
      <c r="AN275" s="764"/>
      <c r="AO275" s="764"/>
      <c r="AP275" s="764"/>
      <c r="AQ275" s="764"/>
      <c r="AR275" s="764"/>
      <c r="AS275" s="764"/>
      <c r="AT275" s="764"/>
      <c r="AU275" s="764"/>
      <c r="AV275" s="764"/>
      <c r="AW275" s="764"/>
      <c r="AX275" s="764"/>
      <c r="AY275" s="764"/>
      <c r="AZ275" s="764"/>
      <c r="BA275" s="764"/>
      <c r="BB275" s="764"/>
      <c r="BC275" s="764"/>
      <c r="BD275" s="764"/>
      <c r="BE275" s="764"/>
      <c r="BF275" s="764"/>
      <c r="BG275" s="764"/>
      <c r="BH275" s="764"/>
      <c r="BI275" s="764"/>
      <c r="BJ275" s="764"/>
      <c r="BK275" s="764"/>
      <c r="BL275" s="764"/>
      <c r="BM275" s="764"/>
      <c r="BN275" s="764"/>
      <c r="BO275" s="764"/>
      <c r="BP275" s="764"/>
      <c r="BQ275" s="764"/>
      <c r="BR275" s="764"/>
      <c r="BS275" s="764"/>
      <c r="BT275" s="764"/>
      <c r="BU275" s="764"/>
      <c r="BV275" s="764"/>
      <c r="BW275" s="764"/>
      <c r="BX275" s="764"/>
      <c r="BY275" s="764">
        <v>0</v>
      </c>
    </row>
    <row r="276" spans="1:77" s="765" customFormat="1" ht="50">
      <c r="A276" s="764">
        <v>21</v>
      </c>
      <c r="B276" s="764">
        <v>5</v>
      </c>
      <c r="C276" s="764" t="s">
        <v>2381</v>
      </c>
      <c r="D276" s="764">
        <v>1</v>
      </c>
      <c r="E276" s="764" t="s">
        <v>260</v>
      </c>
      <c r="F276" s="764"/>
      <c r="G276" s="764"/>
      <c r="H276" s="764"/>
      <c r="I276" s="764"/>
      <c r="J276" s="764" t="s">
        <v>358</v>
      </c>
      <c r="K276" s="764"/>
      <c r="L276" s="764"/>
      <c r="M276" s="764"/>
      <c r="N276" s="764"/>
      <c r="O276" s="764"/>
      <c r="P276" s="764"/>
      <c r="Q276" s="764"/>
      <c r="R276" s="764"/>
      <c r="S276" s="764"/>
      <c r="T276" s="764">
        <v>0</v>
      </c>
      <c r="U276" s="764" t="s">
        <v>159</v>
      </c>
      <c r="V276" s="764"/>
      <c r="W276" s="764"/>
      <c r="X276" s="764"/>
      <c r="Y276" s="764"/>
      <c r="Z276" s="764"/>
      <c r="AA276" s="764"/>
      <c r="AB276" s="764"/>
      <c r="AC276" s="764"/>
      <c r="AD276" s="764"/>
      <c r="AE276" s="764"/>
      <c r="AF276" s="764"/>
      <c r="AG276" s="764"/>
      <c r="AH276" s="764"/>
      <c r="AI276" s="764"/>
      <c r="AJ276" s="764" t="s">
        <v>359</v>
      </c>
      <c r="AK276" s="764" t="s">
        <v>359</v>
      </c>
      <c r="AL276" s="764"/>
      <c r="AM276" s="764"/>
      <c r="AN276" s="764"/>
      <c r="AO276" s="764" t="s">
        <v>360</v>
      </c>
      <c r="AP276" s="764" t="s">
        <v>307</v>
      </c>
      <c r="AQ276" s="764" t="s">
        <v>248</v>
      </c>
      <c r="AR276" s="764">
        <v>0</v>
      </c>
      <c r="AS276" s="764" t="s">
        <v>159</v>
      </c>
      <c r="AT276" s="764" t="s">
        <v>78</v>
      </c>
      <c r="AU276" s="764"/>
      <c r="AV276" s="764"/>
      <c r="AW276" s="764"/>
      <c r="AX276" s="764"/>
      <c r="AY276" s="764"/>
      <c r="AZ276" s="764"/>
      <c r="BA276" s="764"/>
      <c r="BB276" s="764"/>
      <c r="BC276" s="764"/>
      <c r="BD276" s="764"/>
      <c r="BE276" s="764"/>
      <c r="BF276" s="764"/>
      <c r="BG276" s="764"/>
      <c r="BH276" s="764"/>
      <c r="BI276" s="764"/>
      <c r="BJ276" s="764"/>
      <c r="BK276" s="764"/>
      <c r="BL276" s="764"/>
      <c r="BM276" s="764"/>
      <c r="BN276" s="764"/>
      <c r="BO276" s="764"/>
      <c r="BP276" s="764"/>
      <c r="BQ276" s="764"/>
      <c r="BR276" s="764"/>
      <c r="BS276" s="764"/>
      <c r="BT276" s="764"/>
      <c r="BU276" s="764"/>
      <c r="BV276" s="764"/>
      <c r="BW276" s="764"/>
      <c r="BX276" s="764"/>
      <c r="BY276" s="764">
        <v>1</v>
      </c>
    </row>
    <row r="277" spans="1:77" s="765" customFormat="1" ht="62.5">
      <c r="A277" s="764">
        <v>21</v>
      </c>
      <c r="B277" s="764">
        <v>5</v>
      </c>
      <c r="C277" s="764" t="s">
        <v>2381</v>
      </c>
      <c r="D277" s="764">
        <v>2</v>
      </c>
      <c r="E277" s="764" t="s">
        <v>1593</v>
      </c>
      <c r="F277" s="764"/>
      <c r="G277" s="764"/>
      <c r="H277" s="764"/>
      <c r="I277" s="764"/>
      <c r="J277" s="764" t="s">
        <v>492</v>
      </c>
      <c r="K277" s="764"/>
      <c r="L277" s="764"/>
      <c r="M277" s="764"/>
      <c r="N277" s="764"/>
      <c r="O277" s="764"/>
      <c r="P277" s="764"/>
      <c r="Q277" s="764"/>
      <c r="R277" s="764"/>
      <c r="S277" s="764"/>
      <c r="T277" s="764">
        <v>0</v>
      </c>
      <c r="U277" s="764" t="s">
        <v>159</v>
      </c>
      <c r="V277" s="764"/>
      <c r="W277" s="764"/>
      <c r="X277" s="764"/>
      <c r="Y277" s="764"/>
      <c r="Z277" s="764"/>
      <c r="AA277" s="764"/>
      <c r="AB277" s="764"/>
      <c r="AC277" s="764"/>
      <c r="AD277" s="764"/>
      <c r="AE277" s="764"/>
      <c r="AF277" s="764"/>
      <c r="AG277" s="764"/>
      <c r="AH277" s="764"/>
      <c r="AI277" s="764"/>
      <c r="AJ277" s="764" t="s">
        <v>493</v>
      </c>
      <c r="AK277" s="764" t="s">
        <v>493</v>
      </c>
      <c r="AL277" s="764"/>
      <c r="AM277" s="764"/>
      <c r="AN277" s="764"/>
      <c r="AO277" s="764" t="s">
        <v>494</v>
      </c>
      <c r="AP277" s="764" t="s">
        <v>78</v>
      </c>
      <c r="AQ277" s="764" t="s">
        <v>248</v>
      </c>
      <c r="AR277" s="764">
        <v>0</v>
      </c>
      <c r="AS277" s="764" t="s">
        <v>159</v>
      </c>
      <c r="AT277" s="764" t="s">
        <v>495</v>
      </c>
      <c r="AU277" s="764"/>
      <c r="AV277" s="764"/>
      <c r="AW277" s="764"/>
      <c r="AX277" s="764"/>
      <c r="AY277" s="764"/>
      <c r="AZ277" s="764"/>
      <c r="BA277" s="764"/>
      <c r="BB277" s="764"/>
      <c r="BC277" s="764"/>
      <c r="BD277" s="764"/>
      <c r="BE277" s="764"/>
      <c r="BF277" s="764"/>
      <c r="BG277" s="764"/>
      <c r="BH277" s="764"/>
      <c r="BI277" s="764"/>
      <c r="BJ277" s="764"/>
      <c r="BK277" s="764"/>
      <c r="BL277" s="764"/>
      <c r="BM277" s="764"/>
      <c r="BN277" s="764"/>
      <c r="BO277" s="764"/>
      <c r="BP277" s="764"/>
      <c r="BQ277" s="764"/>
      <c r="BR277" s="764"/>
      <c r="BS277" s="764"/>
      <c r="BT277" s="764"/>
      <c r="BU277" s="764"/>
      <c r="BV277" s="764"/>
      <c r="BW277" s="764"/>
      <c r="BX277" s="764"/>
      <c r="BY277" s="764">
        <v>1</v>
      </c>
    </row>
    <row r="278" spans="1:77" s="765" customFormat="1" ht="25">
      <c r="A278" s="764">
        <v>21</v>
      </c>
      <c r="B278" s="764">
        <v>5</v>
      </c>
      <c r="C278" s="764" t="s">
        <v>2381</v>
      </c>
      <c r="D278" s="764">
        <v>6</v>
      </c>
      <c r="E278" s="764" t="s">
        <v>566</v>
      </c>
      <c r="F278" s="764"/>
      <c r="G278" s="764"/>
      <c r="H278" s="764"/>
      <c r="I278" s="764"/>
      <c r="J278" s="764" t="s">
        <v>637</v>
      </c>
      <c r="K278" s="764"/>
      <c r="L278" s="764"/>
      <c r="M278" s="764"/>
      <c r="N278" s="764"/>
      <c r="O278" s="764"/>
      <c r="P278" s="764"/>
      <c r="Q278" s="764"/>
      <c r="R278" s="764"/>
      <c r="S278" s="764"/>
      <c r="T278" s="764">
        <v>0</v>
      </c>
      <c r="U278" s="764">
        <v>0</v>
      </c>
      <c r="V278" s="764"/>
      <c r="W278" s="764"/>
      <c r="X278" s="764"/>
      <c r="Y278" s="764"/>
      <c r="Z278" s="764"/>
      <c r="AA278" s="764"/>
      <c r="AB278" s="764"/>
      <c r="AC278" s="764"/>
      <c r="AD278" s="764"/>
      <c r="AE278" s="764"/>
      <c r="AF278" s="764"/>
      <c r="AG278" s="764"/>
      <c r="AH278" s="764"/>
      <c r="AI278" s="764"/>
      <c r="AJ278" s="764"/>
      <c r="AK278" s="764"/>
      <c r="AL278" s="764"/>
      <c r="AM278" s="764"/>
      <c r="AN278" s="764"/>
      <c r="AO278" s="764"/>
      <c r="AP278" s="764"/>
      <c r="AQ278" s="764"/>
      <c r="AR278" s="764"/>
      <c r="AS278" s="764"/>
      <c r="AT278" s="764"/>
      <c r="AU278" s="764"/>
      <c r="AV278" s="764"/>
      <c r="AW278" s="764"/>
      <c r="AX278" s="764"/>
      <c r="AY278" s="764"/>
      <c r="AZ278" s="764" t="s">
        <v>638</v>
      </c>
      <c r="BA278" s="764" t="s">
        <v>638</v>
      </c>
      <c r="BB278" s="764"/>
      <c r="BC278" s="764"/>
      <c r="BD278" s="764"/>
      <c r="BE278" s="764"/>
      <c r="BF278" s="764" t="s">
        <v>585</v>
      </c>
      <c r="BG278" s="764" t="s">
        <v>639</v>
      </c>
      <c r="BH278" s="764" t="s">
        <v>639</v>
      </c>
      <c r="BI278" s="764" t="s">
        <v>499</v>
      </c>
      <c r="BJ278" s="764"/>
      <c r="BK278" s="764"/>
      <c r="BL278" s="764"/>
      <c r="BM278" s="764"/>
      <c r="BN278" s="764"/>
      <c r="BO278" s="764"/>
      <c r="BP278" s="764"/>
      <c r="BQ278" s="764"/>
      <c r="BR278" s="764"/>
      <c r="BS278" s="764"/>
      <c r="BT278" s="764"/>
      <c r="BU278" s="764"/>
      <c r="BV278" s="764"/>
      <c r="BW278" s="764"/>
      <c r="BX278" s="764"/>
      <c r="BY278" s="764">
        <v>1</v>
      </c>
    </row>
    <row r="279" spans="1:77" s="765" customFormat="1">
      <c r="A279" s="764">
        <v>21</v>
      </c>
      <c r="B279" s="764">
        <v>5</v>
      </c>
      <c r="C279" s="764" t="s">
        <v>2381</v>
      </c>
      <c r="D279" s="764">
        <v>7</v>
      </c>
      <c r="E279" s="764" t="s">
        <v>711</v>
      </c>
      <c r="F279" s="764"/>
      <c r="G279" s="764"/>
      <c r="H279" s="764"/>
      <c r="I279" s="764"/>
      <c r="J279" s="764" t="s">
        <v>1601</v>
      </c>
      <c r="K279" s="764"/>
      <c r="L279" s="764"/>
      <c r="M279" s="764"/>
      <c r="N279" s="764"/>
      <c r="O279" s="764"/>
      <c r="P279" s="764"/>
      <c r="Q279" s="764"/>
      <c r="R279" s="764"/>
      <c r="S279" s="764"/>
      <c r="T279" s="764">
        <v>0</v>
      </c>
      <c r="U279" s="764">
        <v>0</v>
      </c>
      <c r="V279" s="764"/>
      <c r="W279" s="764"/>
      <c r="X279" s="764"/>
      <c r="Y279" s="764"/>
      <c r="Z279" s="764" t="s">
        <v>1227</v>
      </c>
      <c r="AA279" s="764"/>
      <c r="AB279" s="764"/>
      <c r="AC279" s="764"/>
      <c r="AD279" s="764"/>
      <c r="AE279" s="764"/>
      <c r="AF279" s="764"/>
      <c r="AG279" s="764"/>
      <c r="AH279" s="764"/>
      <c r="AI279" s="764"/>
      <c r="AJ279" s="764"/>
      <c r="AK279" s="764"/>
      <c r="AL279" s="764"/>
      <c r="AM279" s="764"/>
      <c r="AN279" s="764"/>
      <c r="AO279" s="764"/>
      <c r="AP279" s="764"/>
      <c r="AQ279" s="764"/>
      <c r="AR279" s="764"/>
      <c r="AS279" s="764"/>
      <c r="AT279" s="764"/>
      <c r="AU279" s="764"/>
      <c r="AV279" s="764"/>
      <c r="AW279" s="764"/>
      <c r="AX279" s="764"/>
      <c r="AY279" s="764"/>
      <c r="AZ279" s="764"/>
      <c r="BA279" s="764"/>
      <c r="BB279" s="764"/>
      <c r="BC279" s="764"/>
      <c r="BD279" s="764"/>
      <c r="BE279" s="764"/>
      <c r="BF279" s="764"/>
      <c r="BG279" s="764"/>
      <c r="BH279" s="764"/>
      <c r="BI279" s="764"/>
      <c r="BJ279" s="764"/>
      <c r="BK279" s="764"/>
      <c r="BL279" s="764"/>
      <c r="BM279" s="764"/>
      <c r="BN279" s="764"/>
      <c r="BO279" s="764"/>
      <c r="BP279" s="764"/>
      <c r="BQ279" s="764"/>
      <c r="BR279" s="764"/>
      <c r="BS279" s="764"/>
      <c r="BT279" s="764"/>
      <c r="BU279" s="764"/>
      <c r="BV279" s="764"/>
      <c r="BW279" s="764"/>
      <c r="BX279" s="764"/>
      <c r="BY279" s="764">
        <v>0</v>
      </c>
    </row>
    <row r="280" spans="1:77" s="765" customFormat="1" ht="50">
      <c r="A280" s="764">
        <v>21</v>
      </c>
      <c r="B280" s="764">
        <v>5</v>
      </c>
      <c r="C280" s="764" t="s">
        <v>2381</v>
      </c>
      <c r="D280" s="764">
        <v>9</v>
      </c>
      <c r="E280" s="764" t="s">
        <v>856</v>
      </c>
      <c r="F280" s="764"/>
      <c r="G280" s="764"/>
      <c r="H280" s="764"/>
      <c r="I280" s="764"/>
      <c r="J280" s="764" t="s">
        <v>924</v>
      </c>
      <c r="K280" s="764"/>
      <c r="L280" s="764"/>
      <c r="M280" s="764"/>
      <c r="N280" s="764"/>
      <c r="O280" s="764"/>
      <c r="P280" s="764"/>
      <c r="Q280" s="764"/>
      <c r="R280" s="764"/>
      <c r="S280" s="764"/>
      <c r="T280" s="764">
        <v>0</v>
      </c>
      <c r="U280" s="764">
        <v>0</v>
      </c>
      <c r="V280" s="764"/>
      <c r="W280" s="764"/>
      <c r="X280" s="764"/>
      <c r="Y280" s="764"/>
      <c r="Z280" s="764" t="s">
        <v>925</v>
      </c>
      <c r="AA280" s="764"/>
      <c r="AB280" s="764" t="s">
        <v>924</v>
      </c>
      <c r="AC280" s="764" t="s">
        <v>926</v>
      </c>
      <c r="AD280" s="764"/>
      <c r="AE280" s="764"/>
      <c r="AF280" s="764"/>
      <c r="AG280" s="764"/>
      <c r="AH280" s="764"/>
      <c r="AI280" s="764"/>
      <c r="AJ280" s="764"/>
      <c r="AK280" s="764"/>
      <c r="AL280" s="764"/>
      <c r="AM280" s="764"/>
      <c r="AN280" s="764"/>
      <c r="AO280" s="764"/>
      <c r="AP280" s="764"/>
      <c r="AQ280" s="764"/>
      <c r="AR280" s="764"/>
      <c r="AS280" s="764"/>
      <c r="AT280" s="764"/>
      <c r="AU280" s="764"/>
      <c r="AV280" s="764"/>
      <c r="AW280" s="764"/>
      <c r="AX280" s="764"/>
      <c r="AY280" s="764"/>
      <c r="AZ280" s="764" t="s">
        <v>1703</v>
      </c>
      <c r="BA280" s="764" t="s">
        <v>1703</v>
      </c>
      <c r="BB280" s="764"/>
      <c r="BC280" s="764" t="s">
        <v>1703</v>
      </c>
      <c r="BD280" s="764"/>
      <c r="BE280" s="764"/>
      <c r="BF280" s="764"/>
      <c r="BG280" s="764"/>
      <c r="BH280" s="764" t="s">
        <v>1704</v>
      </c>
      <c r="BI280" s="764"/>
      <c r="BJ280" s="764"/>
      <c r="BK280" s="764"/>
      <c r="BL280" s="764"/>
      <c r="BM280" s="764"/>
      <c r="BN280" s="764"/>
      <c r="BO280" s="764"/>
      <c r="BP280" s="764"/>
      <c r="BQ280" s="764"/>
      <c r="BR280" s="764"/>
      <c r="BS280" s="764"/>
      <c r="BT280" s="764"/>
      <c r="BU280" s="764"/>
      <c r="BV280" s="764"/>
      <c r="BW280" s="764"/>
      <c r="BX280" s="764"/>
      <c r="BY280" s="764">
        <v>2</v>
      </c>
    </row>
    <row r="281" spans="1:77" s="765" customFormat="1">
      <c r="A281" s="764">
        <v>21</v>
      </c>
      <c r="B281" s="764">
        <v>5</v>
      </c>
      <c r="C281" s="764" t="s">
        <v>2381</v>
      </c>
      <c r="D281" s="764">
        <v>30</v>
      </c>
      <c r="E281" s="764" t="s">
        <v>2261</v>
      </c>
      <c r="F281" s="764"/>
      <c r="G281" s="764"/>
      <c r="H281" s="764"/>
      <c r="I281" s="764" t="s">
        <v>2671</v>
      </c>
      <c r="J281" s="764" t="s">
        <v>2290</v>
      </c>
      <c r="K281" s="764" t="s">
        <v>2291</v>
      </c>
      <c r="L281" s="764" t="s">
        <v>2430</v>
      </c>
      <c r="M281" s="764"/>
      <c r="N281" s="764"/>
      <c r="O281" s="764" t="s">
        <v>2052</v>
      </c>
      <c r="P281" s="764"/>
      <c r="Q281" s="764"/>
      <c r="R281" s="764"/>
      <c r="S281" s="764"/>
      <c r="T281" s="764">
        <v>0</v>
      </c>
      <c r="U281" s="764">
        <v>0</v>
      </c>
      <c r="V281" s="764"/>
      <c r="W281" s="764"/>
      <c r="X281" s="764"/>
      <c r="Y281" s="764"/>
      <c r="Z281" s="764"/>
      <c r="AA281" s="764"/>
      <c r="AB281" s="764"/>
      <c r="AC281" s="764"/>
      <c r="AD281" s="764"/>
      <c r="AE281" s="764"/>
      <c r="AF281" s="764"/>
      <c r="AG281" s="764"/>
      <c r="AH281" s="764"/>
      <c r="AI281" s="764"/>
      <c r="AJ281" s="764"/>
      <c r="AK281" s="764"/>
      <c r="AL281" s="764"/>
      <c r="AM281" s="764"/>
      <c r="AN281" s="764"/>
      <c r="AO281" s="764"/>
      <c r="AP281" s="764"/>
      <c r="AQ281" s="764"/>
      <c r="AR281" s="764"/>
      <c r="AS281" s="764"/>
      <c r="AT281" s="764"/>
      <c r="AU281" s="764"/>
      <c r="AV281" s="764"/>
      <c r="AW281" s="764"/>
      <c r="AX281" s="764"/>
      <c r="AY281" s="764"/>
      <c r="AZ281" s="764"/>
      <c r="BA281" s="764"/>
      <c r="BB281" s="764"/>
      <c r="BC281" s="764"/>
      <c r="BD281" s="764"/>
      <c r="BE281" s="764"/>
      <c r="BF281" s="764"/>
      <c r="BG281" s="764"/>
      <c r="BH281" s="764"/>
      <c r="BI281" s="764"/>
      <c r="BJ281" s="764"/>
      <c r="BK281" s="764"/>
      <c r="BL281" s="764"/>
      <c r="BM281" s="764"/>
      <c r="BN281" s="764"/>
      <c r="BO281" s="764"/>
      <c r="BP281" s="764"/>
      <c r="BQ281" s="764"/>
      <c r="BR281" s="764"/>
      <c r="BS281" s="764"/>
      <c r="BT281" s="764"/>
      <c r="BU281" s="764"/>
      <c r="BV281" s="764"/>
      <c r="BW281" s="764"/>
      <c r="BX281" s="764"/>
      <c r="BY281" s="764">
        <v>0</v>
      </c>
    </row>
    <row r="282" spans="1:77" s="765" customFormat="1" ht="25">
      <c r="A282" s="764">
        <v>22</v>
      </c>
      <c r="B282" s="764">
        <v>5</v>
      </c>
      <c r="C282" s="764" t="s">
        <v>2381</v>
      </c>
      <c r="D282" s="764">
        <v>1</v>
      </c>
      <c r="E282" s="764" t="s">
        <v>260</v>
      </c>
      <c r="F282" s="764"/>
      <c r="G282" s="764"/>
      <c r="H282" s="764"/>
      <c r="I282" s="764"/>
      <c r="J282" s="764" t="s">
        <v>361</v>
      </c>
      <c r="K282" s="764"/>
      <c r="L282" s="764"/>
      <c r="M282" s="764"/>
      <c r="N282" s="764"/>
      <c r="O282" s="764"/>
      <c r="P282" s="764"/>
      <c r="Q282" s="764"/>
      <c r="R282" s="764"/>
      <c r="S282" s="764"/>
      <c r="T282" s="764">
        <v>0</v>
      </c>
      <c r="U282" s="764">
        <v>0</v>
      </c>
      <c r="V282" s="764"/>
      <c r="W282" s="764"/>
      <c r="X282" s="764"/>
      <c r="Y282" s="764"/>
      <c r="Z282" s="764"/>
      <c r="AA282" s="764"/>
      <c r="AB282" s="764"/>
      <c r="AC282" s="764"/>
      <c r="AD282" s="764"/>
      <c r="AE282" s="764"/>
      <c r="AF282" s="764"/>
      <c r="AG282" s="764"/>
      <c r="AH282" s="764"/>
      <c r="AI282" s="764"/>
      <c r="AJ282" s="764"/>
      <c r="AK282" s="764"/>
      <c r="AL282" s="764"/>
      <c r="AM282" s="764"/>
      <c r="AN282" s="764"/>
      <c r="AO282" s="764"/>
      <c r="AP282" s="764"/>
      <c r="AQ282" s="764"/>
      <c r="AR282" s="764"/>
      <c r="AS282" s="764"/>
      <c r="AT282" s="764"/>
      <c r="AU282" s="764"/>
      <c r="AV282" s="764"/>
      <c r="AW282" s="764"/>
      <c r="AX282" s="764"/>
      <c r="AY282" s="764"/>
      <c r="AZ282" s="764" t="s">
        <v>362</v>
      </c>
      <c r="BA282" s="764" t="s">
        <v>362</v>
      </c>
      <c r="BB282" s="764"/>
      <c r="BC282" s="764"/>
      <c r="BD282" s="764"/>
      <c r="BE282" s="764"/>
      <c r="BF282" s="764" t="s">
        <v>268</v>
      </c>
      <c r="BG282" s="764" t="s">
        <v>363</v>
      </c>
      <c r="BH282" s="764" t="s">
        <v>363</v>
      </c>
      <c r="BI282" s="764"/>
      <c r="BJ282" s="764"/>
      <c r="BK282" s="764"/>
      <c r="BL282" s="764"/>
      <c r="BM282" s="764"/>
      <c r="BN282" s="764"/>
      <c r="BO282" s="764"/>
      <c r="BP282" s="764"/>
      <c r="BQ282" s="764"/>
      <c r="BR282" s="764"/>
      <c r="BS282" s="764"/>
      <c r="BT282" s="764"/>
      <c r="BU282" s="764"/>
      <c r="BV282" s="764"/>
      <c r="BW282" s="764"/>
      <c r="BX282" s="764"/>
      <c r="BY282" s="764">
        <v>1</v>
      </c>
    </row>
    <row r="283" spans="1:77" s="765" customFormat="1" ht="25">
      <c r="A283" s="764">
        <v>22</v>
      </c>
      <c r="B283" s="764">
        <v>5</v>
      </c>
      <c r="C283" s="764" t="s">
        <v>2381</v>
      </c>
      <c r="D283" s="764">
        <v>2</v>
      </c>
      <c r="E283" s="764" t="s">
        <v>1593</v>
      </c>
      <c r="F283" s="764"/>
      <c r="G283" s="764"/>
      <c r="H283" s="764"/>
      <c r="I283" s="764"/>
      <c r="J283" s="764" t="s">
        <v>496</v>
      </c>
      <c r="K283" s="764"/>
      <c r="L283" s="764"/>
      <c r="M283" s="764"/>
      <c r="N283" s="764"/>
      <c r="O283" s="764"/>
      <c r="P283" s="764"/>
      <c r="Q283" s="764"/>
      <c r="R283" s="764"/>
      <c r="S283" s="764"/>
      <c r="T283" s="764">
        <v>0</v>
      </c>
      <c r="U283" s="764">
        <v>0</v>
      </c>
      <c r="V283" s="764"/>
      <c r="W283" s="764"/>
      <c r="X283" s="764"/>
      <c r="Y283" s="764"/>
      <c r="Z283" s="764"/>
      <c r="AA283" s="764"/>
      <c r="AB283" s="764"/>
      <c r="AC283" s="764"/>
      <c r="AD283" s="764"/>
      <c r="AE283" s="764"/>
      <c r="AF283" s="764"/>
      <c r="AG283" s="764"/>
      <c r="AH283" s="764"/>
      <c r="AI283" s="764"/>
      <c r="AJ283" s="764"/>
      <c r="AK283" s="764"/>
      <c r="AL283" s="764"/>
      <c r="AM283" s="764"/>
      <c r="AN283" s="764"/>
      <c r="AO283" s="764"/>
      <c r="AP283" s="764"/>
      <c r="AQ283" s="764"/>
      <c r="AR283" s="764"/>
      <c r="AS283" s="764"/>
      <c r="AT283" s="764"/>
      <c r="AU283" s="764"/>
      <c r="AV283" s="764"/>
      <c r="AW283" s="764"/>
      <c r="AX283" s="764"/>
      <c r="AY283" s="764"/>
      <c r="AZ283" s="764" t="s">
        <v>497</v>
      </c>
      <c r="BA283" s="764" t="s">
        <v>497</v>
      </c>
      <c r="BB283" s="764"/>
      <c r="BC283" s="764"/>
      <c r="BD283" s="764"/>
      <c r="BE283" s="764"/>
      <c r="BF283" s="764" t="s">
        <v>290</v>
      </c>
      <c r="BG283" s="764" t="s">
        <v>498</v>
      </c>
      <c r="BH283" s="764" t="s">
        <v>498</v>
      </c>
      <c r="BI283" s="764" t="s">
        <v>499</v>
      </c>
      <c r="BJ283" s="764"/>
      <c r="BK283" s="764"/>
      <c r="BL283" s="764"/>
      <c r="BM283" s="764"/>
      <c r="BN283" s="764"/>
      <c r="BO283" s="764"/>
      <c r="BP283" s="764"/>
      <c r="BQ283" s="764"/>
      <c r="BR283" s="764"/>
      <c r="BS283" s="764"/>
      <c r="BT283" s="764"/>
      <c r="BU283" s="764"/>
      <c r="BV283" s="764"/>
      <c r="BW283" s="764"/>
      <c r="BX283" s="764"/>
      <c r="BY283" s="764">
        <v>1</v>
      </c>
    </row>
    <row r="284" spans="1:77" s="765" customFormat="1" ht="25">
      <c r="A284" s="764">
        <v>22</v>
      </c>
      <c r="B284" s="764">
        <v>5</v>
      </c>
      <c r="C284" s="764" t="s">
        <v>2381</v>
      </c>
      <c r="D284" s="764">
        <v>6</v>
      </c>
      <c r="E284" s="764" t="s">
        <v>566</v>
      </c>
      <c r="F284" s="764"/>
      <c r="G284" s="764"/>
      <c r="H284" s="764"/>
      <c r="I284" s="764"/>
      <c r="J284" s="764" t="s">
        <v>640</v>
      </c>
      <c r="K284" s="764"/>
      <c r="L284" s="764"/>
      <c r="M284" s="764"/>
      <c r="N284" s="764"/>
      <c r="O284" s="764"/>
      <c r="P284" s="764"/>
      <c r="Q284" s="764"/>
      <c r="R284" s="764"/>
      <c r="S284" s="764"/>
      <c r="T284" s="764">
        <v>0</v>
      </c>
      <c r="U284" s="764">
        <v>0</v>
      </c>
      <c r="V284" s="764"/>
      <c r="W284" s="764"/>
      <c r="X284" s="764"/>
      <c r="Y284" s="764"/>
      <c r="Z284" s="764"/>
      <c r="AA284" s="764"/>
      <c r="AB284" s="764"/>
      <c r="AC284" s="764"/>
      <c r="AD284" s="764"/>
      <c r="AE284" s="764"/>
      <c r="AF284" s="764"/>
      <c r="AG284" s="764"/>
      <c r="AH284" s="764"/>
      <c r="AI284" s="764"/>
      <c r="AJ284" s="764"/>
      <c r="AK284" s="764"/>
      <c r="AL284" s="764"/>
      <c r="AM284" s="764"/>
      <c r="AN284" s="764"/>
      <c r="AO284" s="764"/>
      <c r="AP284" s="764"/>
      <c r="AQ284" s="764"/>
      <c r="AR284" s="764"/>
      <c r="AS284" s="764"/>
      <c r="AT284" s="764"/>
      <c r="AU284" s="764"/>
      <c r="AV284" s="764"/>
      <c r="AW284" s="764"/>
      <c r="AX284" s="764"/>
      <c r="AY284" s="764"/>
      <c r="AZ284" s="764" t="s">
        <v>641</v>
      </c>
      <c r="BA284" s="764" t="s">
        <v>641</v>
      </c>
      <c r="BB284" s="764"/>
      <c r="BC284" s="764"/>
      <c r="BD284" s="764"/>
      <c r="BE284" s="764"/>
      <c r="BF284" s="764" t="s">
        <v>585</v>
      </c>
      <c r="BG284" s="764" t="s">
        <v>642</v>
      </c>
      <c r="BH284" s="764" t="s">
        <v>642</v>
      </c>
      <c r="BI284" s="764" t="s">
        <v>499</v>
      </c>
      <c r="BJ284" s="764"/>
      <c r="BK284" s="764"/>
      <c r="BL284" s="764"/>
      <c r="BM284" s="764"/>
      <c r="BN284" s="764"/>
      <c r="BO284" s="764"/>
      <c r="BP284" s="764"/>
      <c r="BQ284" s="764"/>
      <c r="BR284" s="764"/>
      <c r="BS284" s="764"/>
      <c r="BT284" s="764"/>
      <c r="BU284" s="764"/>
      <c r="BV284" s="764"/>
      <c r="BW284" s="764"/>
      <c r="BX284" s="764"/>
      <c r="BY284" s="764">
        <v>1</v>
      </c>
    </row>
    <row r="285" spans="1:77" s="765" customFormat="1">
      <c r="A285" s="764">
        <v>22</v>
      </c>
      <c r="B285" s="764">
        <v>5</v>
      </c>
      <c r="C285" s="764" t="s">
        <v>2381</v>
      </c>
      <c r="D285" s="764">
        <v>7</v>
      </c>
      <c r="E285" s="764" t="s">
        <v>711</v>
      </c>
      <c r="F285" s="764"/>
      <c r="G285" s="764"/>
      <c r="H285" s="764"/>
      <c r="I285" s="764"/>
      <c r="J285" s="764" t="s">
        <v>1602</v>
      </c>
      <c r="K285" s="764"/>
      <c r="L285" s="764"/>
      <c r="M285" s="764"/>
      <c r="N285" s="764"/>
      <c r="O285" s="764"/>
      <c r="P285" s="764"/>
      <c r="Q285" s="764"/>
      <c r="R285" s="764"/>
      <c r="S285" s="764"/>
      <c r="T285" s="764">
        <v>0</v>
      </c>
      <c r="U285" s="764">
        <v>0</v>
      </c>
      <c r="V285" s="764"/>
      <c r="W285" s="764"/>
      <c r="X285" s="764"/>
      <c r="Y285" s="764"/>
      <c r="Z285" s="764" t="s">
        <v>1228</v>
      </c>
      <c r="AA285" s="764"/>
      <c r="AB285" s="764"/>
      <c r="AC285" s="764"/>
      <c r="AD285" s="764"/>
      <c r="AE285" s="764"/>
      <c r="AF285" s="764"/>
      <c r="AG285" s="764"/>
      <c r="AH285" s="764"/>
      <c r="AI285" s="764"/>
      <c r="AJ285" s="764"/>
      <c r="AK285" s="764"/>
      <c r="AL285" s="764"/>
      <c r="AM285" s="764"/>
      <c r="AN285" s="764"/>
      <c r="AO285" s="764"/>
      <c r="AP285" s="764"/>
      <c r="AQ285" s="764"/>
      <c r="AR285" s="764"/>
      <c r="AS285" s="764"/>
      <c r="AT285" s="764"/>
      <c r="AU285" s="764"/>
      <c r="AV285" s="764"/>
      <c r="AW285" s="764"/>
      <c r="AX285" s="764"/>
      <c r="AY285" s="764"/>
      <c r="AZ285" s="764"/>
      <c r="BA285" s="764"/>
      <c r="BB285" s="764"/>
      <c r="BC285" s="764"/>
      <c r="BD285" s="764"/>
      <c r="BE285" s="764"/>
      <c r="BF285" s="764"/>
      <c r="BG285" s="764"/>
      <c r="BH285" s="764"/>
      <c r="BI285" s="764"/>
      <c r="BJ285" s="764"/>
      <c r="BK285" s="764"/>
      <c r="BL285" s="764"/>
      <c r="BM285" s="764"/>
      <c r="BN285" s="764"/>
      <c r="BO285" s="764"/>
      <c r="BP285" s="764"/>
      <c r="BQ285" s="764"/>
      <c r="BR285" s="764"/>
      <c r="BS285" s="764"/>
      <c r="BT285" s="764"/>
      <c r="BU285" s="764"/>
      <c r="BV285" s="764"/>
      <c r="BW285" s="764"/>
      <c r="BX285" s="764"/>
      <c r="BY285" s="764">
        <v>0</v>
      </c>
    </row>
    <row r="286" spans="1:77" s="765" customFormat="1" ht="25">
      <c r="A286" s="764">
        <v>22</v>
      </c>
      <c r="B286" s="764">
        <v>5</v>
      </c>
      <c r="C286" s="764" t="s">
        <v>2381</v>
      </c>
      <c r="D286" s="764">
        <v>9</v>
      </c>
      <c r="E286" s="764" t="s">
        <v>856</v>
      </c>
      <c r="F286" s="764"/>
      <c r="G286" s="764"/>
      <c r="H286" s="764"/>
      <c r="I286" s="764"/>
      <c r="J286" s="764" t="s">
        <v>1700</v>
      </c>
      <c r="K286" s="764"/>
      <c r="L286" s="764"/>
      <c r="M286" s="764"/>
      <c r="N286" s="764"/>
      <c r="O286" s="764"/>
      <c r="P286" s="764"/>
      <c r="Q286" s="764"/>
      <c r="R286" s="764"/>
      <c r="S286" s="764"/>
      <c r="T286" s="764">
        <v>0</v>
      </c>
      <c r="U286" s="764">
        <v>0</v>
      </c>
      <c r="V286" s="764"/>
      <c r="W286" s="764"/>
      <c r="X286" s="764"/>
      <c r="Y286" s="764"/>
      <c r="Z286" s="764"/>
      <c r="AA286" s="764"/>
      <c r="AB286" s="764"/>
      <c r="AC286" s="764"/>
      <c r="AD286" s="764"/>
      <c r="AE286" s="764"/>
      <c r="AF286" s="764"/>
      <c r="AG286" s="764"/>
      <c r="AH286" s="764"/>
      <c r="AI286" s="764"/>
      <c r="AJ286" s="764"/>
      <c r="AK286" s="764"/>
      <c r="AL286" s="764"/>
      <c r="AM286" s="764"/>
      <c r="AN286" s="764"/>
      <c r="AO286" s="764"/>
      <c r="AP286" s="764"/>
      <c r="AQ286" s="764"/>
      <c r="AR286" s="764"/>
      <c r="AS286" s="764"/>
      <c r="AT286" s="764"/>
      <c r="AU286" s="764"/>
      <c r="AV286" s="764"/>
      <c r="AW286" s="764"/>
      <c r="AX286" s="764"/>
      <c r="AY286" s="764"/>
      <c r="AZ286" s="764" t="s">
        <v>1699</v>
      </c>
      <c r="BA286" s="764" t="s">
        <v>1699</v>
      </c>
      <c r="BB286" s="764"/>
      <c r="BC286" s="764" t="s">
        <v>1699</v>
      </c>
      <c r="BD286" s="764"/>
      <c r="BE286" s="764"/>
      <c r="BF286" s="764"/>
      <c r="BG286" s="764"/>
      <c r="BH286" s="764" t="s">
        <v>1700</v>
      </c>
      <c r="BI286" s="764"/>
      <c r="BJ286" s="764"/>
      <c r="BK286" s="764"/>
      <c r="BL286" s="764"/>
      <c r="BM286" s="764"/>
      <c r="BN286" s="764"/>
      <c r="BO286" s="764"/>
      <c r="BP286" s="764"/>
      <c r="BQ286" s="764"/>
      <c r="BR286" s="764"/>
      <c r="BS286" s="764"/>
      <c r="BT286" s="764"/>
      <c r="BU286" s="764"/>
      <c r="BV286" s="764"/>
      <c r="BW286" s="764"/>
      <c r="BX286" s="764"/>
      <c r="BY286" s="764">
        <v>1</v>
      </c>
    </row>
    <row r="287" spans="1:77" s="765" customFormat="1" ht="25">
      <c r="A287" s="764">
        <v>22</v>
      </c>
      <c r="B287" s="764">
        <v>5</v>
      </c>
      <c r="C287" s="764" t="s">
        <v>2381</v>
      </c>
      <c r="D287" s="764">
        <v>31</v>
      </c>
      <c r="E287" s="764" t="s">
        <v>2261</v>
      </c>
      <c r="F287" s="764"/>
      <c r="G287" s="764"/>
      <c r="H287" s="764"/>
      <c r="I287" s="764" t="s">
        <v>2672</v>
      </c>
      <c r="J287" s="764" t="s">
        <v>2265</v>
      </c>
      <c r="K287" s="764" t="s">
        <v>2292</v>
      </c>
      <c r="L287" s="764" t="s">
        <v>2430</v>
      </c>
      <c r="M287" s="764"/>
      <c r="N287" s="764"/>
      <c r="O287" s="764" t="s">
        <v>2052</v>
      </c>
      <c r="P287" s="764"/>
      <c r="Q287" s="764"/>
      <c r="R287" s="764"/>
      <c r="S287" s="764"/>
      <c r="T287" s="764">
        <v>0</v>
      </c>
      <c r="U287" s="764">
        <v>0</v>
      </c>
      <c r="V287" s="764"/>
      <c r="W287" s="764"/>
      <c r="X287" s="764"/>
      <c r="Y287" s="764"/>
      <c r="Z287" s="764"/>
      <c r="AA287" s="764"/>
      <c r="AB287" s="764"/>
      <c r="AC287" s="764"/>
      <c r="AD287" s="764"/>
      <c r="AE287" s="764"/>
      <c r="AF287" s="764"/>
      <c r="AG287" s="764"/>
      <c r="AH287" s="764"/>
      <c r="AI287" s="764"/>
      <c r="AJ287" s="764"/>
      <c r="AK287" s="764"/>
      <c r="AL287" s="764"/>
      <c r="AM287" s="764"/>
      <c r="AN287" s="764"/>
      <c r="AO287" s="764"/>
      <c r="AP287" s="764"/>
      <c r="AQ287" s="764"/>
      <c r="AR287" s="764"/>
      <c r="AS287" s="764"/>
      <c r="AT287" s="764"/>
      <c r="AU287" s="764"/>
      <c r="AV287" s="764"/>
      <c r="AW287" s="764"/>
      <c r="AX287" s="764"/>
      <c r="AY287" s="764"/>
      <c r="AZ287" s="764"/>
      <c r="BA287" s="764"/>
      <c r="BB287" s="764"/>
      <c r="BC287" s="764"/>
      <c r="BD287" s="764"/>
      <c r="BE287" s="764"/>
      <c r="BF287" s="764"/>
      <c r="BG287" s="764"/>
      <c r="BH287" s="764"/>
      <c r="BI287" s="764"/>
      <c r="BJ287" s="764"/>
      <c r="BK287" s="764"/>
      <c r="BL287" s="764"/>
      <c r="BM287" s="764"/>
      <c r="BN287" s="764"/>
      <c r="BO287" s="764"/>
      <c r="BP287" s="764"/>
      <c r="BQ287" s="764"/>
      <c r="BR287" s="764"/>
      <c r="BS287" s="764"/>
      <c r="BT287" s="764"/>
      <c r="BU287" s="764"/>
      <c r="BV287" s="764"/>
      <c r="BW287" s="764"/>
      <c r="BX287" s="764"/>
      <c r="BY287" s="764">
        <v>0</v>
      </c>
    </row>
    <row r="288" spans="1:77" s="765" customFormat="1">
      <c r="A288" s="764">
        <v>23</v>
      </c>
      <c r="B288" s="764">
        <v>5</v>
      </c>
      <c r="C288" s="764" t="s">
        <v>2381</v>
      </c>
      <c r="D288" s="764">
        <v>1</v>
      </c>
      <c r="E288" s="764" t="s">
        <v>260</v>
      </c>
      <c r="F288" s="764"/>
      <c r="G288" s="764"/>
      <c r="H288" s="764"/>
      <c r="I288" s="764"/>
      <c r="J288" s="764" t="s">
        <v>1981</v>
      </c>
      <c r="K288" s="764"/>
      <c r="L288" s="764"/>
      <c r="M288" s="764"/>
      <c r="N288" s="764"/>
      <c r="O288" s="764"/>
      <c r="P288" s="764"/>
      <c r="Q288" s="764"/>
      <c r="R288" s="764"/>
      <c r="S288" s="764"/>
      <c r="T288" s="764">
        <v>0</v>
      </c>
      <c r="U288" s="764">
        <v>0</v>
      </c>
      <c r="V288" s="764"/>
      <c r="W288" s="764"/>
      <c r="X288" s="764"/>
      <c r="Y288" s="764"/>
      <c r="Z288" s="764" t="s">
        <v>364</v>
      </c>
      <c r="AA288" s="764"/>
      <c r="AB288" s="764"/>
      <c r="AC288" s="764"/>
      <c r="AD288" s="764"/>
      <c r="AE288" s="764"/>
      <c r="AF288" s="764"/>
      <c r="AG288" s="764"/>
      <c r="AH288" s="764"/>
      <c r="AI288" s="764"/>
      <c r="AJ288" s="764"/>
      <c r="AK288" s="764"/>
      <c r="AL288" s="764"/>
      <c r="AM288" s="764"/>
      <c r="AN288" s="764"/>
      <c r="AO288" s="764"/>
      <c r="AP288" s="764"/>
      <c r="AQ288" s="764"/>
      <c r="AR288" s="764"/>
      <c r="AS288" s="764"/>
      <c r="AT288" s="764"/>
      <c r="AU288" s="764"/>
      <c r="AV288" s="764"/>
      <c r="AW288" s="764"/>
      <c r="AX288" s="764"/>
      <c r="AY288" s="764"/>
      <c r="AZ288" s="764"/>
      <c r="BA288" s="764"/>
      <c r="BB288" s="764"/>
      <c r="BC288" s="764"/>
      <c r="BD288" s="764"/>
      <c r="BE288" s="764"/>
      <c r="BF288" s="764"/>
      <c r="BG288" s="764"/>
      <c r="BH288" s="764"/>
      <c r="BI288" s="764"/>
      <c r="BJ288" s="764"/>
      <c r="BK288" s="764"/>
      <c r="BL288" s="764"/>
      <c r="BM288" s="764"/>
      <c r="BN288" s="764"/>
      <c r="BO288" s="764"/>
      <c r="BP288" s="764"/>
      <c r="BQ288" s="764"/>
      <c r="BR288" s="764"/>
      <c r="BS288" s="764"/>
      <c r="BT288" s="764"/>
      <c r="BU288" s="764"/>
      <c r="BV288" s="764"/>
      <c r="BW288" s="764"/>
      <c r="BX288" s="764"/>
      <c r="BY288" s="764">
        <v>1</v>
      </c>
    </row>
    <row r="289" spans="1:77" s="765" customFormat="1" ht="225">
      <c r="A289" s="764">
        <v>23</v>
      </c>
      <c r="B289" s="764">
        <v>5</v>
      </c>
      <c r="C289" s="764" t="s">
        <v>2381</v>
      </c>
      <c r="D289" s="764">
        <v>2</v>
      </c>
      <c r="E289" s="764" t="s">
        <v>1593</v>
      </c>
      <c r="F289" s="764"/>
      <c r="G289" s="764"/>
      <c r="H289" s="764"/>
      <c r="I289" s="764"/>
      <c r="J289" s="764" t="s">
        <v>500</v>
      </c>
      <c r="K289" s="764"/>
      <c r="L289" s="764"/>
      <c r="M289" s="764"/>
      <c r="N289" s="764"/>
      <c r="O289" s="764"/>
      <c r="P289" s="764"/>
      <c r="Q289" s="764"/>
      <c r="R289" s="764"/>
      <c r="S289" s="764"/>
      <c r="T289" s="764">
        <v>1</v>
      </c>
      <c r="U289" s="764">
        <v>3</v>
      </c>
      <c r="V289" s="764"/>
      <c r="W289" s="764"/>
      <c r="X289" s="764"/>
      <c r="Y289" s="764"/>
      <c r="Z289" s="764"/>
      <c r="AA289" s="764"/>
      <c r="AB289" s="764"/>
      <c r="AC289" s="764"/>
      <c r="AD289" s="764"/>
      <c r="AE289" s="764"/>
      <c r="AF289" s="764"/>
      <c r="AG289" s="764"/>
      <c r="AH289" s="764"/>
      <c r="AI289" s="764"/>
      <c r="AJ289" s="764" t="s">
        <v>501</v>
      </c>
      <c r="AK289" s="764" t="s">
        <v>501</v>
      </c>
      <c r="AL289" s="764"/>
      <c r="AM289" s="764"/>
      <c r="AN289" s="764"/>
      <c r="AO289" s="764" t="s">
        <v>502</v>
      </c>
      <c r="AP289" s="764" t="s">
        <v>78</v>
      </c>
      <c r="AQ289" s="764" t="s">
        <v>159</v>
      </c>
      <c r="AR289" s="764">
        <v>1</v>
      </c>
      <c r="AS289" s="764">
        <v>3</v>
      </c>
      <c r="AT289" s="764" t="s">
        <v>495</v>
      </c>
      <c r="AU289" s="764"/>
      <c r="AV289" s="764"/>
      <c r="AW289" s="764"/>
      <c r="AX289" s="764"/>
      <c r="AY289" s="764"/>
      <c r="AZ289" s="764"/>
      <c r="BA289" s="764"/>
      <c r="BB289" s="764"/>
      <c r="BC289" s="764"/>
      <c r="BD289" s="764"/>
      <c r="BE289" s="764"/>
      <c r="BF289" s="764"/>
      <c r="BG289" s="764"/>
      <c r="BH289" s="764"/>
      <c r="BI289" s="764"/>
      <c r="BJ289" s="764"/>
      <c r="BK289" s="764"/>
      <c r="BL289" s="764"/>
      <c r="BM289" s="764"/>
      <c r="BN289" s="764"/>
      <c r="BO289" s="764"/>
      <c r="BP289" s="764"/>
      <c r="BQ289" s="764"/>
      <c r="BR289" s="764"/>
      <c r="BS289" s="764"/>
      <c r="BT289" s="764"/>
      <c r="BU289" s="764"/>
      <c r="BV289" s="764"/>
      <c r="BW289" s="764"/>
      <c r="BX289" s="764"/>
      <c r="BY289" s="764">
        <v>1</v>
      </c>
    </row>
    <row r="290" spans="1:77" s="765" customFormat="1" ht="25">
      <c r="A290" s="764">
        <v>23</v>
      </c>
      <c r="B290" s="764">
        <v>5</v>
      </c>
      <c r="C290" s="764" t="s">
        <v>2381</v>
      </c>
      <c r="D290" s="764">
        <v>6</v>
      </c>
      <c r="E290" s="764" t="s">
        <v>566</v>
      </c>
      <c r="F290" s="764"/>
      <c r="G290" s="764"/>
      <c r="H290" s="764"/>
      <c r="I290" s="764"/>
      <c r="J290" s="764" t="s">
        <v>643</v>
      </c>
      <c r="K290" s="764"/>
      <c r="L290" s="764"/>
      <c r="M290" s="764"/>
      <c r="N290" s="764"/>
      <c r="O290" s="764"/>
      <c r="P290" s="764"/>
      <c r="Q290" s="764"/>
      <c r="R290" s="764"/>
      <c r="S290" s="764"/>
      <c r="T290" s="764">
        <v>0</v>
      </c>
      <c r="U290" s="764">
        <v>0</v>
      </c>
      <c r="V290" s="764"/>
      <c r="W290" s="764"/>
      <c r="X290" s="764"/>
      <c r="Y290" s="764"/>
      <c r="Z290" s="764"/>
      <c r="AA290" s="764"/>
      <c r="AB290" s="764"/>
      <c r="AC290" s="764"/>
      <c r="AD290" s="764"/>
      <c r="AE290" s="764"/>
      <c r="AF290" s="764"/>
      <c r="AG290" s="764"/>
      <c r="AH290" s="764"/>
      <c r="AI290" s="764"/>
      <c r="AJ290" s="764"/>
      <c r="AK290" s="764"/>
      <c r="AL290" s="764"/>
      <c r="AM290" s="764"/>
      <c r="AN290" s="764"/>
      <c r="AO290" s="764"/>
      <c r="AP290" s="764"/>
      <c r="AQ290" s="764"/>
      <c r="AR290" s="764"/>
      <c r="AS290" s="764"/>
      <c r="AT290" s="764"/>
      <c r="AU290" s="764"/>
      <c r="AV290" s="764"/>
      <c r="AW290" s="764"/>
      <c r="AX290" s="764"/>
      <c r="AY290" s="764"/>
      <c r="AZ290" s="764" t="s">
        <v>644</v>
      </c>
      <c r="BA290" s="764" t="s">
        <v>644</v>
      </c>
      <c r="BB290" s="764"/>
      <c r="BC290" s="764"/>
      <c r="BD290" s="764"/>
      <c r="BE290" s="764"/>
      <c r="BF290" s="764" t="s">
        <v>585</v>
      </c>
      <c r="BG290" s="764" t="s">
        <v>645</v>
      </c>
      <c r="BH290" s="764" t="s">
        <v>646</v>
      </c>
      <c r="BI290" s="764" t="s">
        <v>499</v>
      </c>
      <c r="BJ290" s="764"/>
      <c r="BK290" s="764"/>
      <c r="BL290" s="764"/>
      <c r="BM290" s="764"/>
      <c r="BN290" s="764"/>
      <c r="BO290" s="764"/>
      <c r="BP290" s="764"/>
      <c r="BQ290" s="764"/>
      <c r="BR290" s="764"/>
      <c r="BS290" s="764"/>
      <c r="BT290" s="764"/>
      <c r="BU290" s="764"/>
      <c r="BV290" s="764"/>
      <c r="BW290" s="764"/>
      <c r="BX290" s="764"/>
      <c r="BY290" s="764">
        <v>1</v>
      </c>
    </row>
    <row r="291" spans="1:77" s="765" customFormat="1">
      <c r="A291" s="764">
        <v>23</v>
      </c>
      <c r="B291" s="764">
        <v>5</v>
      </c>
      <c r="C291" s="764" t="s">
        <v>2381</v>
      </c>
      <c r="D291" s="764">
        <v>7</v>
      </c>
      <c r="E291" s="764" t="s">
        <v>711</v>
      </c>
      <c r="F291" s="764"/>
      <c r="G291" s="764"/>
      <c r="H291" s="764"/>
      <c r="I291" s="764"/>
      <c r="J291" s="764" t="s">
        <v>1603</v>
      </c>
      <c r="K291" s="764"/>
      <c r="L291" s="764"/>
      <c r="M291" s="764"/>
      <c r="N291" s="764"/>
      <c r="O291" s="764"/>
      <c r="P291" s="764"/>
      <c r="Q291" s="764"/>
      <c r="R291" s="764"/>
      <c r="S291" s="764"/>
      <c r="T291" s="764">
        <v>0</v>
      </c>
      <c r="U291" s="764">
        <v>0</v>
      </c>
      <c r="V291" s="764"/>
      <c r="W291" s="764"/>
      <c r="X291" s="764"/>
      <c r="Y291" s="764"/>
      <c r="Z291" s="764" t="s">
        <v>1229</v>
      </c>
      <c r="AA291" s="764"/>
      <c r="AB291" s="764"/>
      <c r="AC291" s="764"/>
      <c r="AD291" s="764"/>
      <c r="AE291" s="764"/>
      <c r="AF291" s="764"/>
      <c r="AG291" s="764"/>
      <c r="AH291" s="764"/>
      <c r="AI291" s="764"/>
      <c r="AJ291" s="764"/>
      <c r="AK291" s="764"/>
      <c r="AL291" s="764"/>
      <c r="AM291" s="764"/>
      <c r="AN291" s="764"/>
      <c r="AO291" s="764"/>
      <c r="AP291" s="764"/>
      <c r="AQ291" s="764"/>
      <c r="AR291" s="764"/>
      <c r="AS291" s="764"/>
      <c r="AT291" s="764"/>
      <c r="AU291" s="764"/>
      <c r="AV291" s="764"/>
      <c r="AW291" s="764"/>
      <c r="AX291" s="764"/>
      <c r="AY291" s="764"/>
      <c r="AZ291" s="764"/>
      <c r="BA291" s="764"/>
      <c r="BB291" s="764"/>
      <c r="BC291" s="764"/>
      <c r="BD291" s="764"/>
      <c r="BE291" s="764"/>
      <c r="BF291" s="764"/>
      <c r="BG291" s="764"/>
      <c r="BH291" s="764"/>
      <c r="BI291" s="764"/>
      <c r="BJ291" s="764"/>
      <c r="BK291" s="764"/>
      <c r="BL291" s="764"/>
      <c r="BM291" s="764"/>
      <c r="BN291" s="764"/>
      <c r="BO291" s="764"/>
      <c r="BP291" s="764"/>
      <c r="BQ291" s="764"/>
      <c r="BR291" s="764"/>
      <c r="BS291" s="764"/>
      <c r="BT291" s="764"/>
      <c r="BU291" s="764"/>
      <c r="BV291" s="764"/>
      <c r="BW291" s="764"/>
      <c r="BX291" s="764"/>
      <c r="BY291" s="764">
        <v>0</v>
      </c>
    </row>
    <row r="292" spans="1:77" s="765" customFormat="1">
      <c r="A292" s="764">
        <v>23</v>
      </c>
      <c r="B292" s="764">
        <v>5</v>
      </c>
      <c r="C292" s="764" t="s">
        <v>2381</v>
      </c>
      <c r="D292" s="764">
        <v>9</v>
      </c>
      <c r="E292" s="764" t="s">
        <v>856</v>
      </c>
      <c r="F292" s="764"/>
      <c r="G292" s="764"/>
      <c r="H292" s="764"/>
      <c r="I292" s="764"/>
      <c r="J292" s="764" t="s">
        <v>1702</v>
      </c>
      <c r="K292" s="764"/>
      <c r="L292" s="764"/>
      <c r="M292" s="764"/>
      <c r="N292" s="764"/>
      <c r="O292" s="764"/>
      <c r="P292" s="764"/>
      <c r="Q292" s="764"/>
      <c r="R292" s="764"/>
      <c r="S292" s="764"/>
      <c r="T292" s="764">
        <v>0</v>
      </c>
      <c r="U292" s="764">
        <v>0</v>
      </c>
      <c r="V292" s="764"/>
      <c r="W292" s="764"/>
      <c r="X292" s="764"/>
      <c r="Y292" s="764"/>
      <c r="Z292" s="764"/>
      <c r="AA292" s="764"/>
      <c r="AB292" s="764"/>
      <c r="AC292" s="764"/>
      <c r="AD292" s="764"/>
      <c r="AE292" s="764"/>
      <c r="AF292" s="764"/>
      <c r="AG292" s="764"/>
      <c r="AH292" s="764"/>
      <c r="AI292" s="764"/>
      <c r="AJ292" s="764"/>
      <c r="AK292" s="764"/>
      <c r="AL292" s="764"/>
      <c r="AM292" s="764"/>
      <c r="AN292" s="764"/>
      <c r="AO292" s="764"/>
      <c r="AP292" s="764"/>
      <c r="AQ292" s="764"/>
      <c r="AR292" s="764"/>
      <c r="AS292" s="764"/>
      <c r="AT292" s="764"/>
      <c r="AU292" s="764"/>
      <c r="AV292" s="764"/>
      <c r="AW292" s="764"/>
      <c r="AX292" s="764"/>
      <c r="AY292" s="764"/>
      <c r="AZ292" s="764" t="s">
        <v>1701</v>
      </c>
      <c r="BA292" s="764" t="s">
        <v>1701</v>
      </c>
      <c r="BB292" s="764"/>
      <c r="BC292" s="764" t="s">
        <v>1701</v>
      </c>
      <c r="BD292" s="764"/>
      <c r="BE292" s="764"/>
      <c r="BF292" s="764"/>
      <c r="BG292" s="764"/>
      <c r="BH292" s="764" t="s">
        <v>1702</v>
      </c>
      <c r="BI292" s="764"/>
      <c r="BJ292" s="764"/>
      <c r="BK292" s="764"/>
      <c r="BL292" s="764"/>
      <c r="BM292" s="764"/>
      <c r="BN292" s="764"/>
      <c r="BO292" s="764"/>
      <c r="BP292" s="764"/>
      <c r="BQ292" s="764"/>
      <c r="BR292" s="764"/>
      <c r="BS292" s="764"/>
      <c r="BT292" s="764"/>
      <c r="BU292" s="764"/>
      <c r="BV292" s="764"/>
      <c r="BW292" s="764"/>
      <c r="BX292" s="764"/>
      <c r="BY292" s="764">
        <v>1</v>
      </c>
    </row>
    <row r="293" spans="1:77" s="765" customFormat="1">
      <c r="A293" s="764">
        <v>23</v>
      </c>
      <c r="B293" s="764">
        <v>5</v>
      </c>
      <c r="C293" s="764" t="s">
        <v>2381</v>
      </c>
      <c r="D293" s="764">
        <v>32</v>
      </c>
      <c r="E293" s="764" t="s">
        <v>2261</v>
      </c>
      <c r="F293" s="764"/>
      <c r="G293" s="764"/>
      <c r="H293" s="764"/>
      <c r="I293" s="764" t="s">
        <v>2673</v>
      </c>
      <c r="J293" s="764" t="s">
        <v>2266</v>
      </c>
      <c r="K293" s="764" t="s">
        <v>2293</v>
      </c>
      <c r="L293" s="764" t="s">
        <v>2430</v>
      </c>
      <c r="M293" s="764"/>
      <c r="N293" s="764"/>
      <c r="O293" s="764" t="s">
        <v>2052</v>
      </c>
      <c r="P293" s="764"/>
      <c r="Q293" s="764"/>
      <c r="R293" s="764"/>
      <c r="S293" s="764"/>
      <c r="T293" s="764">
        <v>0</v>
      </c>
      <c r="U293" s="764">
        <v>0</v>
      </c>
      <c r="V293" s="764"/>
      <c r="W293" s="764"/>
      <c r="X293" s="764"/>
      <c r="Y293" s="764"/>
      <c r="Z293" s="764"/>
      <c r="AA293" s="764"/>
      <c r="AB293" s="764"/>
      <c r="AC293" s="764"/>
      <c r="AD293" s="764"/>
      <c r="AE293" s="764"/>
      <c r="AF293" s="764"/>
      <c r="AG293" s="764"/>
      <c r="AH293" s="764"/>
      <c r="AI293" s="764"/>
      <c r="AJ293" s="764"/>
      <c r="AK293" s="764"/>
      <c r="AL293" s="764"/>
      <c r="AM293" s="764"/>
      <c r="AN293" s="764"/>
      <c r="AO293" s="764"/>
      <c r="AP293" s="764"/>
      <c r="AQ293" s="764"/>
      <c r="AR293" s="764"/>
      <c r="AS293" s="764"/>
      <c r="AT293" s="764"/>
      <c r="AU293" s="764"/>
      <c r="AV293" s="764"/>
      <c r="AW293" s="764"/>
      <c r="AX293" s="764"/>
      <c r="AY293" s="764"/>
      <c r="AZ293" s="764"/>
      <c r="BA293" s="764"/>
      <c r="BB293" s="764"/>
      <c r="BC293" s="764"/>
      <c r="BD293" s="764"/>
      <c r="BE293" s="764"/>
      <c r="BF293" s="764"/>
      <c r="BG293" s="764"/>
      <c r="BH293" s="764"/>
      <c r="BI293" s="764"/>
      <c r="BJ293" s="764"/>
      <c r="BK293" s="764"/>
      <c r="BL293" s="764"/>
      <c r="BM293" s="764"/>
      <c r="BN293" s="764"/>
      <c r="BO293" s="764"/>
      <c r="BP293" s="764"/>
      <c r="BQ293" s="764"/>
      <c r="BR293" s="764"/>
      <c r="BS293" s="764"/>
      <c r="BT293" s="764"/>
      <c r="BU293" s="764"/>
      <c r="BV293" s="764"/>
      <c r="BW293" s="764"/>
      <c r="BX293" s="764"/>
      <c r="BY293" s="764">
        <v>0</v>
      </c>
    </row>
    <row r="294" spans="1:77" s="765" customFormat="1" ht="62.5">
      <c r="A294" s="764">
        <v>24</v>
      </c>
      <c r="B294" s="764">
        <v>5</v>
      </c>
      <c r="C294" s="764" t="s">
        <v>2381</v>
      </c>
      <c r="D294" s="764">
        <v>1</v>
      </c>
      <c r="E294" s="764" t="s">
        <v>260</v>
      </c>
      <c r="F294" s="764"/>
      <c r="G294" s="764"/>
      <c r="H294" s="764"/>
      <c r="I294" s="764"/>
      <c r="J294" s="764" t="s">
        <v>365</v>
      </c>
      <c r="K294" s="764"/>
      <c r="L294" s="764" t="s">
        <v>2430</v>
      </c>
      <c r="M294" s="764"/>
      <c r="N294" s="764"/>
      <c r="O294" s="764"/>
      <c r="P294" s="764"/>
      <c r="Q294" s="764"/>
      <c r="R294" s="764"/>
      <c r="S294" s="764"/>
      <c r="T294" s="764">
        <v>0</v>
      </c>
      <c r="U294" s="764" t="s">
        <v>159</v>
      </c>
      <c r="V294" s="764"/>
      <c r="W294" s="764"/>
      <c r="X294" s="764"/>
      <c r="Y294" s="764"/>
      <c r="Z294" s="764"/>
      <c r="AA294" s="764"/>
      <c r="AB294" s="764"/>
      <c r="AC294" s="764"/>
      <c r="AD294" s="764"/>
      <c r="AE294" s="764"/>
      <c r="AF294" s="764"/>
      <c r="AG294" s="764"/>
      <c r="AH294" s="764"/>
      <c r="AI294" s="764"/>
      <c r="AJ294" s="764" t="s">
        <v>367</v>
      </c>
      <c r="AK294" s="764" t="s">
        <v>367</v>
      </c>
      <c r="AL294" s="764"/>
      <c r="AM294" s="764"/>
      <c r="AN294" s="764"/>
      <c r="AO294" s="764" t="s">
        <v>368</v>
      </c>
      <c r="AP294" s="764" t="s">
        <v>369</v>
      </c>
      <c r="AQ294" s="764" t="s">
        <v>159</v>
      </c>
      <c r="AR294" s="764">
        <v>0</v>
      </c>
      <c r="AS294" s="764" t="s">
        <v>159</v>
      </c>
      <c r="AT294" s="764" t="s">
        <v>78</v>
      </c>
      <c r="AU294" s="764"/>
      <c r="AV294" s="764"/>
      <c r="AW294" s="764"/>
      <c r="AX294" s="764"/>
      <c r="AY294" s="764"/>
      <c r="AZ294" s="764" t="s">
        <v>370</v>
      </c>
      <c r="BA294" s="764" t="s">
        <v>370</v>
      </c>
      <c r="BB294" s="764"/>
      <c r="BC294" s="764"/>
      <c r="BD294" s="764"/>
      <c r="BE294" s="764"/>
      <c r="BF294" s="764" t="s">
        <v>325</v>
      </c>
      <c r="BG294" s="764" t="s">
        <v>371</v>
      </c>
      <c r="BH294" s="764" t="s">
        <v>371</v>
      </c>
      <c r="BI294" s="764"/>
      <c r="BJ294" s="764"/>
      <c r="BK294" s="764"/>
      <c r="BL294" s="764"/>
      <c r="BM294" s="764"/>
      <c r="BN294" s="764"/>
      <c r="BO294" s="764"/>
      <c r="BP294" s="764"/>
      <c r="BQ294" s="764"/>
      <c r="BR294" s="764"/>
      <c r="BS294" s="764"/>
      <c r="BT294" s="764"/>
      <c r="BU294" s="764"/>
      <c r="BV294" s="764"/>
      <c r="BW294" s="764"/>
      <c r="BX294" s="764"/>
      <c r="BY294" s="764">
        <v>2</v>
      </c>
    </row>
    <row r="295" spans="1:77" s="765" customFormat="1" ht="50">
      <c r="A295" s="764">
        <v>24</v>
      </c>
      <c r="B295" s="764">
        <v>5</v>
      </c>
      <c r="C295" s="764" t="s">
        <v>2381</v>
      </c>
      <c r="D295" s="764">
        <v>2</v>
      </c>
      <c r="E295" s="764" t="s">
        <v>1593</v>
      </c>
      <c r="F295" s="764"/>
      <c r="G295" s="764"/>
      <c r="H295" s="764"/>
      <c r="I295" s="764"/>
      <c r="J295" s="764" t="s">
        <v>503</v>
      </c>
      <c r="K295" s="764"/>
      <c r="L295" s="764"/>
      <c r="M295" s="764"/>
      <c r="N295" s="764"/>
      <c r="O295" s="764"/>
      <c r="P295" s="764"/>
      <c r="Q295" s="764"/>
      <c r="R295" s="764"/>
      <c r="S295" s="764"/>
      <c r="T295" s="764"/>
      <c r="U295" s="764"/>
      <c r="V295" s="764"/>
      <c r="W295" s="764"/>
      <c r="X295" s="764"/>
      <c r="Y295" s="764" t="s">
        <v>2513</v>
      </c>
      <c r="Z295" s="764"/>
      <c r="AA295" s="764"/>
      <c r="AB295" s="764"/>
      <c r="AC295" s="764"/>
      <c r="AD295" s="764"/>
      <c r="AE295" s="764"/>
      <c r="AF295" s="764"/>
      <c r="AG295" s="764"/>
      <c r="AH295" s="764"/>
      <c r="AI295" s="764"/>
      <c r="AJ295" s="764" t="s">
        <v>504</v>
      </c>
      <c r="AK295" s="764" t="s">
        <v>504</v>
      </c>
      <c r="AL295" s="764"/>
      <c r="AM295" s="764"/>
      <c r="AN295" s="764"/>
      <c r="AO295" s="764" t="s">
        <v>505</v>
      </c>
      <c r="AP295" s="764" t="s">
        <v>78</v>
      </c>
      <c r="AQ295" s="764" t="s">
        <v>159</v>
      </c>
      <c r="AR295" s="764" t="s">
        <v>506</v>
      </c>
      <c r="AS295" s="764" t="s">
        <v>507</v>
      </c>
      <c r="AT295" s="764" t="s">
        <v>78</v>
      </c>
      <c r="AU295" s="764"/>
      <c r="AV295" s="764"/>
      <c r="AW295" s="764"/>
      <c r="AX295" s="764"/>
      <c r="AY295" s="764"/>
      <c r="AZ295" s="764"/>
      <c r="BA295" s="764"/>
      <c r="BB295" s="764"/>
      <c r="BC295" s="764"/>
      <c r="BD295" s="764"/>
      <c r="BE295" s="764"/>
      <c r="BF295" s="764"/>
      <c r="BG295" s="764"/>
      <c r="BH295" s="764"/>
      <c r="BI295" s="764"/>
      <c r="BJ295" s="764"/>
      <c r="BK295" s="764"/>
      <c r="BL295" s="764"/>
      <c r="BM295" s="764"/>
      <c r="BN295" s="764"/>
      <c r="BO295" s="764"/>
      <c r="BP295" s="764"/>
      <c r="BQ295" s="764"/>
      <c r="BR295" s="764"/>
      <c r="BS295" s="764"/>
      <c r="BT295" s="764"/>
      <c r="BU295" s="764"/>
      <c r="BV295" s="764"/>
      <c r="BW295" s="764"/>
      <c r="BX295" s="764"/>
      <c r="BY295" s="764">
        <v>1</v>
      </c>
    </row>
    <row r="296" spans="1:77" s="765" customFormat="1" ht="25">
      <c r="A296" s="764">
        <v>24</v>
      </c>
      <c r="B296" s="764">
        <v>5</v>
      </c>
      <c r="C296" s="764" t="s">
        <v>2381</v>
      </c>
      <c r="D296" s="764">
        <v>6</v>
      </c>
      <c r="E296" s="764" t="s">
        <v>566</v>
      </c>
      <c r="F296" s="764"/>
      <c r="G296" s="764"/>
      <c r="H296" s="764"/>
      <c r="I296" s="764"/>
      <c r="J296" s="764" t="s">
        <v>647</v>
      </c>
      <c r="K296" s="764"/>
      <c r="L296" s="764"/>
      <c r="M296" s="764"/>
      <c r="N296" s="764"/>
      <c r="O296" s="764"/>
      <c r="P296" s="764"/>
      <c r="Q296" s="764"/>
      <c r="R296" s="764"/>
      <c r="S296" s="764"/>
      <c r="T296" s="764">
        <v>0</v>
      </c>
      <c r="U296" s="764">
        <v>0</v>
      </c>
      <c r="V296" s="764"/>
      <c r="W296" s="764"/>
      <c r="X296" s="764"/>
      <c r="Y296" s="764"/>
      <c r="Z296" s="764"/>
      <c r="AA296" s="764"/>
      <c r="AB296" s="764"/>
      <c r="AC296" s="764"/>
      <c r="AD296" s="764"/>
      <c r="AE296" s="764"/>
      <c r="AF296" s="764"/>
      <c r="AG296" s="764"/>
      <c r="AH296" s="764"/>
      <c r="AI296" s="764"/>
      <c r="AJ296" s="764"/>
      <c r="AK296" s="764"/>
      <c r="AL296" s="764"/>
      <c r="AM296" s="764"/>
      <c r="AN296" s="764"/>
      <c r="AO296" s="764"/>
      <c r="AP296" s="764"/>
      <c r="AQ296" s="764"/>
      <c r="AR296" s="764"/>
      <c r="AS296" s="764"/>
      <c r="AT296" s="764"/>
      <c r="AU296" s="764"/>
      <c r="AV296" s="764"/>
      <c r="AW296" s="764"/>
      <c r="AX296" s="764"/>
      <c r="AY296" s="764"/>
      <c r="AZ296" s="764" t="s">
        <v>648</v>
      </c>
      <c r="BA296" s="764" t="s">
        <v>648</v>
      </c>
      <c r="BB296" s="764"/>
      <c r="BC296" s="764"/>
      <c r="BD296" s="764"/>
      <c r="BE296" s="764"/>
      <c r="BF296" s="764" t="s">
        <v>585</v>
      </c>
      <c r="BG296" s="764" t="s">
        <v>649</v>
      </c>
      <c r="BH296" s="764" t="s">
        <v>649</v>
      </c>
      <c r="BI296" s="764" t="s">
        <v>499</v>
      </c>
      <c r="BJ296" s="764"/>
      <c r="BK296" s="764"/>
      <c r="BL296" s="764"/>
      <c r="BM296" s="764"/>
      <c r="BN296" s="764"/>
      <c r="BO296" s="764"/>
      <c r="BP296" s="764"/>
      <c r="BQ296" s="764"/>
      <c r="BR296" s="764"/>
      <c r="BS296" s="764"/>
      <c r="BT296" s="764"/>
      <c r="BU296" s="764"/>
      <c r="BV296" s="764"/>
      <c r="BW296" s="764"/>
      <c r="BX296" s="764"/>
      <c r="BY296" s="764">
        <v>1</v>
      </c>
    </row>
    <row r="297" spans="1:77" s="765" customFormat="1">
      <c r="A297" s="764">
        <v>24</v>
      </c>
      <c r="B297" s="764">
        <v>5</v>
      </c>
      <c r="C297" s="764" t="s">
        <v>2381</v>
      </c>
      <c r="D297" s="764">
        <v>7</v>
      </c>
      <c r="E297" s="764" t="s">
        <v>711</v>
      </c>
      <c r="F297" s="764"/>
      <c r="G297" s="764"/>
      <c r="H297" s="764"/>
      <c r="I297" s="764"/>
      <c r="J297" s="764" t="s">
        <v>1604</v>
      </c>
      <c r="K297" s="764"/>
      <c r="L297" s="764"/>
      <c r="M297" s="764"/>
      <c r="N297" s="764"/>
      <c r="O297" s="764"/>
      <c r="P297" s="764"/>
      <c r="Q297" s="764"/>
      <c r="R297" s="764"/>
      <c r="S297" s="764"/>
      <c r="T297" s="764">
        <v>0</v>
      </c>
      <c r="U297" s="764">
        <v>0</v>
      </c>
      <c r="V297" s="764"/>
      <c r="W297" s="764"/>
      <c r="X297" s="764"/>
      <c r="Y297" s="764"/>
      <c r="Z297" s="764" t="s">
        <v>1230</v>
      </c>
      <c r="AA297" s="764"/>
      <c r="AB297" s="764"/>
      <c r="AC297" s="764"/>
      <c r="AD297" s="764"/>
      <c r="AE297" s="764"/>
      <c r="AF297" s="764"/>
      <c r="AG297" s="764"/>
      <c r="AH297" s="764"/>
      <c r="AI297" s="764"/>
      <c r="AJ297" s="764"/>
      <c r="AK297" s="764"/>
      <c r="AL297" s="764"/>
      <c r="AM297" s="764"/>
      <c r="AN297" s="764"/>
      <c r="AO297" s="764"/>
      <c r="AP297" s="764"/>
      <c r="AQ297" s="764"/>
      <c r="AR297" s="764"/>
      <c r="AS297" s="764"/>
      <c r="AT297" s="764"/>
      <c r="AU297" s="764"/>
      <c r="AV297" s="764"/>
      <c r="AW297" s="764"/>
      <c r="AX297" s="764"/>
      <c r="AY297" s="764"/>
      <c r="AZ297" s="764"/>
      <c r="BA297" s="764"/>
      <c r="BB297" s="764"/>
      <c r="BC297" s="764"/>
      <c r="BD297" s="764"/>
      <c r="BE297" s="764"/>
      <c r="BF297" s="764"/>
      <c r="BG297" s="764"/>
      <c r="BH297" s="764"/>
      <c r="BI297" s="764"/>
      <c r="BJ297" s="764"/>
      <c r="BK297" s="764"/>
      <c r="BL297" s="764"/>
      <c r="BM297" s="764"/>
      <c r="BN297" s="764"/>
      <c r="BO297" s="764"/>
      <c r="BP297" s="764"/>
      <c r="BQ297" s="764"/>
      <c r="BR297" s="764"/>
      <c r="BS297" s="764"/>
      <c r="BT297" s="764"/>
      <c r="BU297" s="764"/>
      <c r="BV297" s="764"/>
      <c r="BW297" s="764"/>
      <c r="BX297" s="764"/>
      <c r="BY297" s="764">
        <v>0</v>
      </c>
    </row>
    <row r="298" spans="1:77" s="765" customFormat="1" ht="25">
      <c r="A298" s="764">
        <v>24</v>
      </c>
      <c r="B298" s="764">
        <v>5</v>
      </c>
      <c r="C298" s="764" t="s">
        <v>2381</v>
      </c>
      <c r="D298" s="764">
        <v>9</v>
      </c>
      <c r="E298" s="764" t="s">
        <v>856</v>
      </c>
      <c r="F298" s="764"/>
      <c r="G298" s="764"/>
      <c r="H298" s="764"/>
      <c r="I298" s="764"/>
      <c r="J298" s="764" t="s">
        <v>1684</v>
      </c>
      <c r="K298" s="764"/>
      <c r="L298" s="764"/>
      <c r="M298" s="764"/>
      <c r="N298" s="764"/>
      <c r="O298" s="764"/>
      <c r="P298" s="764"/>
      <c r="Q298" s="764"/>
      <c r="R298" s="764"/>
      <c r="S298" s="764"/>
      <c r="T298" s="764">
        <v>0</v>
      </c>
      <c r="U298" s="764">
        <v>0</v>
      </c>
      <c r="V298" s="764"/>
      <c r="W298" s="764"/>
      <c r="X298" s="764"/>
      <c r="Y298" s="764"/>
      <c r="Z298" s="764"/>
      <c r="AA298" s="764"/>
      <c r="AB298" s="764"/>
      <c r="AC298" s="764"/>
      <c r="AD298" s="764"/>
      <c r="AE298" s="764"/>
      <c r="AF298" s="764"/>
      <c r="AG298" s="764"/>
      <c r="AH298" s="764"/>
      <c r="AI298" s="764"/>
      <c r="AJ298" s="764"/>
      <c r="AK298" s="764"/>
      <c r="AL298" s="764"/>
      <c r="AM298" s="764"/>
      <c r="AN298" s="764"/>
      <c r="AO298" s="764"/>
      <c r="AP298" s="764"/>
      <c r="AQ298" s="764"/>
      <c r="AR298" s="764"/>
      <c r="AS298" s="764"/>
      <c r="AT298" s="764"/>
      <c r="AU298" s="764"/>
      <c r="AV298" s="764"/>
      <c r="AW298" s="764"/>
      <c r="AX298" s="764"/>
      <c r="AY298" s="764"/>
      <c r="AZ298" s="764" t="s">
        <v>1683</v>
      </c>
      <c r="BA298" s="764" t="s">
        <v>1683</v>
      </c>
      <c r="BB298" s="764"/>
      <c r="BC298" s="764" t="s">
        <v>1683</v>
      </c>
      <c r="BD298" s="764"/>
      <c r="BE298" s="764"/>
      <c r="BF298" s="764"/>
      <c r="BG298" s="764"/>
      <c r="BH298" s="764" t="s">
        <v>1684</v>
      </c>
      <c r="BI298" s="764"/>
      <c r="BJ298" s="764"/>
      <c r="BK298" s="764"/>
      <c r="BL298" s="764"/>
      <c r="BM298" s="764"/>
      <c r="BN298" s="764"/>
      <c r="BO298" s="764"/>
      <c r="BP298" s="764"/>
      <c r="BQ298" s="764"/>
      <c r="BR298" s="764"/>
      <c r="BS298" s="764"/>
      <c r="BT298" s="764"/>
      <c r="BU298" s="764"/>
      <c r="BV298" s="764"/>
      <c r="BW298" s="764"/>
      <c r="BX298" s="764"/>
      <c r="BY298" s="764">
        <v>1</v>
      </c>
    </row>
    <row r="299" spans="1:77" s="765" customFormat="1" ht="25">
      <c r="A299" s="764">
        <v>24</v>
      </c>
      <c r="B299" s="764">
        <v>5</v>
      </c>
      <c r="C299" s="764" t="s">
        <v>2381</v>
      </c>
      <c r="D299" s="764">
        <v>33</v>
      </c>
      <c r="E299" s="764" t="s">
        <v>2261</v>
      </c>
      <c r="F299" s="764"/>
      <c r="G299" s="764"/>
      <c r="H299" s="764"/>
      <c r="I299" s="764" t="s">
        <v>2674</v>
      </c>
      <c r="J299" s="764" t="s">
        <v>2267</v>
      </c>
      <c r="K299" s="764" t="s">
        <v>2294</v>
      </c>
      <c r="L299" s="764" t="s">
        <v>2430</v>
      </c>
      <c r="M299" s="764"/>
      <c r="N299" s="764"/>
      <c r="O299" s="764" t="s">
        <v>2052</v>
      </c>
      <c r="P299" s="764"/>
      <c r="Q299" s="764"/>
      <c r="R299" s="764"/>
      <c r="S299" s="764"/>
      <c r="T299" s="764">
        <v>0</v>
      </c>
      <c r="U299" s="764">
        <v>0</v>
      </c>
      <c r="V299" s="764"/>
      <c r="W299" s="764"/>
      <c r="X299" s="764"/>
      <c r="Y299" s="764"/>
      <c r="Z299" s="764"/>
      <c r="AA299" s="764"/>
      <c r="AB299" s="764"/>
      <c r="AC299" s="764"/>
      <c r="AD299" s="764"/>
      <c r="AE299" s="764"/>
      <c r="AF299" s="764"/>
      <c r="AG299" s="764"/>
      <c r="AH299" s="764"/>
      <c r="AI299" s="764"/>
      <c r="AJ299" s="764"/>
      <c r="AK299" s="764"/>
      <c r="AL299" s="764"/>
      <c r="AM299" s="764"/>
      <c r="AN299" s="764"/>
      <c r="AO299" s="764"/>
      <c r="AP299" s="764"/>
      <c r="AQ299" s="764"/>
      <c r="AR299" s="764"/>
      <c r="AS299" s="764"/>
      <c r="AT299" s="764"/>
      <c r="AU299" s="764"/>
      <c r="AV299" s="764"/>
      <c r="AW299" s="764"/>
      <c r="AX299" s="764"/>
      <c r="AY299" s="764"/>
      <c r="AZ299" s="764"/>
      <c r="BA299" s="764"/>
      <c r="BB299" s="764"/>
      <c r="BC299" s="764"/>
      <c r="BD299" s="764"/>
      <c r="BE299" s="764"/>
      <c r="BF299" s="764"/>
      <c r="BG299" s="764"/>
      <c r="BH299" s="764"/>
      <c r="BI299" s="764"/>
      <c r="BJ299" s="764"/>
      <c r="BK299" s="764"/>
      <c r="BL299" s="764"/>
      <c r="BM299" s="764"/>
      <c r="BN299" s="764"/>
      <c r="BO299" s="764"/>
      <c r="BP299" s="764"/>
      <c r="BQ299" s="764"/>
      <c r="BR299" s="764"/>
      <c r="BS299" s="764"/>
      <c r="BT299" s="764"/>
      <c r="BU299" s="764"/>
      <c r="BV299" s="764"/>
      <c r="BW299" s="764"/>
      <c r="BX299" s="764"/>
      <c r="BY299" s="764">
        <v>0</v>
      </c>
    </row>
    <row r="300" spans="1:77" s="765" customFormat="1" ht="62.5">
      <c r="A300" s="764">
        <v>25</v>
      </c>
      <c r="B300" s="764">
        <v>5</v>
      </c>
      <c r="C300" s="764" t="s">
        <v>2381</v>
      </c>
      <c r="D300" s="764">
        <v>8</v>
      </c>
      <c r="E300" s="764" t="s">
        <v>260</v>
      </c>
      <c r="F300" s="764"/>
      <c r="G300" s="764" t="s">
        <v>1621</v>
      </c>
      <c r="H300" s="764" t="s">
        <v>1621</v>
      </c>
      <c r="I300" s="764" t="s">
        <v>373</v>
      </c>
      <c r="J300" s="764" t="s">
        <v>372</v>
      </c>
      <c r="K300" s="764" t="s">
        <v>2489</v>
      </c>
      <c r="L300" s="764" t="s">
        <v>2430</v>
      </c>
      <c r="M300" s="764"/>
      <c r="N300" s="764"/>
      <c r="O300" s="764" t="s">
        <v>248</v>
      </c>
      <c r="P300" s="764"/>
      <c r="Q300" s="764"/>
      <c r="R300" s="764"/>
      <c r="S300" s="764"/>
      <c r="T300" s="764">
        <v>0</v>
      </c>
      <c r="U300" s="764" t="s">
        <v>159</v>
      </c>
      <c r="V300" s="764"/>
      <c r="W300" s="764"/>
      <c r="X300" s="764"/>
      <c r="Y300" s="764"/>
      <c r="Z300" s="764"/>
      <c r="AA300" s="764"/>
      <c r="AB300" s="764"/>
      <c r="AC300" s="764"/>
      <c r="AD300" s="764"/>
      <c r="AE300" s="764"/>
      <c r="AF300" s="764"/>
      <c r="AG300" s="764"/>
      <c r="AH300" s="764"/>
      <c r="AI300" s="764"/>
      <c r="AJ300" s="764" t="s">
        <v>374</v>
      </c>
      <c r="AK300" s="764" t="s">
        <v>374</v>
      </c>
      <c r="AL300" s="764"/>
      <c r="AM300" s="764"/>
      <c r="AN300" s="764"/>
      <c r="AO300" s="764" t="s">
        <v>375</v>
      </c>
      <c r="AP300" s="764" t="s">
        <v>78</v>
      </c>
      <c r="AQ300" s="764" t="s">
        <v>248</v>
      </c>
      <c r="AR300" s="764">
        <v>0</v>
      </c>
      <c r="AS300" s="764" t="s">
        <v>159</v>
      </c>
      <c r="AT300" s="764" t="s">
        <v>78</v>
      </c>
      <c r="AU300" s="764"/>
      <c r="AV300" s="764"/>
      <c r="AW300" s="764"/>
      <c r="AX300" s="764"/>
      <c r="AY300" s="764"/>
      <c r="AZ300" s="764" t="s">
        <v>376</v>
      </c>
      <c r="BA300" s="764" t="s">
        <v>376</v>
      </c>
      <c r="BB300" s="764"/>
      <c r="BC300" s="764"/>
      <c r="BD300" s="764"/>
      <c r="BE300" s="764"/>
      <c r="BF300" s="764" t="s">
        <v>325</v>
      </c>
      <c r="BG300" s="764" t="s">
        <v>377</v>
      </c>
      <c r="BH300" s="764" t="s">
        <v>378</v>
      </c>
      <c r="BI300" s="764" t="s">
        <v>379</v>
      </c>
      <c r="BJ300" s="764"/>
      <c r="BK300" s="764"/>
      <c r="BL300" s="764"/>
      <c r="BM300" s="764"/>
      <c r="BN300" s="764"/>
      <c r="BO300" s="764"/>
      <c r="BP300" s="764"/>
      <c r="BQ300" s="764"/>
      <c r="BR300" s="764"/>
      <c r="BS300" s="764"/>
      <c r="BT300" s="764"/>
      <c r="BU300" s="764"/>
      <c r="BV300" s="764"/>
      <c r="BW300" s="764"/>
      <c r="BX300" s="764"/>
      <c r="BY300" s="764">
        <v>2</v>
      </c>
    </row>
    <row r="301" spans="1:77" s="765" customFormat="1" ht="25">
      <c r="A301" s="764">
        <v>25</v>
      </c>
      <c r="B301" s="764">
        <v>5</v>
      </c>
      <c r="C301" s="764" t="s">
        <v>2381</v>
      </c>
      <c r="D301" s="764">
        <v>2</v>
      </c>
      <c r="E301" s="764" t="s">
        <v>1593</v>
      </c>
      <c r="F301" s="764"/>
      <c r="G301" s="764"/>
      <c r="H301" s="764"/>
      <c r="I301" s="764"/>
      <c r="J301" s="764" t="s">
        <v>508</v>
      </c>
      <c r="K301" s="764"/>
      <c r="L301" s="764"/>
      <c r="M301" s="764"/>
      <c r="N301" s="764"/>
      <c r="O301" s="764"/>
      <c r="P301" s="764"/>
      <c r="Q301" s="764"/>
      <c r="R301" s="764"/>
      <c r="S301" s="764"/>
      <c r="T301" s="764"/>
      <c r="U301" s="764"/>
      <c r="V301" s="764"/>
      <c r="W301" s="764"/>
      <c r="X301" s="764"/>
      <c r="Y301" s="764" t="s">
        <v>2512</v>
      </c>
      <c r="Z301" s="764"/>
      <c r="AA301" s="764"/>
      <c r="AB301" s="764"/>
      <c r="AC301" s="764"/>
      <c r="AD301" s="764"/>
      <c r="AE301" s="764"/>
      <c r="AF301" s="764"/>
      <c r="AG301" s="764"/>
      <c r="AH301" s="764"/>
      <c r="AI301" s="764"/>
      <c r="AJ301" s="764" t="s">
        <v>509</v>
      </c>
      <c r="AK301" s="764" t="s">
        <v>509</v>
      </c>
      <c r="AL301" s="764"/>
      <c r="AM301" s="764"/>
      <c r="AN301" s="764"/>
      <c r="AO301" s="764" t="s">
        <v>510</v>
      </c>
      <c r="AP301" s="764" t="s">
        <v>307</v>
      </c>
      <c r="AQ301" s="764" t="s">
        <v>159</v>
      </c>
      <c r="AR301" s="764" t="s">
        <v>446</v>
      </c>
      <c r="AS301" s="764" t="s">
        <v>511</v>
      </c>
      <c r="AT301" s="764" t="s">
        <v>78</v>
      </c>
      <c r="AU301" s="764"/>
      <c r="AV301" s="764"/>
      <c r="AW301" s="764"/>
      <c r="AX301" s="764"/>
      <c r="AY301" s="764"/>
      <c r="AZ301" s="764"/>
      <c r="BA301" s="764"/>
      <c r="BB301" s="764"/>
      <c r="BC301" s="764"/>
      <c r="BD301" s="764"/>
      <c r="BE301" s="764"/>
      <c r="BF301" s="764"/>
      <c r="BG301" s="764"/>
      <c r="BH301" s="764"/>
      <c r="BI301" s="764"/>
      <c r="BJ301" s="764"/>
      <c r="BK301" s="764"/>
      <c r="BL301" s="764"/>
      <c r="BM301" s="764"/>
      <c r="BN301" s="764"/>
      <c r="BO301" s="764"/>
      <c r="BP301" s="764"/>
      <c r="BQ301" s="764"/>
      <c r="BR301" s="764"/>
      <c r="BS301" s="764"/>
      <c r="BT301" s="764"/>
      <c r="BU301" s="764"/>
      <c r="BV301" s="764"/>
      <c r="BW301" s="764"/>
      <c r="BX301" s="764"/>
      <c r="BY301" s="764">
        <v>1</v>
      </c>
    </row>
    <row r="302" spans="1:77" s="765" customFormat="1" ht="25">
      <c r="A302" s="764">
        <v>25</v>
      </c>
      <c r="B302" s="764">
        <v>5</v>
      </c>
      <c r="C302" s="764" t="s">
        <v>2381</v>
      </c>
      <c r="D302" s="764">
        <v>6</v>
      </c>
      <c r="E302" s="764" t="s">
        <v>566</v>
      </c>
      <c r="F302" s="764"/>
      <c r="G302" s="764"/>
      <c r="H302" s="764"/>
      <c r="I302" s="764"/>
      <c r="J302" s="764" t="s">
        <v>650</v>
      </c>
      <c r="K302" s="764"/>
      <c r="L302" s="764"/>
      <c r="M302" s="764"/>
      <c r="N302" s="764"/>
      <c r="O302" s="764"/>
      <c r="P302" s="764"/>
      <c r="Q302" s="764"/>
      <c r="R302" s="764"/>
      <c r="S302" s="764"/>
      <c r="T302" s="764">
        <v>0</v>
      </c>
      <c r="U302" s="764">
        <v>0</v>
      </c>
      <c r="V302" s="764"/>
      <c r="W302" s="764"/>
      <c r="X302" s="764"/>
      <c r="Y302" s="764"/>
      <c r="Z302" s="764"/>
      <c r="AA302" s="764"/>
      <c r="AB302" s="764"/>
      <c r="AC302" s="764"/>
      <c r="AD302" s="764"/>
      <c r="AE302" s="764"/>
      <c r="AF302" s="764"/>
      <c r="AG302" s="764"/>
      <c r="AH302" s="764"/>
      <c r="AI302" s="764"/>
      <c r="AJ302" s="764"/>
      <c r="AK302" s="764"/>
      <c r="AL302" s="764"/>
      <c r="AM302" s="764"/>
      <c r="AN302" s="764"/>
      <c r="AO302" s="764"/>
      <c r="AP302" s="764"/>
      <c r="AQ302" s="764"/>
      <c r="AR302" s="764"/>
      <c r="AS302" s="764"/>
      <c r="AT302" s="764"/>
      <c r="AU302" s="764"/>
      <c r="AV302" s="764"/>
      <c r="AW302" s="764"/>
      <c r="AX302" s="764"/>
      <c r="AY302" s="764"/>
      <c r="AZ302" s="764" t="s">
        <v>651</v>
      </c>
      <c r="BA302" s="764" t="s">
        <v>651</v>
      </c>
      <c r="BB302" s="764"/>
      <c r="BC302" s="764"/>
      <c r="BD302" s="764"/>
      <c r="BE302" s="764"/>
      <c r="BF302" s="764" t="s">
        <v>585</v>
      </c>
      <c r="BG302" s="764" t="s">
        <v>652</v>
      </c>
      <c r="BH302" s="764" t="s">
        <v>653</v>
      </c>
      <c r="BI302" s="764" t="s">
        <v>499</v>
      </c>
      <c r="BJ302" s="764"/>
      <c r="BK302" s="764"/>
      <c r="BL302" s="764"/>
      <c r="BM302" s="764"/>
      <c r="BN302" s="764"/>
      <c r="BO302" s="764"/>
      <c r="BP302" s="764"/>
      <c r="BQ302" s="764"/>
      <c r="BR302" s="764"/>
      <c r="BS302" s="764"/>
      <c r="BT302" s="764"/>
      <c r="BU302" s="764"/>
      <c r="BV302" s="764"/>
      <c r="BW302" s="764"/>
      <c r="BX302" s="764"/>
      <c r="BY302" s="764">
        <v>1</v>
      </c>
    </row>
    <row r="303" spans="1:77" s="765" customFormat="1" ht="25">
      <c r="A303" s="764">
        <v>25</v>
      </c>
      <c r="B303" s="764">
        <v>5</v>
      </c>
      <c r="C303" s="764" t="s">
        <v>2381</v>
      </c>
      <c r="D303" s="764">
        <v>9</v>
      </c>
      <c r="E303" s="764" t="s">
        <v>856</v>
      </c>
      <c r="F303" s="764"/>
      <c r="G303" s="764"/>
      <c r="H303" s="764"/>
      <c r="I303" s="764"/>
      <c r="J303" s="764" t="s">
        <v>1686</v>
      </c>
      <c r="K303" s="764"/>
      <c r="L303" s="764"/>
      <c r="M303" s="764"/>
      <c r="N303" s="764"/>
      <c r="O303" s="764"/>
      <c r="P303" s="764"/>
      <c r="Q303" s="764"/>
      <c r="R303" s="764"/>
      <c r="S303" s="764"/>
      <c r="T303" s="764">
        <v>0</v>
      </c>
      <c r="U303" s="764">
        <v>0</v>
      </c>
      <c r="V303" s="764"/>
      <c r="W303" s="764"/>
      <c r="X303" s="764"/>
      <c r="Y303" s="764"/>
      <c r="Z303" s="764"/>
      <c r="AA303" s="764"/>
      <c r="AB303" s="764"/>
      <c r="AC303" s="764"/>
      <c r="AD303" s="764"/>
      <c r="AE303" s="764"/>
      <c r="AF303" s="764"/>
      <c r="AG303" s="764"/>
      <c r="AH303" s="764"/>
      <c r="AI303" s="764"/>
      <c r="AJ303" s="764"/>
      <c r="AK303" s="764"/>
      <c r="AL303" s="764"/>
      <c r="AM303" s="764"/>
      <c r="AN303" s="764"/>
      <c r="AO303" s="764"/>
      <c r="AP303" s="764"/>
      <c r="AQ303" s="764"/>
      <c r="AR303" s="764"/>
      <c r="AS303" s="764"/>
      <c r="AT303" s="764"/>
      <c r="AU303" s="764"/>
      <c r="AV303" s="764"/>
      <c r="AW303" s="764"/>
      <c r="AX303" s="764"/>
      <c r="AY303" s="764"/>
      <c r="AZ303" s="764" t="s">
        <v>1685</v>
      </c>
      <c r="BA303" s="764" t="s">
        <v>1685</v>
      </c>
      <c r="BB303" s="764"/>
      <c r="BC303" s="764" t="s">
        <v>1685</v>
      </c>
      <c r="BD303" s="764"/>
      <c r="BE303" s="764"/>
      <c r="BF303" s="764"/>
      <c r="BG303" s="764"/>
      <c r="BH303" s="764" t="s">
        <v>1686</v>
      </c>
      <c r="BI303" s="764"/>
      <c r="BJ303" s="764"/>
      <c r="BK303" s="764"/>
      <c r="BL303" s="764"/>
      <c r="BM303" s="764"/>
      <c r="BN303" s="764"/>
      <c r="BO303" s="764"/>
      <c r="BP303" s="764"/>
      <c r="BQ303" s="764"/>
      <c r="BR303" s="764"/>
      <c r="BS303" s="764"/>
      <c r="BT303" s="764"/>
      <c r="BU303" s="764"/>
      <c r="BV303" s="764"/>
      <c r="BW303" s="764"/>
      <c r="BX303" s="764"/>
      <c r="BY303" s="764">
        <v>1</v>
      </c>
    </row>
    <row r="304" spans="1:77" s="765" customFormat="1">
      <c r="A304" s="764">
        <v>25</v>
      </c>
      <c r="B304" s="764">
        <v>5</v>
      </c>
      <c r="C304" s="764" t="s">
        <v>2381</v>
      </c>
      <c r="D304" s="764">
        <v>34</v>
      </c>
      <c r="E304" s="764" t="s">
        <v>2261</v>
      </c>
      <c r="F304" s="764"/>
      <c r="G304" s="764"/>
      <c r="H304" s="764"/>
      <c r="I304" s="764" t="s">
        <v>2675</v>
      </c>
      <c r="J304" s="764" t="s">
        <v>2268</v>
      </c>
      <c r="K304" s="764" t="s">
        <v>2295</v>
      </c>
      <c r="L304" s="764" t="s">
        <v>2430</v>
      </c>
      <c r="M304" s="764"/>
      <c r="N304" s="764"/>
      <c r="O304" s="764" t="s">
        <v>2052</v>
      </c>
      <c r="P304" s="764"/>
      <c r="Q304" s="764"/>
      <c r="R304" s="764"/>
      <c r="S304" s="764"/>
      <c r="T304" s="764">
        <v>0</v>
      </c>
      <c r="U304" s="764">
        <v>0</v>
      </c>
      <c r="V304" s="764"/>
      <c r="W304" s="764"/>
      <c r="X304" s="764"/>
      <c r="Y304" s="764"/>
      <c r="Z304" s="764"/>
      <c r="AA304" s="764"/>
      <c r="AB304" s="764"/>
      <c r="AC304" s="764"/>
      <c r="AD304" s="764"/>
      <c r="AE304" s="764"/>
      <c r="AF304" s="764"/>
      <c r="AG304" s="764"/>
      <c r="AH304" s="764"/>
      <c r="AI304" s="764"/>
      <c r="AJ304" s="764"/>
      <c r="AK304" s="764"/>
      <c r="AL304" s="764"/>
      <c r="AM304" s="764"/>
      <c r="AN304" s="764"/>
      <c r="AO304" s="764"/>
      <c r="AP304" s="764"/>
      <c r="AQ304" s="764"/>
      <c r="AR304" s="764"/>
      <c r="AS304" s="764"/>
      <c r="AT304" s="764"/>
      <c r="AU304" s="764"/>
      <c r="AV304" s="764"/>
      <c r="AW304" s="764"/>
      <c r="AX304" s="764"/>
      <c r="AY304" s="764"/>
      <c r="AZ304" s="764"/>
      <c r="BA304" s="764"/>
      <c r="BB304" s="764"/>
      <c r="BC304" s="764"/>
      <c r="BD304" s="764"/>
      <c r="BE304" s="764"/>
      <c r="BF304" s="764"/>
      <c r="BG304" s="764"/>
      <c r="BH304" s="764"/>
      <c r="BI304" s="764"/>
      <c r="BJ304" s="764"/>
      <c r="BK304" s="764"/>
      <c r="BL304" s="764"/>
      <c r="BM304" s="764"/>
      <c r="BN304" s="764"/>
      <c r="BO304" s="764"/>
      <c r="BP304" s="764"/>
      <c r="BQ304" s="764"/>
      <c r="BR304" s="764"/>
      <c r="BS304" s="764"/>
      <c r="BT304" s="764"/>
      <c r="BU304" s="764"/>
      <c r="BV304" s="764"/>
      <c r="BW304" s="764"/>
      <c r="BX304" s="764"/>
      <c r="BY304" s="764">
        <v>0</v>
      </c>
    </row>
    <row r="305" spans="1:77" s="765" customFormat="1" ht="25">
      <c r="A305" s="764">
        <v>26</v>
      </c>
      <c r="B305" s="764">
        <v>5</v>
      </c>
      <c r="C305" s="764" t="s">
        <v>2381</v>
      </c>
      <c r="D305" s="764">
        <v>9</v>
      </c>
      <c r="E305" s="764" t="s">
        <v>260</v>
      </c>
      <c r="F305" s="764"/>
      <c r="G305" s="764" t="s">
        <v>1621</v>
      </c>
      <c r="H305" s="764" t="s">
        <v>1621</v>
      </c>
      <c r="I305" s="764"/>
      <c r="J305" s="764" t="s">
        <v>2417</v>
      </c>
      <c r="K305" s="764" t="s">
        <v>2418</v>
      </c>
      <c r="L305" s="764"/>
      <c r="M305" s="764"/>
      <c r="N305" s="764"/>
      <c r="O305" s="764"/>
      <c r="P305" s="764"/>
      <c r="Q305" s="764"/>
      <c r="R305" s="764"/>
      <c r="S305" s="764"/>
      <c r="T305" s="764">
        <v>0</v>
      </c>
      <c r="U305" s="764">
        <v>0</v>
      </c>
      <c r="V305" s="764"/>
      <c r="W305" s="764"/>
      <c r="X305" s="764"/>
      <c r="Y305" s="764"/>
      <c r="Z305" s="764"/>
      <c r="AA305" s="764"/>
      <c r="AB305" s="764"/>
      <c r="AC305" s="764"/>
      <c r="AD305" s="764"/>
      <c r="AE305" s="764"/>
      <c r="AF305" s="764"/>
      <c r="AG305" s="764"/>
      <c r="AH305" s="764"/>
      <c r="AI305" s="764"/>
      <c r="AJ305" s="764"/>
      <c r="AK305" s="764"/>
      <c r="AL305" s="764"/>
      <c r="AM305" s="764"/>
      <c r="AN305" s="764"/>
      <c r="AO305" s="764"/>
      <c r="AP305" s="764"/>
      <c r="AQ305" s="764"/>
      <c r="AR305" s="764"/>
      <c r="AS305" s="764"/>
      <c r="AT305" s="764"/>
      <c r="AU305" s="764"/>
      <c r="AV305" s="764"/>
      <c r="AW305" s="764"/>
      <c r="AX305" s="764"/>
      <c r="AY305" s="764"/>
      <c r="AZ305" s="764"/>
      <c r="BA305" s="764"/>
      <c r="BB305" s="764"/>
      <c r="BC305" s="764"/>
      <c r="BD305" s="764"/>
      <c r="BE305" s="764"/>
      <c r="BF305" s="764"/>
      <c r="BG305" s="764"/>
      <c r="BH305" s="764"/>
      <c r="BI305" s="764"/>
      <c r="BJ305" s="764"/>
      <c r="BK305" s="764"/>
      <c r="BL305" s="764"/>
      <c r="BM305" s="764"/>
      <c r="BN305" s="764"/>
      <c r="BO305" s="764"/>
      <c r="BP305" s="764"/>
      <c r="BQ305" s="764"/>
      <c r="BR305" s="764"/>
      <c r="BS305" s="764"/>
      <c r="BT305" s="764"/>
      <c r="BU305" s="764" t="s">
        <v>2601</v>
      </c>
      <c r="BV305" s="764"/>
      <c r="BW305" s="764"/>
      <c r="BX305" s="764"/>
      <c r="BY305" s="764"/>
    </row>
    <row r="306" spans="1:77" s="765" customFormat="1" ht="125">
      <c r="A306" s="764">
        <v>26</v>
      </c>
      <c r="B306" s="764">
        <v>5</v>
      </c>
      <c r="C306" s="764" t="s">
        <v>2381</v>
      </c>
      <c r="D306" s="764">
        <v>2</v>
      </c>
      <c r="E306" s="764" t="s">
        <v>1593</v>
      </c>
      <c r="F306" s="764"/>
      <c r="G306" s="764"/>
      <c r="H306" s="764"/>
      <c r="I306" s="764"/>
      <c r="J306" s="764" t="s">
        <v>512</v>
      </c>
      <c r="K306" s="764"/>
      <c r="L306" s="764"/>
      <c r="M306" s="764"/>
      <c r="N306" s="764"/>
      <c r="O306" s="764"/>
      <c r="P306" s="764"/>
      <c r="Q306" s="764"/>
      <c r="R306" s="764"/>
      <c r="S306" s="764"/>
      <c r="T306" s="764">
        <v>1</v>
      </c>
      <c r="U306" s="764">
        <v>12</v>
      </c>
      <c r="V306" s="764"/>
      <c r="W306" s="764"/>
      <c r="X306" s="764"/>
      <c r="Y306" s="764"/>
      <c r="Z306" s="764"/>
      <c r="AA306" s="764"/>
      <c r="AB306" s="764"/>
      <c r="AC306" s="764"/>
      <c r="AD306" s="764"/>
      <c r="AE306" s="764"/>
      <c r="AF306" s="764"/>
      <c r="AG306" s="764"/>
      <c r="AH306" s="764"/>
      <c r="AI306" s="764"/>
      <c r="AJ306" s="764" t="s">
        <v>513</v>
      </c>
      <c r="AK306" s="764" t="s">
        <v>513</v>
      </c>
      <c r="AL306" s="764"/>
      <c r="AM306" s="764"/>
      <c r="AN306" s="764"/>
      <c r="AO306" s="764" t="s">
        <v>514</v>
      </c>
      <c r="AP306" s="764" t="s">
        <v>78</v>
      </c>
      <c r="AQ306" s="764" t="s">
        <v>78</v>
      </c>
      <c r="AR306" s="764" t="s">
        <v>78</v>
      </c>
      <c r="AS306" s="764" t="s">
        <v>78</v>
      </c>
      <c r="AT306" s="764" t="s">
        <v>78</v>
      </c>
      <c r="AU306" s="764"/>
      <c r="AV306" s="764"/>
      <c r="AW306" s="764"/>
      <c r="AX306" s="764"/>
      <c r="AY306" s="764"/>
      <c r="AZ306" s="764"/>
      <c r="BA306" s="764"/>
      <c r="BB306" s="764"/>
      <c r="BC306" s="764"/>
      <c r="BD306" s="764"/>
      <c r="BE306" s="764"/>
      <c r="BF306" s="764"/>
      <c r="BG306" s="764"/>
      <c r="BH306" s="764"/>
      <c r="BI306" s="764"/>
      <c r="BJ306" s="764"/>
      <c r="BK306" s="764"/>
      <c r="BL306" s="764"/>
      <c r="BM306" s="764"/>
      <c r="BN306" s="764"/>
      <c r="BO306" s="764"/>
      <c r="BP306" s="764"/>
      <c r="BQ306" s="764"/>
      <c r="BR306" s="764"/>
      <c r="BS306" s="764"/>
      <c r="BT306" s="764"/>
      <c r="BU306" s="764"/>
      <c r="BV306" s="764"/>
      <c r="BW306" s="764"/>
      <c r="BX306" s="764"/>
      <c r="BY306" s="764">
        <v>1</v>
      </c>
    </row>
    <row r="307" spans="1:77" s="765" customFormat="1" ht="25">
      <c r="A307" s="764">
        <v>26</v>
      </c>
      <c r="B307" s="764">
        <v>5</v>
      </c>
      <c r="C307" s="764" t="s">
        <v>2381</v>
      </c>
      <c r="D307" s="764">
        <v>6</v>
      </c>
      <c r="E307" s="764" t="s">
        <v>566</v>
      </c>
      <c r="F307" s="764"/>
      <c r="G307" s="764"/>
      <c r="H307" s="764"/>
      <c r="I307" s="764"/>
      <c r="J307" s="764" t="s">
        <v>654</v>
      </c>
      <c r="K307" s="764"/>
      <c r="L307" s="764"/>
      <c r="M307" s="764"/>
      <c r="N307" s="764"/>
      <c r="O307" s="764"/>
      <c r="P307" s="764"/>
      <c r="Q307" s="764"/>
      <c r="R307" s="764"/>
      <c r="S307" s="764"/>
      <c r="T307" s="764">
        <v>0</v>
      </c>
      <c r="U307" s="764">
        <v>0</v>
      </c>
      <c r="V307" s="764"/>
      <c r="W307" s="764"/>
      <c r="X307" s="764"/>
      <c r="Y307" s="764"/>
      <c r="Z307" s="764"/>
      <c r="AA307" s="764"/>
      <c r="AB307" s="764"/>
      <c r="AC307" s="764"/>
      <c r="AD307" s="764"/>
      <c r="AE307" s="764"/>
      <c r="AF307" s="764"/>
      <c r="AG307" s="764"/>
      <c r="AH307" s="764"/>
      <c r="AI307" s="764"/>
      <c r="AJ307" s="764"/>
      <c r="AK307" s="764"/>
      <c r="AL307" s="764"/>
      <c r="AM307" s="764"/>
      <c r="AN307" s="764"/>
      <c r="AO307" s="764"/>
      <c r="AP307" s="764"/>
      <c r="AQ307" s="764"/>
      <c r="AR307" s="764"/>
      <c r="AS307" s="764"/>
      <c r="AT307" s="764"/>
      <c r="AU307" s="764"/>
      <c r="AV307" s="764"/>
      <c r="AW307" s="764"/>
      <c r="AX307" s="764"/>
      <c r="AY307" s="764"/>
      <c r="AZ307" s="764" t="s">
        <v>655</v>
      </c>
      <c r="BA307" s="764" t="s">
        <v>655</v>
      </c>
      <c r="BB307" s="764"/>
      <c r="BC307" s="764"/>
      <c r="BD307" s="764"/>
      <c r="BE307" s="764"/>
      <c r="BF307" s="764" t="s">
        <v>585</v>
      </c>
      <c r="BG307" s="764" t="s">
        <v>654</v>
      </c>
      <c r="BH307" s="764" t="s">
        <v>654</v>
      </c>
      <c r="BI307" s="764" t="s">
        <v>499</v>
      </c>
      <c r="BJ307" s="764"/>
      <c r="BK307" s="764"/>
      <c r="BL307" s="764"/>
      <c r="BM307" s="764"/>
      <c r="BN307" s="764"/>
      <c r="BO307" s="764"/>
      <c r="BP307" s="764"/>
      <c r="BQ307" s="764"/>
      <c r="BR307" s="764"/>
      <c r="BS307" s="764"/>
      <c r="BT307" s="764"/>
      <c r="BU307" s="764"/>
      <c r="BV307" s="764"/>
      <c r="BW307" s="764"/>
      <c r="BX307" s="764"/>
      <c r="BY307" s="764">
        <v>1</v>
      </c>
    </row>
    <row r="308" spans="1:77" s="765" customFormat="1" ht="25">
      <c r="A308" s="764">
        <v>26</v>
      </c>
      <c r="B308" s="764">
        <v>5</v>
      </c>
      <c r="C308" s="764" t="s">
        <v>2381</v>
      </c>
      <c r="D308" s="764">
        <v>35</v>
      </c>
      <c r="E308" s="764" t="s">
        <v>2261</v>
      </c>
      <c r="F308" s="764"/>
      <c r="G308" s="764"/>
      <c r="H308" s="764"/>
      <c r="I308" s="764" t="s">
        <v>2676</v>
      </c>
      <c r="J308" s="764" t="s">
        <v>2269</v>
      </c>
      <c r="K308" s="764" t="s">
        <v>2296</v>
      </c>
      <c r="L308" s="764" t="s">
        <v>2430</v>
      </c>
      <c r="M308" s="764"/>
      <c r="N308" s="764"/>
      <c r="O308" s="764" t="s">
        <v>2052</v>
      </c>
      <c r="P308" s="764"/>
      <c r="Q308" s="764"/>
      <c r="R308" s="764"/>
      <c r="S308" s="764"/>
      <c r="T308" s="764">
        <v>0</v>
      </c>
      <c r="U308" s="764">
        <v>0</v>
      </c>
      <c r="V308" s="764"/>
      <c r="W308" s="764"/>
      <c r="X308" s="764"/>
      <c r="Y308" s="764"/>
      <c r="Z308" s="764"/>
      <c r="AA308" s="764"/>
      <c r="AB308" s="764"/>
      <c r="AC308" s="764"/>
      <c r="AD308" s="764"/>
      <c r="AE308" s="764"/>
      <c r="AF308" s="764"/>
      <c r="AG308" s="764"/>
      <c r="AH308" s="764"/>
      <c r="AI308" s="764"/>
      <c r="AJ308" s="764"/>
      <c r="AK308" s="764"/>
      <c r="AL308" s="764"/>
      <c r="AM308" s="764"/>
      <c r="AN308" s="764"/>
      <c r="AO308" s="764"/>
      <c r="AP308" s="764"/>
      <c r="AQ308" s="764"/>
      <c r="AR308" s="764"/>
      <c r="AS308" s="764"/>
      <c r="AT308" s="764"/>
      <c r="AU308" s="764"/>
      <c r="AV308" s="764"/>
      <c r="AW308" s="764"/>
      <c r="AX308" s="764"/>
      <c r="AY308" s="764"/>
      <c r="AZ308" s="764"/>
      <c r="BA308" s="764"/>
      <c r="BB308" s="764"/>
      <c r="BC308" s="764"/>
      <c r="BD308" s="764"/>
      <c r="BE308" s="764"/>
      <c r="BF308" s="764"/>
      <c r="BG308" s="764"/>
      <c r="BH308" s="764"/>
      <c r="BI308" s="764"/>
      <c r="BJ308" s="764"/>
      <c r="BK308" s="764"/>
      <c r="BL308" s="764"/>
      <c r="BM308" s="764"/>
      <c r="BN308" s="764"/>
      <c r="BO308" s="764"/>
      <c r="BP308" s="764"/>
      <c r="BQ308" s="764"/>
      <c r="BR308" s="764"/>
      <c r="BS308" s="764"/>
      <c r="BT308" s="764"/>
      <c r="BU308" s="764"/>
      <c r="BV308" s="764"/>
      <c r="BW308" s="764"/>
      <c r="BX308" s="764"/>
      <c r="BY308" s="764">
        <v>0</v>
      </c>
    </row>
    <row r="309" spans="1:77" s="765" customFormat="1" ht="112.5">
      <c r="A309" s="764">
        <v>27</v>
      </c>
      <c r="B309" s="764">
        <v>5</v>
      </c>
      <c r="C309" s="764" t="s">
        <v>2381</v>
      </c>
      <c r="D309" s="764">
        <v>2</v>
      </c>
      <c r="E309" s="764" t="s">
        <v>1593</v>
      </c>
      <c r="F309" s="764"/>
      <c r="G309" s="764"/>
      <c r="H309" s="764"/>
      <c r="I309" s="764"/>
      <c r="J309" s="764" t="s">
        <v>515</v>
      </c>
      <c r="K309" s="764"/>
      <c r="L309" s="764"/>
      <c r="M309" s="764"/>
      <c r="N309" s="764"/>
      <c r="O309" s="764"/>
      <c r="P309" s="764"/>
      <c r="Q309" s="764"/>
      <c r="R309" s="764"/>
      <c r="S309" s="764"/>
      <c r="T309" s="764" t="s">
        <v>78</v>
      </c>
      <c r="U309" s="764" t="s">
        <v>78</v>
      </c>
      <c r="V309" s="764"/>
      <c r="W309" s="764"/>
      <c r="X309" s="764"/>
      <c r="Y309" s="764"/>
      <c r="Z309" s="764"/>
      <c r="AA309" s="764"/>
      <c r="AB309" s="764"/>
      <c r="AC309" s="764"/>
      <c r="AD309" s="764"/>
      <c r="AE309" s="764"/>
      <c r="AF309" s="764"/>
      <c r="AG309" s="764"/>
      <c r="AH309" s="764"/>
      <c r="AI309" s="764"/>
      <c r="AJ309" s="764" t="s">
        <v>516</v>
      </c>
      <c r="AK309" s="764" t="s">
        <v>516</v>
      </c>
      <c r="AL309" s="764"/>
      <c r="AM309" s="764"/>
      <c r="AN309" s="764"/>
      <c r="AO309" s="764" t="s">
        <v>517</v>
      </c>
      <c r="AP309" s="764" t="s">
        <v>78</v>
      </c>
      <c r="AQ309" s="764" t="s">
        <v>78</v>
      </c>
      <c r="AR309" s="764" t="s">
        <v>78</v>
      </c>
      <c r="AS309" s="764" t="s">
        <v>78</v>
      </c>
      <c r="AT309" s="764" t="s">
        <v>78</v>
      </c>
      <c r="AU309" s="764"/>
      <c r="AV309" s="764"/>
      <c r="AW309" s="764"/>
      <c r="AX309" s="764"/>
      <c r="AY309" s="764"/>
      <c r="AZ309" s="764"/>
      <c r="BA309" s="764"/>
      <c r="BB309" s="764"/>
      <c r="BC309" s="764"/>
      <c r="BD309" s="764"/>
      <c r="BE309" s="764"/>
      <c r="BF309" s="764"/>
      <c r="BG309" s="764"/>
      <c r="BH309" s="764"/>
      <c r="BI309" s="764"/>
      <c r="BJ309" s="764"/>
      <c r="BK309" s="764"/>
      <c r="BL309" s="764"/>
      <c r="BM309" s="764"/>
      <c r="BN309" s="764"/>
      <c r="BO309" s="764"/>
      <c r="BP309" s="764"/>
      <c r="BQ309" s="764"/>
      <c r="BR309" s="764"/>
      <c r="BS309" s="764"/>
      <c r="BT309" s="764"/>
      <c r="BU309" s="764"/>
      <c r="BV309" s="764"/>
      <c r="BW309" s="764"/>
      <c r="BX309" s="764"/>
      <c r="BY309" s="764">
        <v>1</v>
      </c>
    </row>
    <row r="310" spans="1:77" s="765" customFormat="1" ht="25">
      <c r="A310" s="764">
        <v>27</v>
      </c>
      <c r="B310" s="764">
        <v>5</v>
      </c>
      <c r="C310" s="764" t="s">
        <v>2381</v>
      </c>
      <c r="D310" s="764">
        <v>6</v>
      </c>
      <c r="E310" s="764" t="s">
        <v>566</v>
      </c>
      <c r="F310" s="764"/>
      <c r="G310" s="764"/>
      <c r="H310" s="764"/>
      <c r="I310" s="764"/>
      <c r="J310" s="764" t="s">
        <v>656</v>
      </c>
      <c r="K310" s="764"/>
      <c r="L310" s="764"/>
      <c r="M310" s="764"/>
      <c r="N310" s="764"/>
      <c r="O310" s="764"/>
      <c r="P310" s="764"/>
      <c r="Q310" s="764"/>
      <c r="R310" s="764"/>
      <c r="S310" s="764"/>
      <c r="T310" s="764">
        <v>0</v>
      </c>
      <c r="U310" s="764">
        <v>0</v>
      </c>
      <c r="V310" s="764"/>
      <c r="W310" s="764"/>
      <c r="X310" s="764"/>
      <c r="Y310" s="764"/>
      <c r="Z310" s="764"/>
      <c r="AA310" s="764"/>
      <c r="AB310" s="764"/>
      <c r="AC310" s="764"/>
      <c r="AD310" s="764"/>
      <c r="AE310" s="764"/>
      <c r="AF310" s="764"/>
      <c r="AG310" s="764"/>
      <c r="AH310" s="764"/>
      <c r="AI310" s="764"/>
      <c r="AJ310" s="764"/>
      <c r="AK310" s="764"/>
      <c r="AL310" s="764"/>
      <c r="AM310" s="764"/>
      <c r="AN310" s="764"/>
      <c r="AO310" s="764"/>
      <c r="AP310" s="764"/>
      <c r="AQ310" s="764"/>
      <c r="AR310" s="764"/>
      <c r="AS310" s="764"/>
      <c r="AT310" s="764"/>
      <c r="AU310" s="764"/>
      <c r="AV310" s="764"/>
      <c r="AW310" s="764"/>
      <c r="AX310" s="764"/>
      <c r="AY310" s="764"/>
      <c r="AZ310" s="764" t="s">
        <v>657</v>
      </c>
      <c r="BA310" s="764" t="s">
        <v>657</v>
      </c>
      <c r="BB310" s="764"/>
      <c r="BC310" s="764"/>
      <c r="BD310" s="764"/>
      <c r="BE310" s="764"/>
      <c r="BF310" s="764" t="s">
        <v>585</v>
      </c>
      <c r="BG310" s="764" t="s">
        <v>658</v>
      </c>
      <c r="BH310" s="764" t="s">
        <v>658</v>
      </c>
      <c r="BI310" s="764" t="s">
        <v>499</v>
      </c>
      <c r="BJ310" s="764"/>
      <c r="BK310" s="764"/>
      <c r="BL310" s="764"/>
      <c r="BM310" s="764"/>
      <c r="BN310" s="764"/>
      <c r="BO310" s="764"/>
      <c r="BP310" s="764"/>
      <c r="BQ310" s="764"/>
      <c r="BR310" s="764"/>
      <c r="BS310" s="764"/>
      <c r="BT310" s="764"/>
      <c r="BU310" s="764"/>
      <c r="BV310" s="764"/>
      <c r="BW310" s="764"/>
      <c r="BX310" s="764"/>
      <c r="BY310" s="764">
        <v>1</v>
      </c>
    </row>
    <row r="311" spans="1:77" s="765" customFormat="1" ht="62.5">
      <c r="A311" s="764">
        <v>27</v>
      </c>
      <c r="B311" s="764">
        <v>5</v>
      </c>
      <c r="C311" s="764" t="s">
        <v>2381</v>
      </c>
      <c r="D311" s="764">
        <v>9</v>
      </c>
      <c r="E311" s="764" t="s">
        <v>856</v>
      </c>
      <c r="F311" s="764"/>
      <c r="G311" s="764"/>
      <c r="H311" s="764"/>
      <c r="I311" s="764"/>
      <c r="J311" s="764" t="s">
        <v>927</v>
      </c>
      <c r="K311" s="764"/>
      <c r="L311" s="764"/>
      <c r="M311" s="764"/>
      <c r="N311" s="764"/>
      <c r="O311" s="764"/>
      <c r="P311" s="764"/>
      <c r="Q311" s="764"/>
      <c r="R311" s="764"/>
      <c r="S311" s="764"/>
      <c r="T311" s="764">
        <v>0</v>
      </c>
      <c r="U311" s="764">
        <v>0</v>
      </c>
      <c r="V311" s="764"/>
      <c r="W311" s="764"/>
      <c r="X311" s="764"/>
      <c r="Y311" s="764"/>
      <c r="Z311" s="764" t="s">
        <v>928</v>
      </c>
      <c r="AA311" s="764"/>
      <c r="AB311" s="764" t="s">
        <v>927</v>
      </c>
      <c r="AC311" s="764" t="s">
        <v>929</v>
      </c>
      <c r="AD311" s="764"/>
      <c r="AE311" s="764"/>
      <c r="AF311" s="764"/>
      <c r="AG311" s="764"/>
      <c r="AH311" s="764"/>
      <c r="AI311" s="764"/>
      <c r="AJ311" s="764"/>
      <c r="AK311" s="764"/>
      <c r="AL311" s="764"/>
      <c r="AM311" s="764"/>
      <c r="AN311" s="764"/>
      <c r="AO311" s="764"/>
      <c r="AP311" s="764"/>
      <c r="AQ311" s="764"/>
      <c r="AR311" s="764"/>
      <c r="AS311" s="764"/>
      <c r="AT311" s="764"/>
      <c r="AU311" s="764"/>
      <c r="AV311" s="764"/>
      <c r="AW311" s="764"/>
      <c r="AX311" s="764"/>
      <c r="AY311" s="764"/>
      <c r="AZ311" s="764"/>
      <c r="BA311" s="764"/>
      <c r="BB311" s="764"/>
      <c r="BC311" s="764"/>
      <c r="BD311" s="764"/>
      <c r="BE311" s="764"/>
      <c r="BF311" s="764"/>
      <c r="BG311" s="764"/>
      <c r="BH311" s="764"/>
      <c r="BI311" s="764"/>
      <c r="BJ311" s="764"/>
      <c r="BK311" s="764"/>
      <c r="BL311" s="764"/>
      <c r="BM311" s="764"/>
      <c r="BN311" s="764"/>
      <c r="BO311" s="764"/>
      <c r="BP311" s="764"/>
      <c r="BQ311" s="764"/>
      <c r="BR311" s="764"/>
      <c r="BS311" s="764"/>
      <c r="BT311" s="764"/>
      <c r="BU311" s="764"/>
      <c r="BV311" s="764"/>
      <c r="BW311" s="764"/>
      <c r="BX311" s="764"/>
      <c r="BY311" s="764">
        <v>1</v>
      </c>
    </row>
    <row r="312" spans="1:77" s="765" customFormat="1" ht="25">
      <c r="A312" s="764">
        <v>27</v>
      </c>
      <c r="B312" s="764">
        <v>5</v>
      </c>
      <c r="C312" s="764" t="s">
        <v>2381</v>
      </c>
      <c r="D312" s="764">
        <v>36</v>
      </c>
      <c r="E312" s="764" t="s">
        <v>2261</v>
      </c>
      <c r="F312" s="764"/>
      <c r="G312" s="764"/>
      <c r="H312" s="764"/>
      <c r="I312" s="764" t="s">
        <v>2677</v>
      </c>
      <c r="J312" s="764" t="s">
        <v>2270</v>
      </c>
      <c r="K312" s="764" t="s">
        <v>2297</v>
      </c>
      <c r="L312" s="764" t="s">
        <v>2430</v>
      </c>
      <c r="M312" s="764"/>
      <c r="N312" s="764"/>
      <c r="O312" s="764" t="s">
        <v>2330</v>
      </c>
      <c r="P312" s="764"/>
      <c r="Q312" s="764"/>
      <c r="R312" s="764"/>
      <c r="S312" s="764"/>
      <c r="T312" s="764">
        <v>0</v>
      </c>
      <c r="U312" s="764">
        <v>0</v>
      </c>
      <c r="V312" s="764"/>
      <c r="W312" s="764"/>
      <c r="X312" s="764"/>
      <c r="Y312" s="764"/>
      <c r="Z312" s="764"/>
      <c r="AA312" s="764"/>
      <c r="AB312" s="764"/>
      <c r="AC312" s="764"/>
      <c r="AD312" s="764"/>
      <c r="AE312" s="764"/>
      <c r="AF312" s="764"/>
      <c r="AG312" s="764"/>
      <c r="AH312" s="764"/>
      <c r="AI312" s="764"/>
      <c r="AJ312" s="764"/>
      <c r="AK312" s="764"/>
      <c r="AL312" s="764"/>
      <c r="AM312" s="764"/>
      <c r="AN312" s="764"/>
      <c r="AO312" s="764"/>
      <c r="AP312" s="764"/>
      <c r="AQ312" s="764"/>
      <c r="AR312" s="764"/>
      <c r="AS312" s="764"/>
      <c r="AT312" s="764"/>
      <c r="AU312" s="764"/>
      <c r="AV312" s="764"/>
      <c r="AW312" s="764"/>
      <c r="AX312" s="764"/>
      <c r="AY312" s="764"/>
      <c r="AZ312" s="764"/>
      <c r="BA312" s="764"/>
      <c r="BB312" s="764"/>
      <c r="BC312" s="764"/>
      <c r="BD312" s="764"/>
      <c r="BE312" s="764"/>
      <c r="BF312" s="764"/>
      <c r="BG312" s="764"/>
      <c r="BH312" s="764"/>
      <c r="BI312" s="764"/>
      <c r="BJ312" s="764"/>
      <c r="BK312" s="764"/>
      <c r="BL312" s="764"/>
      <c r="BM312" s="764"/>
      <c r="BN312" s="764"/>
      <c r="BO312" s="764"/>
      <c r="BP312" s="764"/>
      <c r="BQ312" s="764"/>
      <c r="BR312" s="764"/>
      <c r="BS312" s="764"/>
      <c r="BT312" s="764"/>
      <c r="BU312" s="764"/>
      <c r="BV312" s="764"/>
      <c r="BW312" s="764"/>
      <c r="BX312" s="764"/>
      <c r="BY312" s="764">
        <v>0</v>
      </c>
    </row>
    <row r="313" spans="1:77" s="765" customFormat="1" ht="25">
      <c r="A313" s="764">
        <v>28</v>
      </c>
      <c r="B313" s="764">
        <v>5</v>
      </c>
      <c r="C313" s="764" t="s">
        <v>2381</v>
      </c>
      <c r="D313" s="764">
        <v>2</v>
      </c>
      <c r="E313" s="764" t="s">
        <v>1593</v>
      </c>
      <c r="F313" s="764"/>
      <c r="G313" s="764"/>
      <c r="H313" s="764"/>
      <c r="I313" s="764"/>
      <c r="J313" s="764" t="s">
        <v>1827</v>
      </c>
      <c r="K313" s="764" t="s">
        <v>1973</v>
      </c>
      <c r="L313" s="764" t="s">
        <v>1970</v>
      </c>
      <c r="M313" s="764"/>
      <c r="N313" s="764"/>
      <c r="O313" s="764"/>
      <c r="P313" s="764"/>
      <c r="Q313" s="764"/>
      <c r="R313" s="764"/>
      <c r="S313" s="764"/>
      <c r="T313" s="764">
        <v>0</v>
      </c>
      <c r="U313" s="764">
        <v>0</v>
      </c>
      <c r="V313" s="764"/>
      <c r="W313" s="764"/>
      <c r="X313" s="764"/>
      <c r="Y313" s="764" t="s">
        <v>2512</v>
      </c>
      <c r="Z313" s="764"/>
      <c r="AA313" s="764"/>
      <c r="AB313" s="764"/>
      <c r="AC313" s="764"/>
      <c r="AD313" s="764"/>
      <c r="AE313" s="764"/>
      <c r="AF313" s="764"/>
      <c r="AG313" s="764"/>
      <c r="AH313" s="764"/>
      <c r="AI313" s="764"/>
      <c r="AJ313" s="764"/>
      <c r="AK313" s="764"/>
      <c r="AL313" s="764"/>
      <c r="AM313" s="764"/>
      <c r="AN313" s="764"/>
      <c r="AO313" s="764"/>
      <c r="AP313" s="764"/>
      <c r="AQ313" s="764"/>
      <c r="AR313" s="764"/>
      <c r="AS313" s="764"/>
      <c r="AT313" s="764"/>
      <c r="AU313" s="764"/>
      <c r="AV313" s="764"/>
      <c r="AW313" s="764"/>
      <c r="AX313" s="764"/>
      <c r="AY313" s="764"/>
      <c r="AZ313" s="764"/>
      <c r="BA313" s="764"/>
      <c r="BB313" s="764"/>
      <c r="BC313" s="764"/>
      <c r="BD313" s="764"/>
      <c r="BE313" s="764"/>
      <c r="BF313" s="764"/>
      <c r="BG313" s="764"/>
      <c r="BH313" s="764"/>
      <c r="BI313" s="764"/>
      <c r="BJ313" s="764"/>
      <c r="BK313" s="764"/>
      <c r="BL313" s="764"/>
      <c r="BM313" s="764"/>
      <c r="BN313" s="764"/>
      <c r="BO313" s="764"/>
      <c r="BP313" s="764"/>
      <c r="BQ313" s="764"/>
      <c r="BR313" s="764"/>
      <c r="BS313" s="764"/>
      <c r="BT313" s="764"/>
      <c r="BU313" s="764"/>
      <c r="BV313" s="764"/>
      <c r="BW313" s="764"/>
      <c r="BX313" s="764"/>
      <c r="BY313" s="764">
        <v>0</v>
      </c>
    </row>
    <row r="314" spans="1:77" s="765" customFormat="1" ht="25">
      <c r="A314" s="764">
        <v>28</v>
      </c>
      <c r="B314" s="764">
        <v>5</v>
      </c>
      <c r="C314" s="764" t="s">
        <v>2381</v>
      </c>
      <c r="D314" s="764">
        <v>6</v>
      </c>
      <c r="E314" s="764" t="s">
        <v>566</v>
      </c>
      <c r="F314" s="764"/>
      <c r="G314" s="764"/>
      <c r="H314" s="764"/>
      <c r="I314" s="764"/>
      <c r="J314" s="764" t="s">
        <v>659</v>
      </c>
      <c r="K314" s="764"/>
      <c r="L314" s="764"/>
      <c r="M314" s="764"/>
      <c r="N314" s="764"/>
      <c r="O314" s="764"/>
      <c r="P314" s="764"/>
      <c r="Q314" s="764"/>
      <c r="R314" s="764"/>
      <c r="S314" s="764"/>
      <c r="T314" s="764">
        <v>0</v>
      </c>
      <c r="U314" s="764">
        <v>0</v>
      </c>
      <c r="V314" s="764"/>
      <c r="W314" s="764"/>
      <c r="X314" s="764"/>
      <c r="Y314" s="764"/>
      <c r="Z314" s="764"/>
      <c r="AA314" s="764"/>
      <c r="AB314" s="764"/>
      <c r="AC314" s="764"/>
      <c r="AD314" s="764"/>
      <c r="AE314" s="764"/>
      <c r="AF314" s="764"/>
      <c r="AG314" s="764"/>
      <c r="AH314" s="764"/>
      <c r="AI314" s="764"/>
      <c r="AJ314" s="764"/>
      <c r="AK314" s="764"/>
      <c r="AL314" s="764"/>
      <c r="AM314" s="764"/>
      <c r="AN314" s="764"/>
      <c r="AO314" s="764"/>
      <c r="AP314" s="764"/>
      <c r="AQ314" s="764"/>
      <c r="AR314" s="764"/>
      <c r="AS314" s="764"/>
      <c r="AT314" s="764"/>
      <c r="AU314" s="764"/>
      <c r="AV314" s="764"/>
      <c r="AW314" s="764"/>
      <c r="AX314" s="764"/>
      <c r="AY314" s="764"/>
      <c r="AZ314" s="764" t="s">
        <v>660</v>
      </c>
      <c r="BA314" s="764" t="s">
        <v>660</v>
      </c>
      <c r="BB314" s="764"/>
      <c r="BC314" s="764"/>
      <c r="BD314" s="764"/>
      <c r="BE314" s="764"/>
      <c r="BF314" s="764" t="s">
        <v>661</v>
      </c>
      <c r="BG314" s="764" t="s">
        <v>662</v>
      </c>
      <c r="BH314" s="764" t="s">
        <v>662</v>
      </c>
      <c r="BI314" s="764" t="s">
        <v>499</v>
      </c>
      <c r="BJ314" s="764"/>
      <c r="BK314" s="764"/>
      <c r="BL314" s="764"/>
      <c r="BM314" s="764"/>
      <c r="BN314" s="764"/>
      <c r="BO314" s="764"/>
      <c r="BP314" s="764"/>
      <c r="BQ314" s="764"/>
      <c r="BR314" s="764"/>
      <c r="BS314" s="764"/>
      <c r="BT314" s="764"/>
      <c r="BU314" s="764"/>
      <c r="BV314" s="764"/>
      <c r="BW314" s="764"/>
      <c r="BX314" s="764"/>
      <c r="BY314" s="764">
        <v>1</v>
      </c>
    </row>
    <row r="315" spans="1:77" s="765" customFormat="1" ht="25">
      <c r="A315" s="764">
        <v>28</v>
      </c>
      <c r="B315" s="764">
        <v>5</v>
      </c>
      <c r="C315" s="764" t="s">
        <v>2381</v>
      </c>
      <c r="D315" s="764">
        <v>9</v>
      </c>
      <c r="E315" s="764" t="s">
        <v>856</v>
      </c>
      <c r="F315" s="764"/>
      <c r="G315" s="764"/>
      <c r="H315" s="764"/>
      <c r="I315" s="764"/>
      <c r="J315" s="764" t="s">
        <v>930</v>
      </c>
      <c r="K315" s="764"/>
      <c r="L315" s="764"/>
      <c r="M315" s="764"/>
      <c r="N315" s="764"/>
      <c r="O315" s="764"/>
      <c r="P315" s="764"/>
      <c r="Q315" s="764"/>
      <c r="R315" s="764"/>
      <c r="S315" s="764"/>
      <c r="T315" s="764">
        <v>0</v>
      </c>
      <c r="U315" s="764">
        <v>0</v>
      </c>
      <c r="V315" s="764"/>
      <c r="W315" s="764"/>
      <c r="X315" s="764"/>
      <c r="Y315" s="764"/>
      <c r="Z315" s="764" t="s">
        <v>931</v>
      </c>
      <c r="AA315" s="764"/>
      <c r="AB315" s="764" t="s">
        <v>930</v>
      </c>
      <c r="AC315" s="764" t="s">
        <v>932</v>
      </c>
      <c r="AD315" s="764"/>
      <c r="AE315" s="764"/>
      <c r="AF315" s="764"/>
      <c r="AG315" s="764"/>
      <c r="AH315" s="764"/>
      <c r="AI315" s="764"/>
      <c r="AJ315" s="764"/>
      <c r="AK315" s="764"/>
      <c r="AL315" s="764"/>
      <c r="AM315" s="764"/>
      <c r="AN315" s="764"/>
      <c r="AO315" s="764"/>
      <c r="AP315" s="764"/>
      <c r="AQ315" s="764"/>
      <c r="AR315" s="764"/>
      <c r="AS315" s="764"/>
      <c r="AT315" s="764"/>
      <c r="AU315" s="764"/>
      <c r="AV315" s="764"/>
      <c r="AW315" s="764"/>
      <c r="AX315" s="764"/>
      <c r="AY315" s="764"/>
      <c r="AZ315" s="764"/>
      <c r="BA315" s="764"/>
      <c r="BB315" s="764"/>
      <c r="BC315" s="764"/>
      <c r="BD315" s="764"/>
      <c r="BE315" s="764"/>
      <c r="BF315" s="764"/>
      <c r="BG315" s="764"/>
      <c r="BH315" s="764"/>
      <c r="BI315" s="764"/>
      <c r="BJ315" s="764"/>
      <c r="BK315" s="764"/>
      <c r="BL315" s="764"/>
      <c r="BM315" s="764"/>
      <c r="BN315" s="764"/>
      <c r="BO315" s="764"/>
      <c r="BP315" s="764"/>
      <c r="BQ315" s="764"/>
      <c r="BR315" s="764"/>
      <c r="BS315" s="764"/>
      <c r="BT315" s="764"/>
      <c r="BU315" s="764"/>
      <c r="BV315" s="764"/>
      <c r="BW315" s="764"/>
      <c r="BX315" s="764"/>
      <c r="BY315" s="764">
        <v>1</v>
      </c>
    </row>
    <row r="316" spans="1:77" s="765" customFormat="1">
      <c r="A316" s="764">
        <v>28</v>
      </c>
      <c r="B316" s="764">
        <v>5</v>
      </c>
      <c r="C316" s="764" t="s">
        <v>2381</v>
      </c>
      <c r="D316" s="764">
        <v>37</v>
      </c>
      <c r="E316" s="764" t="s">
        <v>2261</v>
      </c>
      <c r="F316" s="764"/>
      <c r="G316" s="764"/>
      <c r="H316" s="764"/>
      <c r="I316" s="764" t="s">
        <v>2678</v>
      </c>
      <c r="J316" s="764" t="s">
        <v>2298</v>
      </c>
      <c r="K316" s="764" t="s">
        <v>2299</v>
      </c>
      <c r="L316" s="764" t="s">
        <v>2430</v>
      </c>
      <c r="M316" s="764"/>
      <c r="N316" s="764"/>
      <c r="O316" s="764"/>
      <c r="P316" s="764"/>
      <c r="Q316" s="764"/>
      <c r="R316" s="764"/>
      <c r="S316" s="764"/>
      <c r="T316" s="764">
        <v>0</v>
      </c>
      <c r="U316" s="764">
        <v>0</v>
      </c>
      <c r="V316" s="764"/>
      <c r="W316" s="764"/>
      <c r="X316" s="764"/>
      <c r="Y316" s="764"/>
      <c r="Z316" s="764"/>
      <c r="AA316" s="764"/>
      <c r="AB316" s="764"/>
      <c r="AC316" s="764"/>
      <c r="AD316" s="764"/>
      <c r="AE316" s="764"/>
      <c r="AF316" s="764"/>
      <c r="AG316" s="764"/>
      <c r="AH316" s="764"/>
      <c r="AI316" s="764"/>
      <c r="AJ316" s="764"/>
      <c r="AK316" s="764"/>
      <c r="AL316" s="764"/>
      <c r="AM316" s="764"/>
      <c r="AN316" s="764"/>
      <c r="AO316" s="764"/>
      <c r="AP316" s="764"/>
      <c r="AQ316" s="764"/>
      <c r="AR316" s="764"/>
      <c r="AS316" s="764"/>
      <c r="AT316" s="764"/>
      <c r="AU316" s="764"/>
      <c r="AV316" s="764"/>
      <c r="AW316" s="764"/>
      <c r="AX316" s="764"/>
      <c r="AY316" s="764"/>
      <c r="AZ316" s="764"/>
      <c r="BA316" s="764"/>
      <c r="BB316" s="764"/>
      <c r="BC316" s="764"/>
      <c r="BD316" s="764"/>
      <c r="BE316" s="764"/>
      <c r="BF316" s="764"/>
      <c r="BG316" s="764"/>
      <c r="BH316" s="764"/>
      <c r="BI316" s="764"/>
      <c r="BJ316" s="764"/>
      <c r="BK316" s="764"/>
      <c r="BL316" s="764"/>
      <c r="BM316" s="764"/>
      <c r="BN316" s="764"/>
      <c r="BO316" s="764"/>
      <c r="BP316" s="764"/>
      <c r="BQ316" s="764"/>
      <c r="BR316" s="764"/>
      <c r="BS316" s="764"/>
      <c r="BT316" s="764"/>
      <c r="BU316" s="764"/>
      <c r="BV316" s="764"/>
      <c r="BW316" s="764"/>
      <c r="BX316" s="764"/>
      <c r="BY316" s="764">
        <v>0</v>
      </c>
    </row>
    <row r="317" spans="1:77" s="765" customFormat="1" ht="25">
      <c r="A317" s="764">
        <v>29</v>
      </c>
      <c r="B317" s="764">
        <v>5</v>
      </c>
      <c r="C317" s="764" t="s">
        <v>2381</v>
      </c>
      <c r="D317" s="764">
        <v>6</v>
      </c>
      <c r="E317" s="764" t="s">
        <v>566</v>
      </c>
      <c r="F317" s="764"/>
      <c r="G317" s="764"/>
      <c r="H317" s="764"/>
      <c r="I317" s="764"/>
      <c r="J317" s="764" t="s">
        <v>663</v>
      </c>
      <c r="K317" s="764"/>
      <c r="L317" s="764"/>
      <c r="M317" s="764"/>
      <c r="N317" s="764"/>
      <c r="O317" s="764"/>
      <c r="P317" s="764"/>
      <c r="Q317" s="764"/>
      <c r="R317" s="764"/>
      <c r="S317" s="764"/>
      <c r="T317" s="764">
        <v>0</v>
      </c>
      <c r="U317" s="764">
        <v>0</v>
      </c>
      <c r="V317" s="764"/>
      <c r="W317" s="764"/>
      <c r="X317" s="764"/>
      <c r="Y317" s="764"/>
      <c r="Z317" s="764"/>
      <c r="AA317" s="764"/>
      <c r="AB317" s="764"/>
      <c r="AC317" s="764"/>
      <c r="AD317" s="764"/>
      <c r="AE317" s="764"/>
      <c r="AF317" s="764"/>
      <c r="AG317" s="764"/>
      <c r="AH317" s="764"/>
      <c r="AI317" s="764"/>
      <c r="AJ317" s="764"/>
      <c r="AK317" s="764"/>
      <c r="AL317" s="764"/>
      <c r="AM317" s="764"/>
      <c r="AN317" s="764"/>
      <c r="AO317" s="764"/>
      <c r="AP317" s="764"/>
      <c r="AQ317" s="764"/>
      <c r="AR317" s="764"/>
      <c r="AS317" s="764"/>
      <c r="AT317" s="764"/>
      <c r="AU317" s="764"/>
      <c r="AV317" s="764"/>
      <c r="AW317" s="764"/>
      <c r="AX317" s="764"/>
      <c r="AY317" s="764"/>
      <c r="AZ317" s="764" t="s">
        <v>664</v>
      </c>
      <c r="BA317" s="764" t="s">
        <v>664</v>
      </c>
      <c r="BB317" s="764"/>
      <c r="BC317" s="764"/>
      <c r="BD317" s="764"/>
      <c r="BE317" s="764"/>
      <c r="BF317" s="764" t="s">
        <v>661</v>
      </c>
      <c r="BG317" s="764" t="s">
        <v>665</v>
      </c>
      <c r="BH317" s="764" t="s">
        <v>665</v>
      </c>
      <c r="BI317" s="764" t="s">
        <v>499</v>
      </c>
      <c r="BJ317" s="764"/>
      <c r="BK317" s="764"/>
      <c r="BL317" s="764"/>
      <c r="BM317" s="764"/>
      <c r="BN317" s="764"/>
      <c r="BO317" s="764"/>
      <c r="BP317" s="764"/>
      <c r="BQ317" s="764"/>
      <c r="BR317" s="764"/>
      <c r="BS317" s="764"/>
      <c r="BT317" s="764"/>
      <c r="BU317" s="764"/>
      <c r="BV317" s="764"/>
      <c r="BW317" s="764"/>
      <c r="BX317" s="764"/>
      <c r="BY317" s="764">
        <v>1</v>
      </c>
    </row>
    <row r="318" spans="1:77" s="765" customFormat="1" ht="37.5">
      <c r="A318" s="764">
        <v>29</v>
      </c>
      <c r="B318" s="764">
        <v>5</v>
      </c>
      <c r="C318" s="764" t="s">
        <v>2381</v>
      </c>
      <c r="D318" s="764">
        <v>9</v>
      </c>
      <c r="E318" s="764" t="s">
        <v>856</v>
      </c>
      <c r="F318" s="764"/>
      <c r="G318" s="764"/>
      <c r="H318" s="764"/>
      <c r="I318" s="764"/>
      <c r="J318" s="764" t="s">
        <v>933</v>
      </c>
      <c r="K318" s="764"/>
      <c r="L318" s="764"/>
      <c r="M318" s="764"/>
      <c r="N318" s="764"/>
      <c r="O318" s="764"/>
      <c r="P318" s="764"/>
      <c r="Q318" s="764"/>
      <c r="R318" s="764"/>
      <c r="S318" s="764"/>
      <c r="T318" s="764">
        <v>0</v>
      </c>
      <c r="U318" s="764">
        <v>0</v>
      </c>
      <c r="V318" s="764"/>
      <c r="W318" s="764"/>
      <c r="X318" s="764"/>
      <c r="Y318" s="764"/>
      <c r="Z318" s="764" t="s">
        <v>934</v>
      </c>
      <c r="AA318" s="764"/>
      <c r="AB318" s="764" t="s">
        <v>935</v>
      </c>
      <c r="AC318" s="764" t="s">
        <v>936</v>
      </c>
      <c r="AD318" s="764"/>
      <c r="AE318" s="764"/>
      <c r="AF318" s="764"/>
      <c r="AG318" s="764"/>
      <c r="AH318" s="764"/>
      <c r="AI318" s="764"/>
      <c r="AJ318" s="764"/>
      <c r="AK318" s="764"/>
      <c r="AL318" s="764"/>
      <c r="AM318" s="764"/>
      <c r="AN318" s="764"/>
      <c r="AO318" s="764"/>
      <c r="AP318" s="764"/>
      <c r="AQ318" s="764"/>
      <c r="AR318" s="764"/>
      <c r="AS318" s="764"/>
      <c r="AT318" s="764"/>
      <c r="AU318" s="764"/>
      <c r="AV318" s="764"/>
      <c r="AW318" s="764"/>
      <c r="AX318" s="764"/>
      <c r="AY318" s="764"/>
      <c r="AZ318" s="764"/>
      <c r="BA318" s="764"/>
      <c r="BB318" s="764"/>
      <c r="BC318" s="764"/>
      <c r="BD318" s="764"/>
      <c r="BE318" s="764"/>
      <c r="BF318" s="764"/>
      <c r="BG318" s="764"/>
      <c r="BH318" s="764"/>
      <c r="BI318" s="764"/>
      <c r="BJ318" s="764"/>
      <c r="BK318" s="764"/>
      <c r="BL318" s="764"/>
      <c r="BM318" s="764"/>
      <c r="BN318" s="764"/>
      <c r="BO318" s="764"/>
      <c r="BP318" s="764"/>
      <c r="BQ318" s="764"/>
      <c r="BR318" s="764"/>
      <c r="BS318" s="764"/>
      <c r="BT318" s="764"/>
      <c r="BU318" s="764"/>
      <c r="BV318" s="764"/>
      <c r="BW318" s="764"/>
      <c r="BX318" s="764"/>
      <c r="BY318" s="764">
        <v>1</v>
      </c>
    </row>
    <row r="319" spans="1:77" s="765" customFormat="1">
      <c r="A319" s="764">
        <v>29</v>
      </c>
      <c r="B319" s="764">
        <v>5</v>
      </c>
      <c r="C319" s="764" t="s">
        <v>2381</v>
      </c>
      <c r="D319" s="764">
        <v>38</v>
      </c>
      <c r="E319" s="764" t="s">
        <v>2261</v>
      </c>
      <c r="F319" s="764"/>
      <c r="G319" s="764"/>
      <c r="H319" s="764"/>
      <c r="I319" s="764" t="s">
        <v>2679</v>
      </c>
      <c r="J319" s="764" t="s">
        <v>2302</v>
      </c>
      <c r="K319" s="764" t="s">
        <v>2300</v>
      </c>
      <c r="L319" s="764" t="s">
        <v>2430</v>
      </c>
      <c r="M319" s="764"/>
      <c r="N319" s="764"/>
      <c r="O319" s="764"/>
      <c r="P319" s="764"/>
      <c r="Q319" s="764"/>
      <c r="R319" s="764"/>
      <c r="S319" s="764"/>
      <c r="T319" s="764">
        <v>0</v>
      </c>
      <c r="U319" s="764">
        <v>0</v>
      </c>
      <c r="V319" s="764"/>
      <c r="W319" s="764"/>
      <c r="X319" s="764"/>
      <c r="Y319" s="764"/>
      <c r="Z319" s="764"/>
      <c r="AA319" s="764"/>
      <c r="AB319" s="764"/>
      <c r="AC319" s="764"/>
      <c r="AD319" s="764"/>
      <c r="AE319" s="764"/>
      <c r="AF319" s="764"/>
      <c r="AG319" s="764"/>
      <c r="AH319" s="764"/>
      <c r="AI319" s="764"/>
      <c r="AJ319" s="764"/>
      <c r="AK319" s="764"/>
      <c r="AL319" s="764"/>
      <c r="AM319" s="764"/>
      <c r="AN319" s="764"/>
      <c r="AO319" s="764"/>
      <c r="AP319" s="764"/>
      <c r="AQ319" s="764"/>
      <c r="AR319" s="764"/>
      <c r="AS319" s="764"/>
      <c r="AT319" s="764"/>
      <c r="AU319" s="764"/>
      <c r="AV319" s="764"/>
      <c r="AW319" s="764"/>
      <c r="AX319" s="764"/>
      <c r="AY319" s="764"/>
      <c r="AZ319" s="764"/>
      <c r="BA319" s="764"/>
      <c r="BB319" s="764"/>
      <c r="BC319" s="764"/>
      <c r="BD319" s="764"/>
      <c r="BE319" s="764"/>
      <c r="BF319" s="764"/>
      <c r="BG319" s="764"/>
      <c r="BH319" s="764"/>
      <c r="BI319" s="764"/>
      <c r="BJ319" s="764"/>
      <c r="BK319" s="764"/>
      <c r="BL319" s="764"/>
      <c r="BM319" s="764"/>
      <c r="BN319" s="764"/>
      <c r="BO319" s="764"/>
      <c r="BP319" s="764"/>
      <c r="BQ319" s="764"/>
      <c r="BR319" s="764"/>
      <c r="BS319" s="764"/>
      <c r="BT319" s="764"/>
      <c r="BU319" s="764"/>
      <c r="BV319" s="764"/>
      <c r="BW319" s="764"/>
      <c r="BX319" s="764"/>
      <c r="BY319" s="764">
        <v>0</v>
      </c>
    </row>
    <row r="320" spans="1:77" s="765" customFormat="1" ht="187.5">
      <c r="A320" s="764">
        <v>30</v>
      </c>
      <c r="B320" s="764">
        <v>5</v>
      </c>
      <c r="C320" s="764" t="s">
        <v>2381</v>
      </c>
      <c r="D320" s="764">
        <v>6</v>
      </c>
      <c r="E320" s="764" t="s">
        <v>566</v>
      </c>
      <c r="F320" s="764"/>
      <c r="G320" s="764"/>
      <c r="H320" s="764"/>
      <c r="I320" s="764"/>
      <c r="J320" s="764" t="s">
        <v>666</v>
      </c>
      <c r="K320" s="764"/>
      <c r="L320" s="764"/>
      <c r="M320" s="764"/>
      <c r="N320" s="764"/>
      <c r="O320" s="764"/>
      <c r="P320" s="764"/>
      <c r="Q320" s="764"/>
      <c r="R320" s="764"/>
      <c r="S320" s="764"/>
      <c r="T320" s="764">
        <v>1</v>
      </c>
      <c r="U320" s="764">
        <v>4098</v>
      </c>
      <c r="V320" s="764"/>
      <c r="W320" s="764"/>
      <c r="X320" s="764"/>
      <c r="Y320" s="764"/>
      <c r="Z320" s="764"/>
      <c r="AA320" s="764"/>
      <c r="AB320" s="764"/>
      <c r="AC320" s="764"/>
      <c r="AD320" s="764"/>
      <c r="AE320" s="764"/>
      <c r="AF320" s="764"/>
      <c r="AG320" s="764"/>
      <c r="AH320" s="764"/>
      <c r="AI320" s="764"/>
      <c r="AJ320" s="764" t="s">
        <v>667</v>
      </c>
      <c r="AK320" s="764" t="s">
        <v>667</v>
      </c>
      <c r="AL320" s="764"/>
      <c r="AM320" s="764"/>
      <c r="AN320" s="764"/>
      <c r="AO320" s="764" t="s">
        <v>668</v>
      </c>
      <c r="AP320" s="764" t="s">
        <v>369</v>
      </c>
      <c r="AQ320" s="764" t="s">
        <v>570</v>
      </c>
      <c r="AR320" s="764">
        <v>1</v>
      </c>
      <c r="AS320" s="764">
        <v>4098</v>
      </c>
      <c r="AT320" s="764" t="s">
        <v>386</v>
      </c>
      <c r="AU320" s="764"/>
      <c r="AV320" s="764"/>
      <c r="AW320" s="764"/>
      <c r="AX320" s="764"/>
      <c r="AY320" s="764"/>
      <c r="AZ320" s="764"/>
      <c r="BA320" s="764"/>
      <c r="BB320" s="764"/>
      <c r="BC320" s="764"/>
      <c r="BD320" s="764"/>
      <c r="BE320" s="764"/>
      <c r="BF320" s="764"/>
      <c r="BG320" s="764"/>
      <c r="BH320" s="764"/>
      <c r="BI320" s="764"/>
      <c r="BJ320" s="764"/>
      <c r="BK320" s="764"/>
      <c r="BL320" s="764"/>
      <c r="BM320" s="764"/>
      <c r="BN320" s="764"/>
      <c r="BO320" s="764"/>
      <c r="BP320" s="764"/>
      <c r="BQ320" s="764"/>
      <c r="BR320" s="764"/>
      <c r="BS320" s="764"/>
      <c r="BT320" s="764"/>
      <c r="BU320" s="764"/>
      <c r="BV320" s="764"/>
      <c r="BW320" s="764"/>
      <c r="BX320" s="764"/>
      <c r="BY320" s="764">
        <v>1</v>
      </c>
    </row>
    <row r="321" spans="1:77" s="765" customFormat="1" ht="37.5">
      <c r="A321" s="764">
        <v>30</v>
      </c>
      <c r="B321" s="764">
        <v>5</v>
      </c>
      <c r="C321" s="764" t="s">
        <v>2381</v>
      </c>
      <c r="D321" s="764">
        <v>9</v>
      </c>
      <c r="E321" s="764" t="s">
        <v>856</v>
      </c>
      <c r="F321" s="764"/>
      <c r="G321" s="764"/>
      <c r="H321" s="764"/>
      <c r="I321" s="764"/>
      <c r="J321" s="764" t="s">
        <v>937</v>
      </c>
      <c r="K321" s="764"/>
      <c r="L321" s="764"/>
      <c r="M321" s="764"/>
      <c r="N321" s="764"/>
      <c r="O321" s="764"/>
      <c r="P321" s="764"/>
      <c r="Q321" s="764"/>
      <c r="R321" s="764"/>
      <c r="S321" s="764"/>
      <c r="T321" s="764">
        <v>0</v>
      </c>
      <c r="U321" s="764">
        <v>0</v>
      </c>
      <c r="V321" s="764"/>
      <c r="W321" s="764"/>
      <c r="X321" s="764"/>
      <c r="Y321" s="764"/>
      <c r="Z321" s="764" t="s">
        <v>938</v>
      </c>
      <c r="AA321" s="764"/>
      <c r="AB321" s="764" t="s">
        <v>937</v>
      </c>
      <c r="AC321" s="764" t="s">
        <v>939</v>
      </c>
      <c r="AD321" s="764"/>
      <c r="AE321" s="764"/>
      <c r="AF321" s="764"/>
      <c r="AG321" s="764"/>
      <c r="AH321" s="764"/>
      <c r="AI321" s="764"/>
      <c r="AJ321" s="764"/>
      <c r="AK321" s="764"/>
      <c r="AL321" s="764"/>
      <c r="AM321" s="764"/>
      <c r="AN321" s="764"/>
      <c r="AO321" s="764"/>
      <c r="AP321" s="764"/>
      <c r="AQ321" s="764"/>
      <c r="AR321" s="764"/>
      <c r="AS321" s="764"/>
      <c r="AT321" s="764"/>
      <c r="AU321" s="764"/>
      <c r="AV321" s="764"/>
      <c r="AW321" s="764"/>
      <c r="AX321" s="764"/>
      <c r="AY321" s="764"/>
      <c r="AZ321" s="764"/>
      <c r="BA321" s="764"/>
      <c r="BB321" s="764"/>
      <c r="BC321" s="764"/>
      <c r="BD321" s="764"/>
      <c r="BE321" s="764"/>
      <c r="BF321" s="764"/>
      <c r="BG321" s="764"/>
      <c r="BH321" s="764"/>
      <c r="BI321" s="764"/>
      <c r="BJ321" s="764"/>
      <c r="BK321" s="764"/>
      <c r="BL321" s="764"/>
      <c r="BM321" s="764"/>
      <c r="BN321" s="764"/>
      <c r="BO321" s="764"/>
      <c r="BP321" s="764"/>
      <c r="BQ321" s="764"/>
      <c r="BR321" s="764"/>
      <c r="BS321" s="764"/>
      <c r="BT321" s="764"/>
      <c r="BU321" s="764"/>
      <c r="BV321" s="764"/>
      <c r="BW321" s="764"/>
      <c r="BX321" s="764"/>
      <c r="BY321" s="764">
        <v>1</v>
      </c>
    </row>
    <row r="322" spans="1:77" s="765" customFormat="1">
      <c r="A322" s="764">
        <v>30</v>
      </c>
      <c r="B322" s="764">
        <v>5</v>
      </c>
      <c r="C322" s="764" t="s">
        <v>2381</v>
      </c>
      <c r="D322" s="764">
        <v>39</v>
      </c>
      <c r="E322" s="764" t="s">
        <v>2261</v>
      </c>
      <c r="F322" s="764"/>
      <c r="G322" s="764"/>
      <c r="H322" s="764"/>
      <c r="I322" s="764" t="s">
        <v>2680</v>
      </c>
      <c r="J322" s="764" t="s">
        <v>2301</v>
      </c>
      <c r="K322" s="764" t="s">
        <v>2303</v>
      </c>
      <c r="L322" s="764" t="s">
        <v>2430</v>
      </c>
      <c r="M322" s="764"/>
      <c r="N322" s="764"/>
      <c r="O322" s="764"/>
      <c r="P322" s="764"/>
      <c r="Q322" s="764"/>
      <c r="R322" s="764"/>
      <c r="S322" s="764"/>
      <c r="T322" s="764">
        <v>0</v>
      </c>
      <c r="U322" s="764">
        <v>0</v>
      </c>
      <c r="V322" s="764"/>
      <c r="W322" s="764"/>
      <c r="X322" s="764"/>
      <c r="Y322" s="764"/>
      <c r="Z322" s="764"/>
      <c r="AA322" s="764"/>
      <c r="AB322" s="764"/>
      <c r="AC322" s="764"/>
      <c r="AD322" s="764"/>
      <c r="AE322" s="764"/>
      <c r="AF322" s="764"/>
      <c r="AG322" s="764"/>
      <c r="AH322" s="764"/>
      <c r="AI322" s="764"/>
      <c r="AJ322" s="764"/>
      <c r="AK322" s="764"/>
      <c r="AL322" s="764"/>
      <c r="AM322" s="764"/>
      <c r="AN322" s="764"/>
      <c r="AO322" s="764"/>
      <c r="AP322" s="764"/>
      <c r="AQ322" s="764"/>
      <c r="AR322" s="764"/>
      <c r="AS322" s="764"/>
      <c r="AT322" s="764"/>
      <c r="AU322" s="764"/>
      <c r="AV322" s="764"/>
      <c r="AW322" s="764"/>
      <c r="AX322" s="764"/>
      <c r="AY322" s="764"/>
      <c r="AZ322" s="764"/>
      <c r="BA322" s="764"/>
      <c r="BB322" s="764"/>
      <c r="BC322" s="764"/>
      <c r="BD322" s="764"/>
      <c r="BE322" s="764"/>
      <c r="BF322" s="764"/>
      <c r="BG322" s="764"/>
      <c r="BH322" s="764"/>
      <c r="BI322" s="764"/>
      <c r="BJ322" s="764"/>
      <c r="BK322" s="764"/>
      <c r="BL322" s="764"/>
      <c r="BM322" s="764"/>
      <c r="BN322" s="764"/>
      <c r="BO322" s="764"/>
      <c r="BP322" s="764"/>
      <c r="BQ322" s="764"/>
      <c r="BR322" s="764"/>
      <c r="BS322" s="764"/>
      <c r="BT322" s="764"/>
      <c r="BU322" s="764"/>
      <c r="BV322" s="764"/>
      <c r="BW322" s="764"/>
      <c r="BX322" s="764"/>
      <c r="BY322" s="764">
        <v>0</v>
      </c>
    </row>
    <row r="323" spans="1:77" s="765" customFormat="1" ht="37.5">
      <c r="A323" s="764">
        <v>31</v>
      </c>
      <c r="B323" s="764">
        <v>5</v>
      </c>
      <c r="C323" s="764" t="s">
        <v>2381</v>
      </c>
      <c r="D323" s="764">
        <v>6</v>
      </c>
      <c r="E323" s="764" t="s">
        <v>566</v>
      </c>
      <c r="F323" s="764"/>
      <c r="G323" s="764"/>
      <c r="H323" s="764"/>
      <c r="I323" s="764"/>
      <c r="J323" s="764" t="s">
        <v>1984</v>
      </c>
      <c r="K323" s="764"/>
      <c r="L323" s="764"/>
      <c r="M323" s="764"/>
      <c r="N323" s="764"/>
      <c r="O323" s="764"/>
      <c r="P323" s="764"/>
      <c r="Q323" s="764"/>
      <c r="R323" s="764"/>
      <c r="S323" s="764"/>
      <c r="T323" s="764">
        <v>0</v>
      </c>
      <c r="U323" s="764">
        <v>0</v>
      </c>
      <c r="V323" s="764"/>
      <c r="W323" s="764"/>
      <c r="X323" s="764"/>
      <c r="Y323" s="764"/>
      <c r="Z323" s="764"/>
      <c r="AA323" s="764"/>
      <c r="AB323" s="764"/>
      <c r="AC323" s="764"/>
      <c r="AD323" s="764"/>
      <c r="AE323" s="764"/>
      <c r="AF323" s="764"/>
      <c r="AG323" s="764"/>
      <c r="AH323" s="764"/>
      <c r="AI323" s="764"/>
      <c r="AJ323" s="764"/>
      <c r="AK323" s="764"/>
      <c r="AL323" s="764"/>
      <c r="AM323" s="764"/>
      <c r="AN323" s="764"/>
      <c r="AO323" s="764"/>
      <c r="AP323" s="764"/>
      <c r="AQ323" s="764"/>
      <c r="AR323" s="764"/>
      <c r="AS323" s="764"/>
      <c r="AT323" s="764"/>
      <c r="AU323" s="764"/>
      <c r="AV323" s="764"/>
      <c r="AW323" s="764"/>
      <c r="AX323" s="764"/>
      <c r="AY323" s="764"/>
      <c r="AZ323" s="764" t="s">
        <v>669</v>
      </c>
      <c r="BA323" s="764" t="s">
        <v>669</v>
      </c>
      <c r="BB323" s="764"/>
      <c r="BC323" s="764"/>
      <c r="BD323" s="764"/>
      <c r="BE323" s="764"/>
      <c r="BF323" s="764" t="s">
        <v>325</v>
      </c>
      <c r="BG323" s="764" t="s">
        <v>670</v>
      </c>
      <c r="BH323" s="764" t="s">
        <v>671</v>
      </c>
      <c r="BI323" s="764"/>
      <c r="BJ323" s="764"/>
      <c r="BK323" s="764"/>
      <c r="BL323" s="764"/>
      <c r="BM323" s="764"/>
      <c r="BN323" s="764"/>
      <c r="BO323" s="764"/>
      <c r="BP323" s="764"/>
      <c r="BQ323" s="764"/>
      <c r="BR323" s="764"/>
      <c r="BS323" s="764"/>
      <c r="BT323" s="764"/>
      <c r="BU323" s="764"/>
      <c r="BV323" s="764"/>
      <c r="BW323" s="764"/>
      <c r="BX323" s="764"/>
      <c r="BY323" s="764"/>
    </row>
    <row r="324" spans="1:77" s="765" customFormat="1">
      <c r="A324" s="764">
        <v>31</v>
      </c>
      <c r="B324" s="764">
        <v>5</v>
      </c>
      <c r="C324" s="764" t="s">
        <v>2381</v>
      </c>
      <c r="D324" s="764">
        <v>9</v>
      </c>
      <c r="E324" s="764" t="s">
        <v>856</v>
      </c>
      <c r="F324" s="764"/>
      <c r="G324" s="764"/>
      <c r="H324" s="764"/>
      <c r="I324" s="764"/>
      <c r="J324" s="764" t="s">
        <v>940</v>
      </c>
      <c r="K324" s="764"/>
      <c r="L324" s="764"/>
      <c r="M324" s="764"/>
      <c r="N324" s="764"/>
      <c r="O324" s="764"/>
      <c r="P324" s="764"/>
      <c r="Q324" s="764"/>
      <c r="R324" s="764"/>
      <c r="S324" s="764"/>
      <c r="T324" s="764">
        <v>0</v>
      </c>
      <c r="U324" s="764">
        <v>0</v>
      </c>
      <c r="V324" s="764"/>
      <c r="W324" s="764"/>
      <c r="X324" s="764"/>
      <c r="Y324" s="764"/>
      <c r="Z324" s="764" t="s">
        <v>941</v>
      </c>
      <c r="AA324" s="764"/>
      <c r="AB324" s="764"/>
      <c r="AC324" s="764"/>
      <c r="AD324" s="764"/>
      <c r="AE324" s="764"/>
      <c r="AF324" s="764"/>
      <c r="AG324" s="764"/>
      <c r="AH324" s="764"/>
      <c r="AI324" s="764"/>
      <c r="AJ324" s="764"/>
      <c r="AK324" s="764"/>
      <c r="AL324" s="764"/>
      <c r="AM324" s="764"/>
      <c r="AN324" s="764"/>
      <c r="AO324" s="764"/>
      <c r="AP324" s="764"/>
      <c r="AQ324" s="764"/>
      <c r="AR324" s="764"/>
      <c r="AS324" s="764"/>
      <c r="AT324" s="764"/>
      <c r="AU324" s="764"/>
      <c r="AV324" s="764"/>
      <c r="AW324" s="764"/>
      <c r="AX324" s="764"/>
      <c r="AY324" s="764"/>
      <c r="AZ324" s="764"/>
      <c r="BA324" s="764"/>
      <c r="BB324" s="764"/>
      <c r="BC324" s="764"/>
      <c r="BD324" s="764"/>
      <c r="BE324" s="764"/>
      <c r="BF324" s="764"/>
      <c r="BG324" s="764"/>
      <c r="BH324" s="764"/>
      <c r="BI324" s="764"/>
      <c r="BJ324" s="764"/>
      <c r="BK324" s="764"/>
      <c r="BL324" s="764"/>
      <c r="BM324" s="764"/>
      <c r="BN324" s="764"/>
      <c r="BO324" s="764"/>
      <c r="BP324" s="764"/>
      <c r="BQ324" s="764"/>
      <c r="BR324" s="764"/>
      <c r="BS324" s="764"/>
      <c r="BT324" s="764"/>
      <c r="BU324" s="764"/>
      <c r="BV324" s="764"/>
      <c r="BW324" s="764"/>
      <c r="BX324" s="764"/>
      <c r="BY324" s="764">
        <v>1</v>
      </c>
    </row>
    <row r="325" spans="1:77" s="765" customFormat="1">
      <c r="A325" s="764">
        <v>31</v>
      </c>
      <c r="B325" s="764">
        <v>5</v>
      </c>
      <c r="C325" s="764" t="s">
        <v>2381</v>
      </c>
      <c r="D325" s="764">
        <v>40</v>
      </c>
      <c r="E325" s="764" t="s">
        <v>2261</v>
      </c>
      <c r="F325" s="764"/>
      <c r="G325" s="764"/>
      <c r="H325" s="764"/>
      <c r="I325" s="764" t="s">
        <v>2681</v>
      </c>
      <c r="J325" s="764" t="s">
        <v>2271</v>
      </c>
      <c r="K325" s="764" t="s">
        <v>2304</v>
      </c>
      <c r="L325" s="764" t="s">
        <v>2430</v>
      </c>
      <c r="M325" s="764"/>
      <c r="N325" s="764"/>
      <c r="O325" s="764"/>
      <c r="P325" s="764"/>
      <c r="Q325" s="764"/>
      <c r="R325" s="764"/>
      <c r="S325" s="764"/>
      <c r="T325" s="764">
        <v>0</v>
      </c>
      <c r="U325" s="764">
        <v>0</v>
      </c>
      <c r="V325" s="764"/>
      <c r="W325" s="764"/>
      <c r="X325" s="764"/>
      <c r="Y325" s="764"/>
      <c r="Z325" s="764"/>
      <c r="AA325" s="764"/>
      <c r="AB325" s="764"/>
      <c r="AC325" s="764"/>
      <c r="AD325" s="764"/>
      <c r="AE325" s="764"/>
      <c r="AF325" s="764"/>
      <c r="AG325" s="764"/>
      <c r="AH325" s="764"/>
      <c r="AI325" s="764"/>
      <c r="AJ325" s="764"/>
      <c r="AK325" s="764"/>
      <c r="AL325" s="764"/>
      <c r="AM325" s="764"/>
      <c r="AN325" s="764"/>
      <c r="AO325" s="764"/>
      <c r="AP325" s="764"/>
      <c r="AQ325" s="764"/>
      <c r="AR325" s="764"/>
      <c r="AS325" s="764"/>
      <c r="AT325" s="764"/>
      <c r="AU325" s="764"/>
      <c r="AV325" s="764"/>
      <c r="AW325" s="764"/>
      <c r="AX325" s="764"/>
      <c r="AY325" s="764"/>
      <c r="AZ325" s="764"/>
      <c r="BA325" s="764"/>
      <c r="BB325" s="764"/>
      <c r="BC325" s="764"/>
      <c r="BD325" s="764"/>
      <c r="BE325" s="764"/>
      <c r="BF325" s="764"/>
      <c r="BG325" s="764"/>
      <c r="BH325" s="764"/>
      <c r="BI325" s="764"/>
      <c r="BJ325" s="764"/>
      <c r="BK325" s="764"/>
      <c r="BL325" s="764"/>
      <c r="BM325" s="764"/>
      <c r="BN325" s="764"/>
      <c r="BO325" s="764"/>
      <c r="BP325" s="764"/>
      <c r="BQ325" s="764"/>
      <c r="BR325" s="764"/>
      <c r="BS325" s="764"/>
      <c r="BT325" s="764"/>
      <c r="BU325" s="764"/>
      <c r="BV325" s="764"/>
      <c r="BW325" s="764"/>
      <c r="BX325" s="764"/>
      <c r="BY325" s="764">
        <v>0</v>
      </c>
    </row>
    <row r="326" spans="1:77" s="765" customFormat="1">
      <c r="A326" s="764">
        <v>32</v>
      </c>
      <c r="B326" s="764">
        <v>5</v>
      </c>
      <c r="C326" s="764" t="s">
        <v>2381</v>
      </c>
      <c r="D326" s="764">
        <v>9</v>
      </c>
      <c r="E326" s="764" t="s">
        <v>856</v>
      </c>
      <c r="F326" s="764"/>
      <c r="G326" s="764"/>
      <c r="H326" s="764"/>
      <c r="I326" s="764"/>
      <c r="J326" s="764" t="s">
        <v>942</v>
      </c>
      <c r="K326" s="764"/>
      <c r="L326" s="764"/>
      <c r="M326" s="764"/>
      <c r="N326" s="764"/>
      <c r="O326" s="764"/>
      <c r="P326" s="764"/>
      <c r="Q326" s="764"/>
      <c r="R326" s="764"/>
      <c r="S326" s="764"/>
      <c r="T326" s="764">
        <v>0</v>
      </c>
      <c r="U326" s="764">
        <v>0</v>
      </c>
      <c r="V326" s="764"/>
      <c r="W326" s="764"/>
      <c r="X326" s="764"/>
      <c r="Y326" s="764"/>
      <c r="Z326" s="764" t="s">
        <v>943</v>
      </c>
      <c r="AA326" s="764"/>
      <c r="AB326" s="764"/>
      <c r="AC326" s="764"/>
      <c r="AD326" s="764"/>
      <c r="AE326" s="764"/>
      <c r="AF326" s="764"/>
      <c r="AG326" s="764"/>
      <c r="AH326" s="764"/>
      <c r="AI326" s="764"/>
      <c r="AJ326" s="764"/>
      <c r="AK326" s="764"/>
      <c r="AL326" s="764"/>
      <c r="AM326" s="764"/>
      <c r="AN326" s="764"/>
      <c r="AO326" s="764"/>
      <c r="AP326" s="764"/>
      <c r="AQ326" s="764"/>
      <c r="AR326" s="764"/>
      <c r="AS326" s="764"/>
      <c r="AT326" s="764"/>
      <c r="AU326" s="764"/>
      <c r="AV326" s="764"/>
      <c r="AW326" s="764"/>
      <c r="AX326" s="764"/>
      <c r="AY326" s="764"/>
      <c r="AZ326" s="764"/>
      <c r="BA326" s="764"/>
      <c r="BB326" s="764"/>
      <c r="BC326" s="764"/>
      <c r="BD326" s="764"/>
      <c r="BE326" s="764"/>
      <c r="BF326" s="764"/>
      <c r="BG326" s="764"/>
      <c r="BH326" s="764"/>
      <c r="BI326" s="764"/>
      <c r="BJ326" s="764"/>
      <c r="BK326" s="764"/>
      <c r="BL326" s="764"/>
      <c r="BM326" s="764"/>
      <c r="BN326" s="764"/>
      <c r="BO326" s="764"/>
      <c r="BP326" s="764"/>
      <c r="BQ326" s="764"/>
      <c r="BR326" s="764"/>
      <c r="BS326" s="764"/>
      <c r="BT326" s="764"/>
      <c r="BU326" s="764"/>
      <c r="BV326" s="764"/>
      <c r="BW326" s="764"/>
      <c r="BX326" s="764"/>
      <c r="BY326" s="764">
        <v>1</v>
      </c>
    </row>
    <row r="327" spans="1:77" s="765" customFormat="1" ht="25">
      <c r="A327" s="764">
        <v>32</v>
      </c>
      <c r="B327" s="764">
        <v>5</v>
      </c>
      <c r="C327" s="764" t="s">
        <v>2381</v>
      </c>
      <c r="D327" s="764">
        <v>41</v>
      </c>
      <c r="E327" s="764" t="s">
        <v>2261</v>
      </c>
      <c r="F327" s="764"/>
      <c r="G327" s="764"/>
      <c r="H327" s="764"/>
      <c r="I327" s="764" t="s">
        <v>2682</v>
      </c>
      <c r="J327" s="764" t="s">
        <v>2272</v>
      </c>
      <c r="K327" s="764" t="s">
        <v>2306</v>
      </c>
      <c r="L327" s="764" t="s">
        <v>2430</v>
      </c>
      <c r="M327" s="764"/>
      <c r="N327" s="764"/>
      <c r="O327" s="764"/>
      <c r="P327" s="764"/>
      <c r="Q327" s="764"/>
      <c r="R327" s="764"/>
      <c r="S327" s="764"/>
      <c r="T327" s="764">
        <v>0</v>
      </c>
      <c r="U327" s="764">
        <v>0</v>
      </c>
      <c r="V327" s="764"/>
      <c r="W327" s="764"/>
      <c r="X327" s="764"/>
      <c r="Y327" s="764"/>
      <c r="Z327" s="764"/>
      <c r="AA327" s="764"/>
      <c r="AB327" s="764"/>
      <c r="AC327" s="764"/>
      <c r="AD327" s="764"/>
      <c r="AE327" s="764"/>
      <c r="AF327" s="764"/>
      <c r="AG327" s="764"/>
      <c r="AH327" s="764"/>
      <c r="AI327" s="764"/>
      <c r="AJ327" s="764"/>
      <c r="AK327" s="764"/>
      <c r="AL327" s="764"/>
      <c r="AM327" s="764"/>
      <c r="AN327" s="764"/>
      <c r="AO327" s="764"/>
      <c r="AP327" s="764"/>
      <c r="AQ327" s="764"/>
      <c r="AR327" s="764"/>
      <c r="AS327" s="764"/>
      <c r="AT327" s="764"/>
      <c r="AU327" s="764"/>
      <c r="AV327" s="764"/>
      <c r="AW327" s="764"/>
      <c r="AX327" s="764"/>
      <c r="AY327" s="764"/>
      <c r="AZ327" s="764"/>
      <c r="BA327" s="764"/>
      <c r="BB327" s="764"/>
      <c r="BC327" s="764"/>
      <c r="BD327" s="764"/>
      <c r="BE327" s="764"/>
      <c r="BF327" s="764"/>
      <c r="BG327" s="764"/>
      <c r="BH327" s="764"/>
      <c r="BI327" s="764"/>
      <c r="BJ327" s="764"/>
      <c r="BK327" s="764"/>
      <c r="BL327" s="764"/>
      <c r="BM327" s="764"/>
      <c r="BN327" s="764"/>
      <c r="BO327" s="764"/>
      <c r="BP327" s="764"/>
      <c r="BQ327" s="764"/>
      <c r="BR327" s="764"/>
      <c r="BS327" s="764"/>
      <c r="BT327" s="764"/>
      <c r="BU327" s="764"/>
      <c r="BV327" s="764"/>
      <c r="BW327" s="764"/>
      <c r="BX327" s="764"/>
      <c r="BY327" s="764">
        <v>0</v>
      </c>
    </row>
    <row r="328" spans="1:77" s="765" customFormat="1">
      <c r="A328" s="764">
        <v>33</v>
      </c>
      <c r="B328" s="764">
        <v>5</v>
      </c>
      <c r="C328" s="764" t="s">
        <v>2381</v>
      </c>
      <c r="D328" s="764">
        <v>9</v>
      </c>
      <c r="E328" s="764" t="s">
        <v>856</v>
      </c>
      <c r="F328" s="764"/>
      <c r="G328" s="764"/>
      <c r="H328" s="764"/>
      <c r="I328" s="764"/>
      <c r="J328" s="764" t="s">
        <v>944</v>
      </c>
      <c r="K328" s="764"/>
      <c r="L328" s="764"/>
      <c r="M328" s="764"/>
      <c r="N328" s="764"/>
      <c r="O328" s="764"/>
      <c r="P328" s="764"/>
      <c r="Q328" s="764"/>
      <c r="R328" s="764"/>
      <c r="S328" s="764"/>
      <c r="T328" s="764">
        <v>0</v>
      </c>
      <c r="U328" s="764">
        <v>0</v>
      </c>
      <c r="V328" s="764"/>
      <c r="W328" s="764"/>
      <c r="X328" s="764"/>
      <c r="Y328" s="764"/>
      <c r="Z328" s="764" t="s">
        <v>945</v>
      </c>
      <c r="AA328" s="764"/>
      <c r="AB328" s="764"/>
      <c r="AC328" s="764"/>
      <c r="AD328" s="764"/>
      <c r="AE328" s="764"/>
      <c r="AF328" s="764"/>
      <c r="AG328" s="764"/>
      <c r="AH328" s="764"/>
      <c r="AI328" s="764"/>
      <c r="AJ328" s="764"/>
      <c r="AK328" s="764"/>
      <c r="AL328" s="764"/>
      <c r="AM328" s="764"/>
      <c r="AN328" s="764"/>
      <c r="AO328" s="764"/>
      <c r="AP328" s="764"/>
      <c r="AQ328" s="764"/>
      <c r="AR328" s="764"/>
      <c r="AS328" s="764"/>
      <c r="AT328" s="764"/>
      <c r="AU328" s="764"/>
      <c r="AV328" s="764"/>
      <c r="AW328" s="764"/>
      <c r="AX328" s="764"/>
      <c r="AY328" s="764"/>
      <c r="AZ328" s="764"/>
      <c r="BA328" s="764"/>
      <c r="BB328" s="764"/>
      <c r="BC328" s="764"/>
      <c r="BD328" s="764"/>
      <c r="BE328" s="764"/>
      <c r="BF328" s="764"/>
      <c r="BG328" s="764"/>
      <c r="BH328" s="764"/>
      <c r="BI328" s="764"/>
      <c r="BJ328" s="764"/>
      <c r="BK328" s="764"/>
      <c r="BL328" s="764"/>
      <c r="BM328" s="764"/>
      <c r="BN328" s="764"/>
      <c r="BO328" s="764"/>
      <c r="BP328" s="764"/>
      <c r="BQ328" s="764"/>
      <c r="BR328" s="764"/>
      <c r="BS328" s="764"/>
      <c r="BT328" s="764"/>
      <c r="BU328" s="764"/>
      <c r="BV328" s="764"/>
      <c r="BW328" s="764"/>
      <c r="BX328" s="764"/>
      <c r="BY328" s="764">
        <v>1</v>
      </c>
    </row>
    <row r="329" spans="1:77" s="765" customFormat="1">
      <c r="A329" s="764">
        <v>33</v>
      </c>
      <c r="B329" s="764">
        <v>5</v>
      </c>
      <c r="C329" s="764" t="s">
        <v>2381</v>
      </c>
      <c r="D329" s="764">
        <v>42</v>
      </c>
      <c r="E329" s="764" t="s">
        <v>2261</v>
      </c>
      <c r="F329" s="764"/>
      <c r="G329" s="764"/>
      <c r="H329" s="764"/>
      <c r="I329" s="764" t="s">
        <v>2683</v>
      </c>
      <c r="J329" s="764" t="s">
        <v>2273</v>
      </c>
      <c r="K329" s="764" t="s">
        <v>2305</v>
      </c>
      <c r="L329" s="764" t="s">
        <v>2430</v>
      </c>
      <c r="M329" s="764"/>
      <c r="N329" s="764"/>
      <c r="O329" s="764"/>
      <c r="P329" s="764"/>
      <c r="Q329" s="764"/>
      <c r="R329" s="764"/>
      <c r="S329" s="764"/>
      <c r="T329" s="764">
        <v>0</v>
      </c>
      <c r="U329" s="764">
        <v>0</v>
      </c>
      <c r="V329" s="764"/>
      <c r="W329" s="764"/>
      <c r="X329" s="764"/>
      <c r="Y329" s="764"/>
      <c r="Z329" s="764"/>
      <c r="AA329" s="764"/>
      <c r="AB329" s="764"/>
      <c r="AC329" s="764"/>
      <c r="AD329" s="764"/>
      <c r="AE329" s="764"/>
      <c r="AF329" s="764"/>
      <c r="AG329" s="764"/>
      <c r="AH329" s="764"/>
      <c r="AI329" s="764"/>
      <c r="AJ329" s="764"/>
      <c r="AK329" s="764"/>
      <c r="AL329" s="764"/>
      <c r="AM329" s="764"/>
      <c r="AN329" s="764"/>
      <c r="AO329" s="764"/>
      <c r="AP329" s="764"/>
      <c r="AQ329" s="764"/>
      <c r="AR329" s="764"/>
      <c r="AS329" s="764"/>
      <c r="AT329" s="764"/>
      <c r="AU329" s="764"/>
      <c r="AV329" s="764"/>
      <c r="AW329" s="764"/>
      <c r="AX329" s="764"/>
      <c r="AY329" s="764"/>
      <c r="AZ329" s="764"/>
      <c r="BA329" s="764"/>
      <c r="BB329" s="764"/>
      <c r="BC329" s="764"/>
      <c r="BD329" s="764"/>
      <c r="BE329" s="764"/>
      <c r="BF329" s="764"/>
      <c r="BG329" s="764"/>
      <c r="BH329" s="764"/>
      <c r="BI329" s="764"/>
      <c r="BJ329" s="764"/>
      <c r="BK329" s="764"/>
      <c r="BL329" s="764"/>
      <c r="BM329" s="764"/>
      <c r="BN329" s="764"/>
      <c r="BO329" s="764"/>
      <c r="BP329" s="764"/>
      <c r="BQ329" s="764"/>
      <c r="BR329" s="764"/>
      <c r="BS329" s="764"/>
      <c r="BT329" s="764"/>
      <c r="BU329" s="764"/>
      <c r="BV329" s="764"/>
      <c r="BW329" s="764"/>
      <c r="BX329" s="764"/>
      <c r="BY329" s="764">
        <v>0</v>
      </c>
    </row>
    <row r="330" spans="1:77" s="765" customFormat="1">
      <c r="A330" s="764">
        <v>34</v>
      </c>
      <c r="B330" s="764">
        <v>5</v>
      </c>
      <c r="C330" s="764" t="s">
        <v>2381</v>
      </c>
      <c r="D330" s="764">
        <v>6</v>
      </c>
      <c r="E330" s="764" t="s">
        <v>566</v>
      </c>
      <c r="F330" s="764"/>
      <c r="G330" s="764"/>
      <c r="H330" s="764"/>
      <c r="I330" s="764"/>
      <c r="J330" s="764" t="s">
        <v>1605</v>
      </c>
      <c r="K330" s="764"/>
      <c r="L330" s="764"/>
      <c r="M330" s="764"/>
      <c r="N330" s="764"/>
      <c r="O330" s="764"/>
      <c r="P330" s="764"/>
      <c r="Q330" s="764"/>
      <c r="R330" s="764"/>
      <c r="S330" s="764"/>
      <c r="T330" s="764">
        <v>0</v>
      </c>
      <c r="U330" s="764">
        <v>0</v>
      </c>
      <c r="V330" s="764"/>
      <c r="W330" s="764"/>
      <c r="X330" s="764"/>
      <c r="Y330" s="764"/>
      <c r="Z330" s="764" t="s">
        <v>1215</v>
      </c>
      <c r="AA330" s="764"/>
      <c r="AB330" s="764"/>
      <c r="AC330" s="764"/>
      <c r="AD330" s="764"/>
      <c r="AE330" s="764"/>
      <c r="AF330" s="764"/>
      <c r="AG330" s="764"/>
      <c r="AH330" s="764"/>
      <c r="AI330" s="764"/>
      <c r="AJ330" s="764"/>
      <c r="AK330" s="764"/>
      <c r="AL330" s="764"/>
      <c r="AM330" s="764"/>
      <c r="AN330" s="764"/>
      <c r="AO330" s="764"/>
      <c r="AP330" s="764"/>
      <c r="AQ330" s="764"/>
      <c r="AR330" s="764"/>
      <c r="AS330" s="764"/>
      <c r="AT330" s="764"/>
      <c r="AU330" s="764"/>
      <c r="AV330" s="764"/>
      <c r="AW330" s="764"/>
      <c r="AX330" s="764"/>
      <c r="AY330" s="764"/>
      <c r="AZ330" s="764"/>
      <c r="BA330" s="764"/>
      <c r="BB330" s="764"/>
      <c r="BC330" s="764"/>
      <c r="BD330" s="764"/>
      <c r="BE330" s="764"/>
      <c r="BF330" s="764"/>
      <c r="BG330" s="764"/>
      <c r="BH330" s="764"/>
      <c r="BI330" s="764"/>
      <c r="BJ330" s="764"/>
      <c r="BK330" s="764"/>
      <c r="BL330" s="764"/>
      <c r="BM330" s="764"/>
      <c r="BN330" s="764"/>
      <c r="BO330" s="764"/>
      <c r="BP330" s="764"/>
      <c r="BQ330" s="764"/>
      <c r="BR330" s="764"/>
      <c r="BS330" s="764"/>
      <c r="BT330" s="764"/>
      <c r="BU330" s="764"/>
      <c r="BV330" s="764"/>
      <c r="BW330" s="764"/>
      <c r="BX330" s="764"/>
      <c r="BY330" s="764"/>
    </row>
    <row r="331" spans="1:77" s="765" customFormat="1">
      <c r="A331" s="764">
        <v>34</v>
      </c>
      <c r="B331" s="764">
        <v>5</v>
      </c>
      <c r="C331" s="764" t="s">
        <v>2381</v>
      </c>
      <c r="D331" s="764">
        <v>9</v>
      </c>
      <c r="E331" s="764" t="s">
        <v>856</v>
      </c>
      <c r="F331" s="764"/>
      <c r="G331" s="764"/>
      <c r="H331" s="764"/>
      <c r="I331" s="764"/>
      <c r="J331" s="764" t="s">
        <v>946</v>
      </c>
      <c r="K331" s="764"/>
      <c r="L331" s="764"/>
      <c r="M331" s="764"/>
      <c r="N331" s="764"/>
      <c r="O331" s="764"/>
      <c r="P331" s="764"/>
      <c r="Q331" s="764"/>
      <c r="R331" s="764"/>
      <c r="S331" s="764"/>
      <c r="T331" s="764">
        <v>0</v>
      </c>
      <c r="U331" s="764">
        <v>0</v>
      </c>
      <c r="V331" s="764"/>
      <c r="W331" s="764"/>
      <c r="X331" s="764"/>
      <c r="Y331" s="764"/>
      <c r="Z331" s="764" t="s">
        <v>947</v>
      </c>
      <c r="AA331" s="764"/>
      <c r="AB331" s="764"/>
      <c r="AC331" s="764"/>
      <c r="AD331" s="764"/>
      <c r="AE331" s="764"/>
      <c r="AF331" s="764"/>
      <c r="AG331" s="764"/>
      <c r="AH331" s="764"/>
      <c r="AI331" s="764"/>
      <c r="AJ331" s="764"/>
      <c r="AK331" s="764"/>
      <c r="AL331" s="764"/>
      <c r="AM331" s="764"/>
      <c r="AN331" s="764"/>
      <c r="AO331" s="764"/>
      <c r="AP331" s="764"/>
      <c r="AQ331" s="764"/>
      <c r="AR331" s="764"/>
      <c r="AS331" s="764"/>
      <c r="AT331" s="764"/>
      <c r="AU331" s="764"/>
      <c r="AV331" s="764"/>
      <c r="AW331" s="764"/>
      <c r="AX331" s="764"/>
      <c r="AY331" s="764"/>
      <c r="AZ331" s="764"/>
      <c r="BA331" s="764"/>
      <c r="BB331" s="764"/>
      <c r="BC331" s="764"/>
      <c r="BD331" s="764"/>
      <c r="BE331" s="764"/>
      <c r="BF331" s="764"/>
      <c r="BG331" s="764"/>
      <c r="BH331" s="764"/>
      <c r="BI331" s="764"/>
      <c r="BJ331" s="764"/>
      <c r="BK331" s="764"/>
      <c r="BL331" s="764"/>
      <c r="BM331" s="764"/>
      <c r="BN331" s="764"/>
      <c r="BO331" s="764"/>
      <c r="BP331" s="764"/>
      <c r="BQ331" s="764"/>
      <c r="BR331" s="764"/>
      <c r="BS331" s="764"/>
      <c r="BT331" s="764"/>
      <c r="BU331" s="764"/>
      <c r="BV331" s="764"/>
      <c r="BW331" s="764"/>
      <c r="BX331" s="764"/>
      <c r="BY331" s="764">
        <v>1</v>
      </c>
    </row>
    <row r="332" spans="1:77" s="765" customFormat="1" ht="37.5">
      <c r="A332" s="764">
        <v>34</v>
      </c>
      <c r="B332" s="764">
        <v>5</v>
      </c>
      <c r="C332" s="764" t="s">
        <v>2381</v>
      </c>
      <c r="D332" s="764">
        <v>43</v>
      </c>
      <c r="E332" s="764" t="s">
        <v>2261</v>
      </c>
      <c r="F332" s="764"/>
      <c r="G332" s="764"/>
      <c r="H332" s="764"/>
      <c r="I332" s="764" t="s">
        <v>2684</v>
      </c>
      <c r="J332" s="764" t="s">
        <v>2274</v>
      </c>
      <c r="K332" s="764" t="s">
        <v>2307</v>
      </c>
      <c r="L332" s="764" t="s">
        <v>2430</v>
      </c>
      <c r="M332" s="764"/>
      <c r="N332" s="764"/>
      <c r="O332" s="764"/>
      <c r="P332" s="764"/>
      <c r="Q332" s="764"/>
      <c r="R332" s="764"/>
      <c r="S332" s="764"/>
      <c r="T332" s="764">
        <v>0</v>
      </c>
      <c r="U332" s="764">
        <v>0</v>
      </c>
      <c r="V332" s="764"/>
      <c r="W332" s="764"/>
      <c r="X332" s="764"/>
      <c r="Y332" s="764"/>
      <c r="Z332" s="764"/>
      <c r="AA332" s="764"/>
      <c r="AB332" s="764"/>
      <c r="AC332" s="764"/>
      <c r="AD332" s="764"/>
      <c r="AE332" s="764"/>
      <c r="AF332" s="764"/>
      <c r="AG332" s="764"/>
      <c r="AH332" s="764"/>
      <c r="AI332" s="764"/>
      <c r="AJ332" s="764"/>
      <c r="AK332" s="764"/>
      <c r="AL332" s="764"/>
      <c r="AM332" s="764"/>
      <c r="AN332" s="764"/>
      <c r="AO332" s="764"/>
      <c r="AP332" s="764"/>
      <c r="AQ332" s="764"/>
      <c r="AR332" s="764"/>
      <c r="AS332" s="764"/>
      <c r="AT332" s="764"/>
      <c r="AU332" s="764"/>
      <c r="AV332" s="764"/>
      <c r="AW332" s="764"/>
      <c r="AX332" s="764"/>
      <c r="AY332" s="764"/>
      <c r="AZ332" s="764"/>
      <c r="BA332" s="764"/>
      <c r="BB332" s="764"/>
      <c r="BC332" s="764"/>
      <c r="BD332" s="764"/>
      <c r="BE332" s="764"/>
      <c r="BF332" s="764"/>
      <c r="BG332" s="764"/>
      <c r="BH332" s="764"/>
      <c r="BI332" s="764"/>
      <c r="BJ332" s="764"/>
      <c r="BK332" s="764"/>
      <c r="BL332" s="764"/>
      <c r="BM332" s="764"/>
      <c r="BN332" s="764"/>
      <c r="BO332" s="764"/>
      <c r="BP332" s="764"/>
      <c r="BQ332" s="764"/>
      <c r="BR332" s="764"/>
      <c r="BS332" s="764"/>
      <c r="BT332" s="764"/>
      <c r="BU332" s="764"/>
      <c r="BV332" s="764"/>
      <c r="BW332" s="764"/>
      <c r="BX332" s="764"/>
      <c r="BY332" s="764">
        <v>0</v>
      </c>
    </row>
    <row r="333" spans="1:77" s="765" customFormat="1">
      <c r="A333" s="764">
        <v>35</v>
      </c>
      <c r="B333" s="764">
        <v>5</v>
      </c>
      <c r="C333" s="764" t="s">
        <v>2381</v>
      </c>
      <c r="D333" s="764">
        <v>9</v>
      </c>
      <c r="E333" s="764" t="s">
        <v>856</v>
      </c>
      <c r="F333" s="764"/>
      <c r="G333" s="764"/>
      <c r="H333" s="764"/>
      <c r="I333" s="764"/>
      <c r="J333" s="764" t="s">
        <v>948</v>
      </c>
      <c r="K333" s="764"/>
      <c r="L333" s="764"/>
      <c r="M333" s="764"/>
      <c r="N333" s="764"/>
      <c r="O333" s="764"/>
      <c r="P333" s="764"/>
      <c r="Q333" s="764"/>
      <c r="R333" s="764"/>
      <c r="S333" s="764"/>
      <c r="T333" s="764">
        <v>0</v>
      </c>
      <c r="U333" s="764">
        <v>0</v>
      </c>
      <c r="V333" s="764"/>
      <c r="W333" s="764"/>
      <c r="X333" s="764"/>
      <c r="Y333" s="764"/>
      <c r="Z333" s="764" t="s">
        <v>949</v>
      </c>
      <c r="AA333" s="764"/>
      <c r="AB333" s="764"/>
      <c r="AC333" s="764"/>
      <c r="AD333" s="764"/>
      <c r="AE333" s="764"/>
      <c r="AF333" s="764"/>
      <c r="AG333" s="764"/>
      <c r="AH333" s="764"/>
      <c r="AI333" s="764"/>
      <c r="AJ333" s="764"/>
      <c r="AK333" s="764"/>
      <c r="AL333" s="764"/>
      <c r="AM333" s="764"/>
      <c r="AN333" s="764"/>
      <c r="AO333" s="764"/>
      <c r="AP333" s="764"/>
      <c r="AQ333" s="764"/>
      <c r="AR333" s="764"/>
      <c r="AS333" s="764"/>
      <c r="AT333" s="764"/>
      <c r="AU333" s="764"/>
      <c r="AV333" s="764"/>
      <c r="AW333" s="764"/>
      <c r="AX333" s="764"/>
      <c r="AY333" s="764"/>
      <c r="AZ333" s="764"/>
      <c r="BA333" s="764"/>
      <c r="BB333" s="764"/>
      <c r="BC333" s="764"/>
      <c r="BD333" s="764"/>
      <c r="BE333" s="764"/>
      <c r="BF333" s="764"/>
      <c r="BG333" s="764"/>
      <c r="BH333" s="764"/>
      <c r="BI333" s="764"/>
      <c r="BJ333" s="764"/>
      <c r="BK333" s="764"/>
      <c r="BL333" s="764"/>
      <c r="BM333" s="764"/>
      <c r="BN333" s="764"/>
      <c r="BO333" s="764"/>
      <c r="BP333" s="764"/>
      <c r="BQ333" s="764"/>
      <c r="BR333" s="764"/>
      <c r="BS333" s="764"/>
      <c r="BT333" s="764"/>
      <c r="BU333" s="764"/>
      <c r="BV333" s="764"/>
      <c r="BW333" s="764"/>
      <c r="BX333" s="764"/>
      <c r="BY333" s="764">
        <v>1</v>
      </c>
    </row>
    <row r="334" spans="1:77" s="765" customFormat="1" ht="37.5">
      <c r="A334" s="764">
        <v>35</v>
      </c>
      <c r="B334" s="764">
        <v>5</v>
      </c>
      <c r="C334" s="764" t="s">
        <v>2381</v>
      </c>
      <c r="D334" s="764">
        <v>44</v>
      </c>
      <c r="E334" s="764" t="s">
        <v>2261</v>
      </c>
      <c r="F334" s="764"/>
      <c r="G334" s="764"/>
      <c r="H334" s="764"/>
      <c r="I334" s="764" t="s">
        <v>2685</v>
      </c>
      <c r="J334" s="764" t="s">
        <v>2275</v>
      </c>
      <c r="K334" s="764" t="s">
        <v>2308</v>
      </c>
      <c r="L334" s="764" t="s">
        <v>2430</v>
      </c>
      <c r="M334" s="764"/>
      <c r="N334" s="764"/>
      <c r="O334" s="764"/>
      <c r="P334" s="764"/>
      <c r="Q334" s="764"/>
      <c r="R334" s="764"/>
      <c r="S334" s="764"/>
      <c r="T334" s="764">
        <v>0</v>
      </c>
      <c r="U334" s="764">
        <v>0</v>
      </c>
      <c r="V334" s="764"/>
      <c r="W334" s="764"/>
      <c r="X334" s="764"/>
      <c r="Y334" s="764"/>
      <c r="Z334" s="764"/>
      <c r="AA334" s="764"/>
      <c r="AB334" s="764"/>
      <c r="AC334" s="764"/>
      <c r="AD334" s="764"/>
      <c r="AE334" s="764"/>
      <c r="AF334" s="764"/>
      <c r="AG334" s="764"/>
      <c r="AH334" s="764"/>
      <c r="AI334" s="764"/>
      <c r="AJ334" s="764"/>
      <c r="AK334" s="764"/>
      <c r="AL334" s="764"/>
      <c r="AM334" s="764"/>
      <c r="AN334" s="764"/>
      <c r="AO334" s="764"/>
      <c r="AP334" s="764"/>
      <c r="AQ334" s="764"/>
      <c r="AR334" s="764"/>
      <c r="AS334" s="764"/>
      <c r="AT334" s="764"/>
      <c r="AU334" s="764"/>
      <c r="AV334" s="764"/>
      <c r="AW334" s="764"/>
      <c r="AX334" s="764"/>
      <c r="AY334" s="764"/>
      <c r="AZ334" s="764"/>
      <c r="BA334" s="764"/>
      <c r="BB334" s="764"/>
      <c r="BC334" s="764"/>
      <c r="BD334" s="764"/>
      <c r="BE334" s="764"/>
      <c r="BF334" s="764"/>
      <c r="BG334" s="764"/>
      <c r="BH334" s="764"/>
      <c r="BI334" s="764"/>
      <c r="BJ334" s="764"/>
      <c r="BK334" s="764"/>
      <c r="BL334" s="764"/>
      <c r="BM334" s="764"/>
      <c r="BN334" s="764"/>
      <c r="BO334" s="764"/>
      <c r="BP334" s="764"/>
      <c r="BQ334" s="764"/>
      <c r="BR334" s="764"/>
      <c r="BS334" s="764"/>
      <c r="BT334" s="764"/>
      <c r="BU334" s="764"/>
      <c r="BV334" s="764"/>
      <c r="BW334" s="764"/>
      <c r="BX334" s="764"/>
      <c r="BY334" s="764">
        <v>0</v>
      </c>
    </row>
    <row r="335" spans="1:77" s="765" customFormat="1" ht="25">
      <c r="A335" s="764">
        <v>36</v>
      </c>
      <c r="B335" s="764">
        <v>5</v>
      </c>
      <c r="C335" s="764" t="s">
        <v>2381</v>
      </c>
      <c r="D335" s="764">
        <v>9</v>
      </c>
      <c r="E335" s="764" t="s">
        <v>856</v>
      </c>
      <c r="F335" s="764"/>
      <c r="G335" s="764"/>
      <c r="H335" s="764"/>
      <c r="I335" s="764"/>
      <c r="J335" s="764" t="s">
        <v>1682</v>
      </c>
      <c r="K335" s="764"/>
      <c r="L335" s="764"/>
      <c r="M335" s="764"/>
      <c r="N335" s="764"/>
      <c r="O335" s="764"/>
      <c r="P335" s="764"/>
      <c r="Q335" s="764"/>
      <c r="R335" s="764"/>
      <c r="S335" s="764"/>
      <c r="T335" s="764">
        <v>0</v>
      </c>
      <c r="U335" s="764">
        <v>0</v>
      </c>
      <c r="V335" s="764"/>
      <c r="W335" s="764"/>
      <c r="X335" s="764"/>
      <c r="Y335" s="764"/>
      <c r="Z335" s="764"/>
      <c r="AA335" s="764"/>
      <c r="AB335" s="764"/>
      <c r="AC335" s="764"/>
      <c r="AD335" s="764"/>
      <c r="AE335" s="764"/>
      <c r="AF335" s="764"/>
      <c r="AG335" s="764"/>
      <c r="AH335" s="764"/>
      <c r="AI335" s="764"/>
      <c r="AJ335" s="764"/>
      <c r="AK335" s="764"/>
      <c r="AL335" s="764"/>
      <c r="AM335" s="764"/>
      <c r="AN335" s="764"/>
      <c r="AO335" s="764"/>
      <c r="AP335" s="764"/>
      <c r="AQ335" s="764"/>
      <c r="AR335" s="764"/>
      <c r="AS335" s="764"/>
      <c r="AT335" s="764"/>
      <c r="AU335" s="764"/>
      <c r="AV335" s="764"/>
      <c r="AW335" s="764"/>
      <c r="AX335" s="764"/>
      <c r="AY335" s="764"/>
      <c r="AZ335" s="764" t="s">
        <v>1681</v>
      </c>
      <c r="BA335" s="764" t="s">
        <v>1681</v>
      </c>
      <c r="BB335" s="764"/>
      <c r="BC335" s="764" t="s">
        <v>1681</v>
      </c>
      <c r="BD335" s="764"/>
      <c r="BE335" s="764"/>
      <c r="BF335" s="764"/>
      <c r="BG335" s="764"/>
      <c r="BH335" s="764" t="s">
        <v>1682</v>
      </c>
      <c r="BI335" s="764"/>
      <c r="BJ335" s="764"/>
      <c r="BK335" s="764"/>
      <c r="BL335" s="764"/>
      <c r="BM335" s="764"/>
      <c r="BN335" s="764"/>
      <c r="BO335" s="764"/>
      <c r="BP335" s="764"/>
      <c r="BQ335" s="764"/>
      <c r="BR335" s="764"/>
      <c r="BS335" s="764"/>
      <c r="BT335" s="764"/>
      <c r="BU335" s="764"/>
      <c r="BV335" s="764"/>
      <c r="BW335" s="764"/>
      <c r="BX335" s="764"/>
      <c r="BY335" s="764">
        <v>1</v>
      </c>
    </row>
    <row r="336" spans="1:77" s="765" customFormat="1" ht="25">
      <c r="A336" s="764">
        <v>36</v>
      </c>
      <c r="B336" s="764">
        <v>5</v>
      </c>
      <c r="C336" s="764" t="s">
        <v>2381</v>
      </c>
      <c r="D336" s="764">
        <v>45</v>
      </c>
      <c r="E336" s="764" t="s">
        <v>2261</v>
      </c>
      <c r="F336" s="764"/>
      <c r="G336" s="764"/>
      <c r="H336" s="764"/>
      <c r="I336" s="764" t="s">
        <v>2686</v>
      </c>
      <c r="J336" s="764" t="s">
        <v>2310</v>
      </c>
      <c r="K336" s="764" t="s">
        <v>2309</v>
      </c>
      <c r="L336" s="764" t="s">
        <v>2430</v>
      </c>
      <c r="M336" s="764"/>
      <c r="N336" s="764"/>
      <c r="O336" s="764"/>
      <c r="P336" s="764"/>
      <c r="Q336" s="764"/>
      <c r="R336" s="764"/>
      <c r="S336" s="764"/>
      <c r="T336" s="764">
        <v>0</v>
      </c>
      <c r="U336" s="764">
        <v>0</v>
      </c>
      <c r="V336" s="764"/>
      <c r="W336" s="764"/>
      <c r="X336" s="764"/>
      <c r="Y336" s="764"/>
      <c r="Z336" s="764"/>
      <c r="AA336" s="764"/>
      <c r="AB336" s="764"/>
      <c r="AC336" s="764"/>
      <c r="AD336" s="764"/>
      <c r="AE336" s="764"/>
      <c r="AF336" s="764"/>
      <c r="AG336" s="764"/>
      <c r="AH336" s="764"/>
      <c r="AI336" s="764"/>
      <c r="AJ336" s="764"/>
      <c r="AK336" s="764"/>
      <c r="AL336" s="764"/>
      <c r="AM336" s="764"/>
      <c r="AN336" s="764"/>
      <c r="AO336" s="764"/>
      <c r="AP336" s="764"/>
      <c r="AQ336" s="764"/>
      <c r="AR336" s="764"/>
      <c r="AS336" s="764"/>
      <c r="AT336" s="764"/>
      <c r="AU336" s="764"/>
      <c r="AV336" s="764"/>
      <c r="AW336" s="764"/>
      <c r="AX336" s="764"/>
      <c r="AY336" s="764"/>
      <c r="AZ336" s="764"/>
      <c r="BA336" s="764"/>
      <c r="BB336" s="764"/>
      <c r="BC336" s="764"/>
      <c r="BD336" s="764"/>
      <c r="BE336" s="764"/>
      <c r="BF336" s="764"/>
      <c r="BG336" s="764"/>
      <c r="BH336" s="764"/>
      <c r="BI336" s="764"/>
      <c r="BJ336" s="764"/>
      <c r="BK336" s="764"/>
      <c r="BL336" s="764"/>
      <c r="BM336" s="764"/>
      <c r="BN336" s="764"/>
      <c r="BO336" s="764"/>
      <c r="BP336" s="764"/>
      <c r="BQ336" s="764"/>
      <c r="BR336" s="764"/>
      <c r="BS336" s="764"/>
      <c r="BT336" s="764"/>
      <c r="BU336" s="764"/>
      <c r="BV336" s="764"/>
      <c r="BW336" s="764"/>
      <c r="BX336" s="764"/>
      <c r="BY336" s="764">
        <v>0</v>
      </c>
    </row>
    <row r="337" spans="1:77" s="765" customFormat="1" ht="37.5">
      <c r="A337" s="764">
        <v>37</v>
      </c>
      <c r="B337" s="764">
        <v>5</v>
      </c>
      <c r="C337" s="764" t="s">
        <v>2381</v>
      </c>
      <c r="D337" s="764">
        <v>9</v>
      </c>
      <c r="E337" s="764" t="s">
        <v>856</v>
      </c>
      <c r="F337" s="764"/>
      <c r="G337" s="764"/>
      <c r="H337" s="764"/>
      <c r="I337" s="764"/>
      <c r="J337" s="764" t="s">
        <v>950</v>
      </c>
      <c r="K337" s="764"/>
      <c r="L337" s="764" t="s">
        <v>1969</v>
      </c>
      <c r="M337" s="764"/>
      <c r="N337" s="764"/>
      <c r="O337" s="764"/>
      <c r="P337" s="764"/>
      <c r="Q337" s="764"/>
      <c r="R337" s="764"/>
      <c r="S337" s="764"/>
      <c r="T337" s="764">
        <v>0</v>
      </c>
      <c r="U337" s="764">
        <v>0</v>
      </c>
      <c r="V337" s="764"/>
      <c r="W337" s="764"/>
      <c r="X337" s="764"/>
      <c r="Y337" s="764"/>
      <c r="Z337" s="764" t="s">
        <v>952</v>
      </c>
      <c r="AA337" s="764"/>
      <c r="AB337" s="764" t="s">
        <v>953</v>
      </c>
      <c r="AC337" s="764" t="s">
        <v>954</v>
      </c>
      <c r="AD337" s="764"/>
      <c r="AE337" s="764"/>
      <c r="AF337" s="764"/>
      <c r="AG337" s="764"/>
      <c r="AH337" s="764"/>
      <c r="AI337" s="764"/>
      <c r="AJ337" s="764"/>
      <c r="AK337" s="764"/>
      <c r="AL337" s="764"/>
      <c r="AM337" s="764"/>
      <c r="AN337" s="764"/>
      <c r="AO337" s="764"/>
      <c r="AP337" s="764"/>
      <c r="AQ337" s="764"/>
      <c r="AR337" s="764"/>
      <c r="AS337" s="764"/>
      <c r="AT337" s="764"/>
      <c r="AU337" s="764"/>
      <c r="AV337" s="764"/>
      <c r="AW337" s="764"/>
      <c r="AX337" s="764"/>
      <c r="AY337" s="764"/>
      <c r="AZ337" s="764" t="s">
        <v>1679</v>
      </c>
      <c r="BA337" s="764" t="s">
        <v>1679</v>
      </c>
      <c r="BB337" s="764"/>
      <c r="BC337" s="764" t="s">
        <v>1679</v>
      </c>
      <c r="BD337" s="764"/>
      <c r="BE337" s="764"/>
      <c r="BF337" s="764"/>
      <c r="BG337" s="764"/>
      <c r="BH337" s="764" t="s">
        <v>1680</v>
      </c>
      <c r="BI337" s="764"/>
      <c r="BJ337" s="764" t="s">
        <v>2013</v>
      </c>
      <c r="BK337" s="764"/>
      <c r="BL337" s="764"/>
      <c r="BM337" s="764"/>
      <c r="BN337" s="764"/>
      <c r="BO337" s="764" t="s">
        <v>950</v>
      </c>
      <c r="BP337" s="764" t="s">
        <v>951</v>
      </c>
      <c r="BQ337" s="764"/>
      <c r="BR337" s="764"/>
      <c r="BS337" s="764" t="s">
        <v>955</v>
      </c>
      <c r="BT337" s="764" t="s">
        <v>78</v>
      </c>
      <c r="BU337" s="764"/>
      <c r="BV337" s="764"/>
      <c r="BW337" s="764"/>
      <c r="BX337" s="764"/>
      <c r="BY337" s="764">
        <v>3</v>
      </c>
    </row>
    <row r="338" spans="1:77" s="765" customFormat="1" ht="25">
      <c r="A338" s="764">
        <v>37</v>
      </c>
      <c r="B338" s="764">
        <v>5</v>
      </c>
      <c r="C338" s="764" t="s">
        <v>2381</v>
      </c>
      <c r="D338" s="764">
        <v>46</v>
      </c>
      <c r="E338" s="764" t="s">
        <v>2261</v>
      </c>
      <c r="F338" s="764"/>
      <c r="G338" s="764"/>
      <c r="H338" s="764"/>
      <c r="I338" s="764" t="s">
        <v>2687</v>
      </c>
      <c r="J338" s="764" t="s">
        <v>2311</v>
      </c>
      <c r="K338" s="764" t="s">
        <v>2312</v>
      </c>
      <c r="L338" s="764" t="s">
        <v>2430</v>
      </c>
      <c r="M338" s="764"/>
      <c r="N338" s="764"/>
      <c r="O338" s="764"/>
      <c r="P338" s="764"/>
      <c r="Q338" s="764"/>
      <c r="R338" s="764"/>
      <c r="S338" s="764"/>
      <c r="T338" s="764">
        <v>0</v>
      </c>
      <c r="U338" s="764">
        <v>0</v>
      </c>
      <c r="V338" s="764"/>
      <c r="W338" s="764"/>
      <c r="X338" s="764"/>
      <c r="Y338" s="764"/>
      <c r="Z338" s="764"/>
      <c r="AA338" s="764"/>
      <c r="AB338" s="764"/>
      <c r="AC338" s="764"/>
      <c r="AD338" s="764"/>
      <c r="AE338" s="764"/>
      <c r="AF338" s="764"/>
      <c r="AG338" s="764"/>
      <c r="AH338" s="764"/>
      <c r="AI338" s="764"/>
      <c r="AJ338" s="764"/>
      <c r="AK338" s="764"/>
      <c r="AL338" s="764"/>
      <c r="AM338" s="764"/>
      <c r="AN338" s="764"/>
      <c r="AO338" s="764"/>
      <c r="AP338" s="764"/>
      <c r="AQ338" s="764"/>
      <c r="AR338" s="764"/>
      <c r="AS338" s="764"/>
      <c r="AT338" s="764"/>
      <c r="AU338" s="764"/>
      <c r="AV338" s="764"/>
      <c r="AW338" s="764"/>
      <c r="AX338" s="764"/>
      <c r="AY338" s="764"/>
      <c r="AZ338" s="764"/>
      <c r="BA338" s="764"/>
      <c r="BB338" s="764"/>
      <c r="BC338" s="764"/>
      <c r="BD338" s="764"/>
      <c r="BE338" s="764"/>
      <c r="BF338" s="764"/>
      <c r="BG338" s="764"/>
      <c r="BH338" s="764"/>
      <c r="BI338" s="764"/>
      <c r="BJ338" s="764"/>
      <c r="BK338" s="764"/>
      <c r="BL338" s="764"/>
      <c r="BM338" s="764"/>
      <c r="BN338" s="764"/>
      <c r="BO338" s="764"/>
      <c r="BP338" s="764"/>
      <c r="BQ338" s="764"/>
      <c r="BR338" s="764"/>
      <c r="BS338" s="764"/>
      <c r="BT338" s="764"/>
      <c r="BU338" s="764"/>
      <c r="BV338" s="764"/>
      <c r="BW338" s="764"/>
      <c r="BX338" s="764"/>
      <c r="BY338" s="764">
        <v>0</v>
      </c>
    </row>
    <row r="339" spans="1:77" s="765" customFormat="1" ht="25">
      <c r="A339" s="764">
        <v>38</v>
      </c>
      <c r="B339" s="764">
        <v>5</v>
      </c>
      <c r="C339" s="764" t="s">
        <v>2381</v>
      </c>
      <c r="D339" s="764">
        <v>9</v>
      </c>
      <c r="E339" s="764" t="s">
        <v>856</v>
      </c>
      <c r="F339" s="764"/>
      <c r="G339" s="764"/>
      <c r="H339" s="764"/>
      <c r="I339" s="764"/>
      <c r="J339" s="764" t="s">
        <v>956</v>
      </c>
      <c r="K339" s="764"/>
      <c r="L339" s="764" t="s">
        <v>1969</v>
      </c>
      <c r="M339" s="764"/>
      <c r="N339" s="764"/>
      <c r="O339" s="764"/>
      <c r="P339" s="764"/>
      <c r="Q339" s="764"/>
      <c r="R339" s="764"/>
      <c r="S339" s="764"/>
      <c r="T339" s="764">
        <v>0</v>
      </c>
      <c r="U339" s="764">
        <v>0</v>
      </c>
      <c r="V339" s="764"/>
      <c r="W339" s="764"/>
      <c r="X339" s="764"/>
      <c r="Y339" s="764"/>
      <c r="Z339" s="764" t="s">
        <v>958</v>
      </c>
      <c r="AA339" s="764"/>
      <c r="AB339" s="764" t="s">
        <v>959</v>
      </c>
      <c r="AC339" s="764" t="s">
        <v>960</v>
      </c>
      <c r="AD339" s="764"/>
      <c r="AE339" s="764"/>
      <c r="AF339" s="764"/>
      <c r="AG339" s="764"/>
      <c r="AH339" s="764"/>
      <c r="AI339" s="764"/>
      <c r="AJ339" s="764"/>
      <c r="AK339" s="764"/>
      <c r="AL339" s="764"/>
      <c r="AM339" s="764"/>
      <c r="AN339" s="764"/>
      <c r="AO339" s="764"/>
      <c r="AP339" s="764"/>
      <c r="AQ339" s="764"/>
      <c r="AR339" s="764"/>
      <c r="AS339" s="764"/>
      <c r="AT339" s="764"/>
      <c r="AU339" s="764"/>
      <c r="AV339" s="764"/>
      <c r="AW339" s="764"/>
      <c r="AX339" s="764"/>
      <c r="AY339" s="764"/>
      <c r="AZ339" s="764"/>
      <c r="BA339" s="764"/>
      <c r="BB339" s="764"/>
      <c r="BC339" s="764"/>
      <c r="BD339" s="764"/>
      <c r="BE339" s="764"/>
      <c r="BF339" s="764"/>
      <c r="BG339" s="764"/>
      <c r="BH339" s="764"/>
      <c r="BI339" s="764"/>
      <c r="BJ339" s="764"/>
      <c r="BK339" s="764"/>
      <c r="BL339" s="764"/>
      <c r="BM339" s="764"/>
      <c r="BN339" s="764"/>
      <c r="BO339" s="764" t="s">
        <v>956</v>
      </c>
      <c r="BP339" s="764" t="s">
        <v>957</v>
      </c>
      <c r="BQ339" s="764"/>
      <c r="BR339" s="764"/>
      <c r="BS339" s="764" t="s">
        <v>961</v>
      </c>
      <c r="BT339" s="764" t="s">
        <v>78</v>
      </c>
      <c r="BU339" s="764"/>
      <c r="BV339" s="764"/>
      <c r="BW339" s="764"/>
      <c r="BX339" s="764"/>
      <c r="BY339" s="764">
        <v>2</v>
      </c>
    </row>
    <row r="340" spans="1:77" s="765" customFormat="1" ht="25">
      <c r="A340" s="764">
        <v>38</v>
      </c>
      <c r="B340" s="764">
        <v>5</v>
      </c>
      <c r="C340" s="764" t="s">
        <v>2381</v>
      </c>
      <c r="D340" s="764">
        <v>47</v>
      </c>
      <c r="E340" s="764" t="s">
        <v>2261</v>
      </c>
      <c r="F340" s="764"/>
      <c r="G340" s="764"/>
      <c r="H340" s="764"/>
      <c r="I340" s="764" t="s">
        <v>2688</v>
      </c>
      <c r="J340" s="764" t="s">
        <v>2313</v>
      </c>
      <c r="K340" s="764" t="s">
        <v>2314</v>
      </c>
      <c r="L340" s="764" t="s">
        <v>2430</v>
      </c>
      <c r="M340" s="764"/>
      <c r="N340" s="764"/>
      <c r="O340" s="764"/>
      <c r="P340" s="764"/>
      <c r="Q340" s="764"/>
      <c r="R340" s="764"/>
      <c r="S340" s="764"/>
      <c r="T340" s="764">
        <v>0</v>
      </c>
      <c r="U340" s="764">
        <v>0</v>
      </c>
      <c r="V340" s="764"/>
      <c r="W340" s="764"/>
      <c r="X340" s="764"/>
      <c r="Y340" s="764"/>
      <c r="Z340" s="764"/>
      <c r="AA340" s="764"/>
      <c r="AB340" s="764"/>
      <c r="AC340" s="764"/>
      <c r="AD340" s="764"/>
      <c r="AE340" s="764"/>
      <c r="AF340" s="764"/>
      <c r="AG340" s="764"/>
      <c r="AH340" s="764"/>
      <c r="AI340" s="764"/>
      <c r="AJ340" s="764"/>
      <c r="AK340" s="764"/>
      <c r="AL340" s="764"/>
      <c r="AM340" s="764"/>
      <c r="AN340" s="764"/>
      <c r="AO340" s="764"/>
      <c r="AP340" s="764"/>
      <c r="AQ340" s="764"/>
      <c r="AR340" s="764"/>
      <c r="AS340" s="764"/>
      <c r="AT340" s="764"/>
      <c r="AU340" s="764"/>
      <c r="AV340" s="764"/>
      <c r="AW340" s="764"/>
      <c r="AX340" s="764"/>
      <c r="AY340" s="764"/>
      <c r="AZ340" s="764"/>
      <c r="BA340" s="764"/>
      <c r="BB340" s="764"/>
      <c r="BC340" s="764"/>
      <c r="BD340" s="764"/>
      <c r="BE340" s="764"/>
      <c r="BF340" s="764"/>
      <c r="BG340" s="764"/>
      <c r="BH340" s="764"/>
      <c r="BI340" s="764"/>
      <c r="BJ340" s="764"/>
      <c r="BK340" s="764"/>
      <c r="BL340" s="764"/>
      <c r="BM340" s="764"/>
      <c r="BN340" s="764"/>
      <c r="BO340" s="764"/>
      <c r="BP340" s="764"/>
      <c r="BQ340" s="764"/>
      <c r="BR340" s="764"/>
      <c r="BS340" s="764"/>
      <c r="BT340" s="764"/>
      <c r="BU340" s="764"/>
      <c r="BV340" s="764"/>
      <c r="BW340" s="764"/>
      <c r="BX340" s="764"/>
      <c r="BY340" s="764">
        <v>0</v>
      </c>
    </row>
    <row r="341" spans="1:77" s="765" customFormat="1">
      <c r="A341" s="764">
        <v>39</v>
      </c>
      <c r="B341" s="764">
        <v>5</v>
      </c>
      <c r="C341" s="764" t="s">
        <v>2381</v>
      </c>
      <c r="D341" s="764">
        <v>9</v>
      </c>
      <c r="E341" s="764" t="s">
        <v>856</v>
      </c>
      <c r="F341" s="764"/>
      <c r="G341" s="764"/>
      <c r="H341" s="764"/>
      <c r="I341" s="764"/>
      <c r="J341" s="764" t="s">
        <v>962</v>
      </c>
      <c r="K341" s="764"/>
      <c r="L341" s="764"/>
      <c r="M341" s="764"/>
      <c r="N341" s="764"/>
      <c r="O341" s="764"/>
      <c r="P341" s="764"/>
      <c r="Q341" s="764"/>
      <c r="R341" s="764"/>
      <c r="S341" s="764"/>
      <c r="T341" s="764">
        <v>0</v>
      </c>
      <c r="U341" s="764">
        <v>0</v>
      </c>
      <c r="V341" s="764"/>
      <c r="W341" s="764"/>
      <c r="X341" s="764"/>
      <c r="Y341" s="764"/>
      <c r="Z341" s="764" t="s">
        <v>963</v>
      </c>
      <c r="AA341" s="764"/>
      <c r="AB341" s="764"/>
      <c r="AC341" s="764"/>
      <c r="AD341" s="764"/>
      <c r="AE341" s="764"/>
      <c r="AF341" s="764"/>
      <c r="AG341" s="764"/>
      <c r="AH341" s="764"/>
      <c r="AI341" s="764"/>
      <c r="AJ341" s="764"/>
      <c r="AK341" s="764"/>
      <c r="AL341" s="764"/>
      <c r="AM341" s="764"/>
      <c r="AN341" s="764"/>
      <c r="AO341" s="764"/>
      <c r="AP341" s="764"/>
      <c r="AQ341" s="764"/>
      <c r="AR341" s="764"/>
      <c r="AS341" s="764"/>
      <c r="AT341" s="764"/>
      <c r="AU341" s="764"/>
      <c r="AV341" s="764"/>
      <c r="AW341" s="764"/>
      <c r="AX341" s="764"/>
      <c r="AY341" s="764"/>
      <c r="AZ341" s="764"/>
      <c r="BA341" s="764"/>
      <c r="BB341" s="764"/>
      <c r="BC341" s="764"/>
      <c r="BD341" s="764"/>
      <c r="BE341" s="764"/>
      <c r="BF341" s="764"/>
      <c r="BG341" s="764"/>
      <c r="BH341" s="764"/>
      <c r="BI341" s="764"/>
      <c r="BJ341" s="764"/>
      <c r="BK341" s="764"/>
      <c r="BL341" s="764"/>
      <c r="BM341" s="764"/>
      <c r="BN341" s="764"/>
      <c r="BO341" s="764"/>
      <c r="BP341" s="764"/>
      <c r="BQ341" s="764"/>
      <c r="BR341" s="764"/>
      <c r="BS341" s="764"/>
      <c r="BT341" s="764"/>
      <c r="BU341" s="764"/>
      <c r="BV341" s="764"/>
      <c r="BW341" s="764"/>
      <c r="BX341" s="764"/>
      <c r="BY341" s="764">
        <v>1</v>
      </c>
    </row>
    <row r="342" spans="1:77" s="765" customFormat="1" ht="25">
      <c r="A342" s="764">
        <v>39</v>
      </c>
      <c r="B342" s="764">
        <v>5</v>
      </c>
      <c r="C342" s="764" t="s">
        <v>2381</v>
      </c>
      <c r="D342" s="764">
        <v>48</v>
      </c>
      <c r="E342" s="764" t="s">
        <v>2261</v>
      </c>
      <c r="F342" s="764"/>
      <c r="G342" s="764"/>
      <c r="H342" s="764"/>
      <c r="I342" s="764" t="s">
        <v>2689</v>
      </c>
      <c r="J342" s="764" t="s">
        <v>2315</v>
      </c>
      <c r="K342" s="764" t="s">
        <v>2316</v>
      </c>
      <c r="L342" s="764" t="s">
        <v>2430</v>
      </c>
      <c r="M342" s="764"/>
      <c r="N342" s="764"/>
      <c r="O342" s="764"/>
      <c r="P342" s="764"/>
      <c r="Q342" s="764"/>
      <c r="R342" s="764"/>
      <c r="S342" s="764"/>
      <c r="T342" s="764">
        <v>0</v>
      </c>
      <c r="U342" s="764">
        <v>0</v>
      </c>
      <c r="V342" s="764"/>
      <c r="W342" s="764"/>
      <c r="X342" s="764"/>
      <c r="Y342" s="764"/>
      <c r="Z342" s="764"/>
      <c r="AA342" s="764"/>
      <c r="AB342" s="764"/>
      <c r="AC342" s="764"/>
      <c r="AD342" s="764"/>
      <c r="AE342" s="764"/>
      <c r="AF342" s="764"/>
      <c r="AG342" s="764"/>
      <c r="AH342" s="764"/>
      <c r="AI342" s="764"/>
      <c r="AJ342" s="764"/>
      <c r="AK342" s="764"/>
      <c r="AL342" s="764"/>
      <c r="AM342" s="764"/>
      <c r="AN342" s="764"/>
      <c r="AO342" s="764"/>
      <c r="AP342" s="764"/>
      <c r="AQ342" s="764"/>
      <c r="AR342" s="764"/>
      <c r="AS342" s="764"/>
      <c r="AT342" s="764"/>
      <c r="AU342" s="764"/>
      <c r="AV342" s="764"/>
      <c r="AW342" s="764"/>
      <c r="AX342" s="764"/>
      <c r="AY342" s="764"/>
      <c r="AZ342" s="764"/>
      <c r="BA342" s="764"/>
      <c r="BB342" s="764"/>
      <c r="BC342" s="764"/>
      <c r="BD342" s="764"/>
      <c r="BE342" s="764"/>
      <c r="BF342" s="764"/>
      <c r="BG342" s="764"/>
      <c r="BH342" s="764"/>
      <c r="BI342" s="764"/>
      <c r="BJ342" s="764"/>
      <c r="BK342" s="764"/>
      <c r="BL342" s="764"/>
      <c r="BM342" s="764"/>
      <c r="BN342" s="764"/>
      <c r="BO342" s="764"/>
      <c r="BP342" s="764"/>
      <c r="BQ342" s="764"/>
      <c r="BR342" s="764"/>
      <c r="BS342" s="764"/>
      <c r="BT342" s="764"/>
      <c r="BU342" s="764"/>
      <c r="BV342" s="764"/>
      <c r="BW342" s="764"/>
      <c r="BX342" s="764"/>
      <c r="BY342" s="764">
        <v>0</v>
      </c>
    </row>
    <row r="343" spans="1:77" s="765" customFormat="1">
      <c r="A343" s="764">
        <v>40</v>
      </c>
      <c r="B343" s="764">
        <v>5</v>
      </c>
      <c r="C343" s="764" t="s">
        <v>2381</v>
      </c>
      <c r="D343" s="764">
        <v>9</v>
      </c>
      <c r="E343" s="764" t="s">
        <v>856</v>
      </c>
      <c r="F343" s="764"/>
      <c r="G343" s="764"/>
      <c r="H343" s="764"/>
      <c r="I343" s="764"/>
      <c r="J343" s="764" t="s">
        <v>964</v>
      </c>
      <c r="K343" s="764"/>
      <c r="L343" s="764"/>
      <c r="M343" s="764"/>
      <c r="N343" s="764"/>
      <c r="O343" s="764"/>
      <c r="P343" s="764"/>
      <c r="Q343" s="764"/>
      <c r="R343" s="764"/>
      <c r="S343" s="764"/>
      <c r="T343" s="764">
        <v>0</v>
      </c>
      <c r="U343" s="764">
        <v>0</v>
      </c>
      <c r="V343" s="764"/>
      <c r="W343" s="764"/>
      <c r="X343" s="764"/>
      <c r="Y343" s="764"/>
      <c r="Z343" s="764" t="s">
        <v>965</v>
      </c>
      <c r="AA343" s="764"/>
      <c r="AB343" s="764"/>
      <c r="AC343" s="764"/>
      <c r="AD343" s="764"/>
      <c r="AE343" s="764"/>
      <c r="AF343" s="764"/>
      <c r="AG343" s="764"/>
      <c r="AH343" s="764"/>
      <c r="AI343" s="764"/>
      <c r="AJ343" s="764"/>
      <c r="AK343" s="764"/>
      <c r="AL343" s="764"/>
      <c r="AM343" s="764"/>
      <c r="AN343" s="764"/>
      <c r="AO343" s="764"/>
      <c r="AP343" s="764"/>
      <c r="AQ343" s="764"/>
      <c r="AR343" s="764"/>
      <c r="AS343" s="764"/>
      <c r="AT343" s="764"/>
      <c r="AU343" s="764"/>
      <c r="AV343" s="764"/>
      <c r="AW343" s="764"/>
      <c r="AX343" s="764"/>
      <c r="AY343" s="764"/>
      <c r="AZ343" s="764"/>
      <c r="BA343" s="764"/>
      <c r="BB343" s="764"/>
      <c r="BC343" s="764"/>
      <c r="BD343" s="764"/>
      <c r="BE343" s="764"/>
      <c r="BF343" s="764"/>
      <c r="BG343" s="764"/>
      <c r="BH343" s="764"/>
      <c r="BI343" s="764"/>
      <c r="BJ343" s="764"/>
      <c r="BK343" s="764"/>
      <c r="BL343" s="764"/>
      <c r="BM343" s="764"/>
      <c r="BN343" s="764"/>
      <c r="BO343" s="764"/>
      <c r="BP343" s="764"/>
      <c r="BQ343" s="764"/>
      <c r="BR343" s="764"/>
      <c r="BS343" s="764"/>
      <c r="BT343" s="764"/>
      <c r="BU343" s="764"/>
      <c r="BV343" s="764"/>
      <c r="BW343" s="764"/>
      <c r="BX343" s="764"/>
      <c r="BY343" s="764">
        <v>1</v>
      </c>
    </row>
    <row r="344" spans="1:77" s="765" customFormat="1" ht="25">
      <c r="A344" s="764">
        <v>40</v>
      </c>
      <c r="B344" s="764">
        <v>5</v>
      </c>
      <c r="C344" s="764" t="s">
        <v>2381</v>
      </c>
      <c r="D344" s="764">
        <v>49</v>
      </c>
      <c r="E344" s="764" t="s">
        <v>2261</v>
      </c>
      <c r="F344" s="764"/>
      <c r="G344" s="764"/>
      <c r="H344" s="764"/>
      <c r="I344" s="764" t="s">
        <v>2690</v>
      </c>
      <c r="J344" s="764" t="s">
        <v>2317</v>
      </c>
      <c r="K344" s="764" t="s">
        <v>2318</v>
      </c>
      <c r="L344" s="764" t="s">
        <v>2430</v>
      </c>
      <c r="M344" s="764"/>
      <c r="N344" s="764"/>
      <c r="O344" s="764"/>
      <c r="P344" s="764"/>
      <c r="Q344" s="764"/>
      <c r="R344" s="764"/>
      <c r="S344" s="764"/>
      <c r="T344" s="764">
        <v>0</v>
      </c>
      <c r="U344" s="764">
        <v>0</v>
      </c>
      <c r="V344" s="764"/>
      <c r="W344" s="764"/>
      <c r="X344" s="764"/>
      <c r="Y344" s="764"/>
      <c r="Z344" s="764"/>
      <c r="AA344" s="764"/>
      <c r="AB344" s="764"/>
      <c r="AC344" s="764"/>
      <c r="AD344" s="764"/>
      <c r="AE344" s="764"/>
      <c r="AF344" s="764"/>
      <c r="AG344" s="764"/>
      <c r="AH344" s="764"/>
      <c r="AI344" s="764"/>
      <c r="AJ344" s="764"/>
      <c r="AK344" s="764"/>
      <c r="AL344" s="764"/>
      <c r="AM344" s="764"/>
      <c r="AN344" s="764"/>
      <c r="AO344" s="764"/>
      <c r="AP344" s="764"/>
      <c r="AQ344" s="764"/>
      <c r="AR344" s="764"/>
      <c r="AS344" s="764"/>
      <c r="AT344" s="764"/>
      <c r="AU344" s="764"/>
      <c r="AV344" s="764"/>
      <c r="AW344" s="764"/>
      <c r="AX344" s="764"/>
      <c r="AY344" s="764"/>
      <c r="AZ344" s="764"/>
      <c r="BA344" s="764"/>
      <c r="BB344" s="764"/>
      <c r="BC344" s="764"/>
      <c r="BD344" s="764"/>
      <c r="BE344" s="764"/>
      <c r="BF344" s="764"/>
      <c r="BG344" s="764"/>
      <c r="BH344" s="764"/>
      <c r="BI344" s="764"/>
      <c r="BJ344" s="764"/>
      <c r="BK344" s="764"/>
      <c r="BL344" s="764"/>
      <c r="BM344" s="764"/>
      <c r="BN344" s="764"/>
      <c r="BO344" s="764"/>
      <c r="BP344" s="764"/>
      <c r="BQ344" s="764"/>
      <c r="BR344" s="764"/>
      <c r="BS344" s="764"/>
      <c r="BT344" s="764"/>
      <c r="BU344" s="764"/>
      <c r="BV344" s="764"/>
      <c r="BW344" s="764"/>
      <c r="BX344" s="764"/>
      <c r="BY344" s="764">
        <v>0</v>
      </c>
    </row>
    <row r="345" spans="1:77" s="765" customFormat="1">
      <c r="A345" s="764">
        <v>41</v>
      </c>
      <c r="B345" s="764">
        <v>5</v>
      </c>
      <c r="C345" s="764" t="s">
        <v>2381</v>
      </c>
      <c r="D345" s="764">
        <v>9</v>
      </c>
      <c r="E345" s="764" t="s">
        <v>856</v>
      </c>
      <c r="F345" s="764"/>
      <c r="G345" s="764"/>
      <c r="H345" s="764"/>
      <c r="I345" s="764"/>
      <c r="J345" s="764" t="s">
        <v>966</v>
      </c>
      <c r="K345" s="764"/>
      <c r="L345" s="764"/>
      <c r="M345" s="764"/>
      <c r="N345" s="764"/>
      <c r="O345" s="764"/>
      <c r="P345" s="764"/>
      <c r="Q345" s="764"/>
      <c r="R345" s="764"/>
      <c r="S345" s="764"/>
      <c r="T345" s="764">
        <v>0</v>
      </c>
      <c r="U345" s="764">
        <v>0</v>
      </c>
      <c r="V345" s="764"/>
      <c r="W345" s="764"/>
      <c r="X345" s="764"/>
      <c r="Y345" s="764"/>
      <c r="Z345" s="764" t="s">
        <v>967</v>
      </c>
      <c r="AA345" s="764"/>
      <c r="AB345" s="764"/>
      <c r="AC345" s="764"/>
      <c r="AD345" s="764"/>
      <c r="AE345" s="764"/>
      <c r="AF345" s="764"/>
      <c r="AG345" s="764"/>
      <c r="AH345" s="764"/>
      <c r="AI345" s="764"/>
      <c r="AJ345" s="764"/>
      <c r="AK345" s="764"/>
      <c r="AL345" s="764"/>
      <c r="AM345" s="764"/>
      <c r="AN345" s="764"/>
      <c r="AO345" s="764"/>
      <c r="AP345" s="764"/>
      <c r="AQ345" s="764"/>
      <c r="AR345" s="764"/>
      <c r="AS345" s="764"/>
      <c r="AT345" s="764"/>
      <c r="AU345" s="764"/>
      <c r="AV345" s="764"/>
      <c r="AW345" s="764"/>
      <c r="AX345" s="764"/>
      <c r="AY345" s="764"/>
      <c r="AZ345" s="764"/>
      <c r="BA345" s="764"/>
      <c r="BB345" s="764"/>
      <c r="BC345" s="764"/>
      <c r="BD345" s="764"/>
      <c r="BE345" s="764"/>
      <c r="BF345" s="764"/>
      <c r="BG345" s="764"/>
      <c r="BH345" s="764"/>
      <c r="BI345" s="764"/>
      <c r="BJ345" s="764"/>
      <c r="BK345" s="764"/>
      <c r="BL345" s="764"/>
      <c r="BM345" s="764"/>
      <c r="BN345" s="764"/>
      <c r="BO345" s="764"/>
      <c r="BP345" s="764"/>
      <c r="BQ345" s="764"/>
      <c r="BR345" s="764"/>
      <c r="BS345" s="764"/>
      <c r="BT345" s="764"/>
      <c r="BU345" s="764"/>
      <c r="BV345" s="764"/>
      <c r="BW345" s="764"/>
      <c r="BX345" s="764"/>
      <c r="BY345" s="764">
        <v>1</v>
      </c>
    </row>
    <row r="346" spans="1:77" s="765" customFormat="1">
      <c r="A346" s="764">
        <v>41</v>
      </c>
      <c r="B346" s="764">
        <v>5</v>
      </c>
      <c r="C346" s="764" t="s">
        <v>2381</v>
      </c>
      <c r="D346" s="764">
        <v>50</v>
      </c>
      <c r="E346" s="764" t="s">
        <v>2261</v>
      </c>
      <c r="F346" s="764"/>
      <c r="G346" s="764"/>
      <c r="H346" s="764"/>
      <c r="I346" s="764" t="s">
        <v>2691</v>
      </c>
      <c r="J346" s="764" t="s">
        <v>2276</v>
      </c>
      <c r="K346" s="764" t="s">
        <v>2319</v>
      </c>
      <c r="L346" s="764" t="s">
        <v>2430</v>
      </c>
      <c r="M346" s="764"/>
      <c r="N346" s="764"/>
      <c r="O346" s="764"/>
      <c r="P346" s="764"/>
      <c r="Q346" s="764"/>
      <c r="R346" s="764"/>
      <c r="S346" s="764"/>
      <c r="T346" s="764">
        <v>0</v>
      </c>
      <c r="U346" s="764">
        <v>0</v>
      </c>
      <c r="V346" s="764"/>
      <c r="W346" s="764"/>
      <c r="X346" s="764"/>
      <c r="Y346" s="764"/>
      <c r="Z346" s="764"/>
      <c r="AA346" s="764"/>
      <c r="AB346" s="764"/>
      <c r="AC346" s="764"/>
      <c r="AD346" s="764"/>
      <c r="AE346" s="764"/>
      <c r="AF346" s="764"/>
      <c r="AG346" s="764"/>
      <c r="AH346" s="764"/>
      <c r="AI346" s="764"/>
      <c r="AJ346" s="764"/>
      <c r="AK346" s="764"/>
      <c r="AL346" s="764"/>
      <c r="AM346" s="764"/>
      <c r="AN346" s="764"/>
      <c r="AO346" s="764"/>
      <c r="AP346" s="764"/>
      <c r="AQ346" s="764"/>
      <c r="AR346" s="764"/>
      <c r="AS346" s="764"/>
      <c r="AT346" s="764"/>
      <c r="AU346" s="764"/>
      <c r="AV346" s="764"/>
      <c r="AW346" s="764"/>
      <c r="AX346" s="764"/>
      <c r="AY346" s="764"/>
      <c r="AZ346" s="764"/>
      <c r="BA346" s="764"/>
      <c r="BB346" s="764"/>
      <c r="BC346" s="764"/>
      <c r="BD346" s="764"/>
      <c r="BE346" s="764"/>
      <c r="BF346" s="764"/>
      <c r="BG346" s="764"/>
      <c r="BH346" s="764"/>
      <c r="BI346" s="764"/>
      <c r="BJ346" s="764"/>
      <c r="BK346" s="764"/>
      <c r="BL346" s="764"/>
      <c r="BM346" s="764"/>
      <c r="BN346" s="764"/>
      <c r="BO346" s="764"/>
      <c r="BP346" s="764"/>
      <c r="BQ346" s="764"/>
      <c r="BR346" s="764"/>
      <c r="BS346" s="764"/>
      <c r="BT346" s="764"/>
      <c r="BU346" s="764"/>
      <c r="BV346" s="764"/>
      <c r="BW346" s="764"/>
      <c r="BX346" s="764"/>
      <c r="BY346" s="764">
        <v>0</v>
      </c>
    </row>
    <row r="347" spans="1:77" s="765" customFormat="1" ht="112.5">
      <c r="A347" s="764">
        <v>42</v>
      </c>
      <c r="B347" s="764">
        <v>5</v>
      </c>
      <c r="C347" s="764" t="s">
        <v>2381</v>
      </c>
      <c r="D347" s="764">
        <v>9</v>
      </c>
      <c r="E347" s="764" t="s">
        <v>856</v>
      </c>
      <c r="F347" s="764"/>
      <c r="G347" s="764"/>
      <c r="H347" s="764"/>
      <c r="I347" s="764"/>
      <c r="J347" s="764" t="s">
        <v>968</v>
      </c>
      <c r="K347" s="764"/>
      <c r="L347" s="764" t="s">
        <v>1969</v>
      </c>
      <c r="M347" s="764"/>
      <c r="N347" s="764"/>
      <c r="O347" s="764"/>
      <c r="P347" s="764"/>
      <c r="Q347" s="764"/>
      <c r="R347" s="764"/>
      <c r="S347" s="764"/>
      <c r="T347" s="764">
        <v>0</v>
      </c>
      <c r="U347" s="764">
        <v>0</v>
      </c>
      <c r="V347" s="764"/>
      <c r="W347" s="764"/>
      <c r="X347" s="764"/>
      <c r="Y347" s="764"/>
      <c r="Z347" s="764" t="s">
        <v>970</v>
      </c>
      <c r="AA347" s="764"/>
      <c r="AB347" s="764"/>
      <c r="AC347" s="764"/>
      <c r="AD347" s="764"/>
      <c r="AE347" s="764"/>
      <c r="AF347" s="764"/>
      <c r="AG347" s="764"/>
      <c r="AH347" s="764"/>
      <c r="AI347" s="764"/>
      <c r="AJ347" s="764"/>
      <c r="AK347" s="764"/>
      <c r="AL347" s="764"/>
      <c r="AM347" s="764"/>
      <c r="AN347" s="764"/>
      <c r="AO347" s="764"/>
      <c r="AP347" s="764"/>
      <c r="AQ347" s="764"/>
      <c r="AR347" s="764"/>
      <c r="AS347" s="764"/>
      <c r="AT347" s="764"/>
      <c r="AU347" s="764"/>
      <c r="AV347" s="764"/>
      <c r="AW347" s="764"/>
      <c r="AX347" s="764"/>
      <c r="AY347" s="764"/>
      <c r="AZ347" s="764"/>
      <c r="BA347" s="764"/>
      <c r="BB347" s="764"/>
      <c r="BC347" s="764"/>
      <c r="BD347" s="764"/>
      <c r="BE347" s="764"/>
      <c r="BF347" s="764"/>
      <c r="BG347" s="764"/>
      <c r="BH347" s="764"/>
      <c r="BI347" s="764"/>
      <c r="BJ347" s="764"/>
      <c r="BK347" s="764"/>
      <c r="BL347" s="764"/>
      <c r="BM347" s="764"/>
      <c r="BN347" s="764"/>
      <c r="BO347" s="764" t="s">
        <v>968</v>
      </c>
      <c r="BP347" s="764" t="s">
        <v>969</v>
      </c>
      <c r="BQ347" s="764"/>
      <c r="BR347" s="764"/>
      <c r="BS347" s="764" t="s">
        <v>971</v>
      </c>
      <c r="BT347" s="764" t="s">
        <v>78</v>
      </c>
      <c r="BU347" s="764"/>
      <c r="BV347" s="764"/>
      <c r="BW347" s="764"/>
      <c r="BX347" s="764"/>
      <c r="BY347" s="764">
        <v>2</v>
      </c>
    </row>
    <row r="348" spans="1:77" s="765" customFormat="1">
      <c r="A348" s="764">
        <v>42</v>
      </c>
      <c r="B348" s="764">
        <v>5</v>
      </c>
      <c r="C348" s="764" t="s">
        <v>2381</v>
      </c>
      <c r="D348" s="764">
        <v>51</v>
      </c>
      <c r="E348" s="764" t="s">
        <v>2261</v>
      </c>
      <c r="F348" s="764"/>
      <c r="G348" s="764"/>
      <c r="H348" s="764"/>
      <c r="I348" s="764" t="s">
        <v>2692</v>
      </c>
      <c r="J348" s="764" t="s">
        <v>2277</v>
      </c>
      <c r="K348" s="764" t="s">
        <v>2320</v>
      </c>
      <c r="L348" s="764" t="s">
        <v>2430</v>
      </c>
      <c r="M348" s="764"/>
      <c r="N348" s="764"/>
      <c r="O348" s="764"/>
      <c r="P348" s="764"/>
      <c r="Q348" s="764"/>
      <c r="R348" s="764"/>
      <c r="S348" s="764"/>
      <c r="T348" s="764">
        <v>0</v>
      </c>
      <c r="U348" s="764">
        <v>0</v>
      </c>
      <c r="V348" s="764"/>
      <c r="W348" s="764"/>
      <c r="X348" s="764"/>
      <c r="Y348" s="764"/>
      <c r="Z348" s="764"/>
      <c r="AA348" s="764"/>
      <c r="AB348" s="764"/>
      <c r="AC348" s="764"/>
      <c r="AD348" s="764"/>
      <c r="AE348" s="764"/>
      <c r="AF348" s="764"/>
      <c r="AG348" s="764"/>
      <c r="AH348" s="764"/>
      <c r="AI348" s="764"/>
      <c r="AJ348" s="764"/>
      <c r="AK348" s="764"/>
      <c r="AL348" s="764"/>
      <c r="AM348" s="764"/>
      <c r="AN348" s="764"/>
      <c r="AO348" s="764"/>
      <c r="AP348" s="764"/>
      <c r="AQ348" s="764"/>
      <c r="AR348" s="764"/>
      <c r="AS348" s="764"/>
      <c r="AT348" s="764"/>
      <c r="AU348" s="764"/>
      <c r="AV348" s="764"/>
      <c r="AW348" s="764"/>
      <c r="AX348" s="764"/>
      <c r="AY348" s="764"/>
      <c r="AZ348" s="764"/>
      <c r="BA348" s="764"/>
      <c r="BB348" s="764"/>
      <c r="BC348" s="764"/>
      <c r="BD348" s="764"/>
      <c r="BE348" s="764"/>
      <c r="BF348" s="764"/>
      <c r="BG348" s="764"/>
      <c r="BH348" s="764"/>
      <c r="BI348" s="764"/>
      <c r="BJ348" s="764"/>
      <c r="BK348" s="764"/>
      <c r="BL348" s="764"/>
      <c r="BM348" s="764"/>
      <c r="BN348" s="764"/>
      <c r="BO348" s="764"/>
      <c r="BP348" s="764"/>
      <c r="BQ348" s="764"/>
      <c r="BR348" s="764"/>
      <c r="BS348" s="764"/>
      <c r="BT348" s="764"/>
      <c r="BU348" s="764"/>
      <c r="BV348" s="764"/>
      <c r="BW348" s="764"/>
      <c r="BX348" s="764"/>
      <c r="BY348" s="764">
        <v>0</v>
      </c>
    </row>
    <row r="349" spans="1:77" s="765" customFormat="1" ht="25">
      <c r="A349" s="764">
        <v>43</v>
      </c>
      <c r="B349" s="764">
        <v>5</v>
      </c>
      <c r="C349" s="764" t="s">
        <v>2381</v>
      </c>
      <c r="D349" s="764">
        <v>9</v>
      </c>
      <c r="E349" s="764" t="s">
        <v>856</v>
      </c>
      <c r="F349" s="764"/>
      <c r="G349" s="764"/>
      <c r="H349" s="764"/>
      <c r="I349" s="764"/>
      <c r="J349" s="764" t="s">
        <v>1706</v>
      </c>
      <c r="K349" s="764"/>
      <c r="L349" s="764"/>
      <c r="M349" s="764"/>
      <c r="N349" s="764"/>
      <c r="O349" s="764"/>
      <c r="P349" s="764"/>
      <c r="Q349" s="764"/>
      <c r="R349" s="764"/>
      <c r="S349" s="764"/>
      <c r="T349" s="764">
        <v>0</v>
      </c>
      <c r="U349" s="764">
        <v>0</v>
      </c>
      <c r="V349" s="764"/>
      <c r="W349" s="764"/>
      <c r="X349" s="764"/>
      <c r="Y349" s="764"/>
      <c r="Z349" s="764"/>
      <c r="AA349" s="764"/>
      <c r="AB349" s="764"/>
      <c r="AC349" s="764"/>
      <c r="AD349" s="764"/>
      <c r="AE349" s="764"/>
      <c r="AF349" s="764"/>
      <c r="AG349" s="764"/>
      <c r="AH349" s="764"/>
      <c r="AI349" s="764"/>
      <c r="AJ349" s="764"/>
      <c r="AK349" s="764"/>
      <c r="AL349" s="764"/>
      <c r="AM349" s="764"/>
      <c r="AN349" s="764"/>
      <c r="AO349" s="764"/>
      <c r="AP349" s="764"/>
      <c r="AQ349" s="764"/>
      <c r="AR349" s="764"/>
      <c r="AS349" s="764"/>
      <c r="AT349" s="764"/>
      <c r="AU349" s="764"/>
      <c r="AV349" s="764"/>
      <c r="AW349" s="764"/>
      <c r="AX349" s="764"/>
      <c r="AY349" s="764"/>
      <c r="AZ349" s="764" t="s">
        <v>1707</v>
      </c>
      <c r="BA349" s="764" t="s">
        <v>1707</v>
      </c>
      <c r="BB349" s="764"/>
      <c r="BC349" s="764" t="s">
        <v>1707</v>
      </c>
      <c r="BD349" s="764"/>
      <c r="BE349" s="764"/>
      <c r="BF349" s="764"/>
      <c r="BG349" s="764"/>
      <c r="BH349" s="764" t="s">
        <v>1706</v>
      </c>
      <c r="BI349" s="764"/>
      <c r="BJ349" s="764"/>
      <c r="BK349" s="764"/>
      <c r="BL349" s="764"/>
      <c r="BM349" s="764"/>
      <c r="BN349" s="764"/>
      <c r="BO349" s="764"/>
      <c r="BP349" s="764"/>
      <c r="BQ349" s="764"/>
      <c r="BR349" s="764"/>
      <c r="BS349" s="764"/>
      <c r="BT349" s="764"/>
      <c r="BU349" s="764"/>
      <c r="BV349" s="764"/>
      <c r="BW349" s="764"/>
      <c r="BX349" s="764"/>
      <c r="BY349" s="764">
        <v>1</v>
      </c>
    </row>
    <row r="350" spans="1:77" s="765" customFormat="1" ht="25">
      <c r="A350" s="764">
        <v>43</v>
      </c>
      <c r="B350" s="764">
        <v>5</v>
      </c>
      <c r="C350" s="764" t="s">
        <v>2381</v>
      </c>
      <c r="D350" s="764">
        <v>52</v>
      </c>
      <c r="E350" s="764" t="s">
        <v>2261</v>
      </c>
      <c r="F350" s="764"/>
      <c r="G350" s="764"/>
      <c r="H350" s="764"/>
      <c r="I350" s="764" t="s">
        <v>2693</v>
      </c>
      <c r="J350" s="764" t="s">
        <v>2278</v>
      </c>
      <c r="K350" s="764" t="s">
        <v>2321</v>
      </c>
      <c r="L350" s="764" t="s">
        <v>2430</v>
      </c>
      <c r="M350" s="764"/>
      <c r="N350" s="764"/>
      <c r="O350" s="764"/>
      <c r="P350" s="764"/>
      <c r="Q350" s="764"/>
      <c r="R350" s="764"/>
      <c r="S350" s="764"/>
      <c r="T350" s="764">
        <v>0</v>
      </c>
      <c r="U350" s="764">
        <v>0</v>
      </c>
      <c r="V350" s="764"/>
      <c r="W350" s="764"/>
      <c r="X350" s="764"/>
      <c r="Y350" s="764"/>
      <c r="Z350" s="764"/>
      <c r="AA350" s="764"/>
      <c r="AB350" s="764"/>
      <c r="AC350" s="764"/>
      <c r="AD350" s="764"/>
      <c r="AE350" s="764"/>
      <c r="AF350" s="764"/>
      <c r="AG350" s="764"/>
      <c r="AH350" s="764"/>
      <c r="AI350" s="764"/>
      <c r="AJ350" s="764"/>
      <c r="AK350" s="764"/>
      <c r="AL350" s="764"/>
      <c r="AM350" s="764"/>
      <c r="AN350" s="764"/>
      <c r="AO350" s="764"/>
      <c r="AP350" s="764"/>
      <c r="AQ350" s="764"/>
      <c r="AR350" s="764"/>
      <c r="AS350" s="764"/>
      <c r="AT350" s="764"/>
      <c r="AU350" s="764"/>
      <c r="AV350" s="764"/>
      <c r="AW350" s="764"/>
      <c r="AX350" s="764"/>
      <c r="AY350" s="764"/>
      <c r="AZ350" s="764"/>
      <c r="BA350" s="764"/>
      <c r="BB350" s="764"/>
      <c r="BC350" s="764"/>
      <c r="BD350" s="764"/>
      <c r="BE350" s="764"/>
      <c r="BF350" s="764"/>
      <c r="BG350" s="764"/>
      <c r="BH350" s="764"/>
      <c r="BI350" s="764"/>
      <c r="BJ350" s="764"/>
      <c r="BK350" s="764"/>
      <c r="BL350" s="764"/>
      <c r="BM350" s="764"/>
      <c r="BN350" s="764"/>
      <c r="BO350" s="764"/>
      <c r="BP350" s="764"/>
      <c r="BQ350" s="764"/>
      <c r="BR350" s="764"/>
      <c r="BS350" s="764"/>
      <c r="BT350" s="764"/>
      <c r="BU350" s="764"/>
      <c r="BV350" s="764"/>
      <c r="BW350" s="764"/>
      <c r="BX350" s="764"/>
      <c r="BY350" s="764">
        <v>0</v>
      </c>
    </row>
    <row r="351" spans="1:77" s="765" customFormat="1" ht="25">
      <c r="A351" s="764">
        <v>44</v>
      </c>
      <c r="B351" s="764">
        <v>5</v>
      </c>
      <c r="C351" s="764" t="s">
        <v>2381</v>
      </c>
      <c r="D351" s="764">
        <v>9</v>
      </c>
      <c r="E351" s="764" t="s">
        <v>856</v>
      </c>
      <c r="F351" s="764"/>
      <c r="G351" s="764"/>
      <c r="H351" s="764"/>
      <c r="I351" s="764"/>
      <c r="J351" s="764" t="s">
        <v>1711</v>
      </c>
      <c r="K351" s="764"/>
      <c r="L351" s="764"/>
      <c r="M351" s="764"/>
      <c r="N351" s="764"/>
      <c r="O351" s="764"/>
      <c r="P351" s="764"/>
      <c r="Q351" s="764"/>
      <c r="R351" s="764"/>
      <c r="S351" s="764"/>
      <c r="T351" s="764">
        <v>0</v>
      </c>
      <c r="U351" s="764">
        <v>0</v>
      </c>
      <c r="V351" s="764"/>
      <c r="W351" s="764"/>
      <c r="X351" s="764"/>
      <c r="Y351" s="764"/>
      <c r="Z351" s="764"/>
      <c r="AA351" s="764"/>
      <c r="AB351" s="764"/>
      <c r="AC351" s="764"/>
      <c r="AD351" s="764"/>
      <c r="AE351" s="764"/>
      <c r="AF351" s="764"/>
      <c r="AG351" s="764"/>
      <c r="AH351" s="764"/>
      <c r="AI351" s="764"/>
      <c r="AJ351" s="764"/>
      <c r="AK351" s="764"/>
      <c r="AL351" s="764"/>
      <c r="AM351" s="764"/>
      <c r="AN351" s="764"/>
      <c r="AO351" s="764"/>
      <c r="AP351" s="764"/>
      <c r="AQ351" s="764"/>
      <c r="AR351" s="764"/>
      <c r="AS351" s="764"/>
      <c r="AT351" s="764"/>
      <c r="AU351" s="764"/>
      <c r="AV351" s="764"/>
      <c r="AW351" s="764"/>
      <c r="AX351" s="764"/>
      <c r="AY351" s="764"/>
      <c r="AZ351" s="764" t="s">
        <v>1710</v>
      </c>
      <c r="BA351" s="764" t="s">
        <v>1710</v>
      </c>
      <c r="BB351" s="764"/>
      <c r="BC351" s="764" t="s">
        <v>1710</v>
      </c>
      <c r="BD351" s="764"/>
      <c r="BE351" s="764"/>
      <c r="BF351" s="764"/>
      <c r="BG351" s="764"/>
      <c r="BH351" s="764" t="s">
        <v>1711</v>
      </c>
      <c r="BI351" s="764"/>
      <c r="BJ351" s="764"/>
      <c r="BK351" s="764"/>
      <c r="BL351" s="764"/>
      <c r="BM351" s="764"/>
      <c r="BN351" s="764"/>
      <c r="BO351" s="764"/>
      <c r="BP351" s="764"/>
      <c r="BQ351" s="764"/>
      <c r="BR351" s="764"/>
      <c r="BS351" s="764"/>
      <c r="BT351" s="764"/>
      <c r="BU351" s="764"/>
      <c r="BV351" s="764"/>
      <c r="BW351" s="764"/>
      <c r="BX351" s="764"/>
      <c r="BY351" s="764">
        <v>1</v>
      </c>
    </row>
    <row r="352" spans="1:77" s="765" customFormat="1" ht="25">
      <c r="A352" s="764">
        <v>44</v>
      </c>
      <c r="B352" s="764">
        <v>5</v>
      </c>
      <c r="C352" s="764" t="s">
        <v>2381</v>
      </c>
      <c r="D352" s="764">
        <v>53</v>
      </c>
      <c r="E352" s="764" t="s">
        <v>2261</v>
      </c>
      <c r="F352" s="764"/>
      <c r="G352" s="764"/>
      <c r="H352" s="764"/>
      <c r="I352" s="764" t="s">
        <v>2694</v>
      </c>
      <c r="J352" s="764" t="s">
        <v>2279</v>
      </c>
      <c r="K352" s="764" t="s">
        <v>2322</v>
      </c>
      <c r="L352" s="764" t="s">
        <v>2430</v>
      </c>
      <c r="M352" s="764"/>
      <c r="N352" s="764"/>
      <c r="O352" s="764"/>
      <c r="P352" s="764"/>
      <c r="Q352" s="764"/>
      <c r="R352" s="764"/>
      <c r="S352" s="764"/>
      <c r="T352" s="764">
        <v>0</v>
      </c>
      <c r="U352" s="764">
        <v>0</v>
      </c>
      <c r="V352" s="764"/>
      <c r="W352" s="764"/>
      <c r="X352" s="764"/>
      <c r="Y352" s="764"/>
      <c r="Z352" s="764"/>
      <c r="AA352" s="764"/>
      <c r="AB352" s="764"/>
      <c r="AC352" s="764"/>
      <c r="AD352" s="764"/>
      <c r="AE352" s="764"/>
      <c r="AF352" s="764"/>
      <c r="AG352" s="764"/>
      <c r="AH352" s="764"/>
      <c r="AI352" s="764"/>
      <c r="AJ352" s="764"/>
      <c r="AK352" s="764"/>
      <c r="AL352" s="764"/>
      <c r="AM352" s="764"/>
      <c r="AN352" s="764"/>
      <c r="AO352" s="764"/>
      <c r="AP352" s="764"/>
      <c r="AQ352" s="764"/>
      <c r="AR352" s="764"/>
      <c r="AS352" s="764"/>
      <c r="AT352" s="764"/>
      <c r="AU352" s="764"/>
      <c r="AV352" s="764"/>
      <c r="AW352" s="764"/>
      <c r="AX352" s="764"/>
      <c r="AY352" s="764"/>
      <c r="AZ352" s="764"/>
      <c r="BA352" s="764"/>
      <c r="BB352" s="764"/>
      <c r="BC352" s="764"/>
      <c r="BD352" s="764"/>
      <c r="BE352" s="764"/>
      <c r="BF352" s="764"/>
      <c r="BG352" s="764"/>
      <c r="BH352" s="764"/>
      <c r="BI352" s="764"/>
      <c r="BJ352" s="764"/>
      <c r="BK352" s="764"/>
      <c r="BL352" s="764"/>
      <c r="BM352" s="764"/>
      <c r="BN352" s="764"/>
      <c r="BO352" s="764"/>
      <c r="BP352" s="764"/>
      <c r="BQ352" s="764"/>
      <c r="BR352" s="764"/>
      <c r="BS352" s="764"/>
      <c r="BT352" s="764"/>
      <c r="BU352" s="764"/>
      <c r="BV352" s="764"/>
      <c r="BW352" s="764"/>
      <c r="BX352" s="764"/>
      <c r="BY352" s="764">
        <v>0</v>
      </c>
    </row>
    <row r="353" spans="1:77" s="765" customFormat="1" ht="25">
      <c r="A353" s="764">
        <v>45</v>
      </c>
      <c r="B353" s="764">
        <v>5</v>
      </c>
      <c r="C353" s="764" t="s">
        <v>2381</v>
      </c>
      <c r="D353" s="764">
        <v>9</v>
      </c>
      <c r="E353" s="764" t="s">
        <v>856</v>
      </c>
      <c r="F353" s="764"/>
      <c r="G353" s="764"/>
      <c r="H353" s="764"/>
      <c r="I353" s="764"/>
      <c r="J353" s="764" t="s">
        <v>1713</v>
      </c>
      <c r="K353" s="764"/>
      <c r="L353" s="764"/>
      <c r="M353" s="764"/>
      <c r="N353" s="764"/>
      <c r="O353" s="764"/>
      <c r="P353" s="764"/>
      <c r="Q353" s="764"/>
      <c r="R353" s="764"/>
      <c r="S353" s="764"/>
      <c r="T353" s="764">
        <v>0</v>
      </c>
      <c r="U353" s="764">
        <v>0</v>
      </c>
      <c r="V353" s="764"/>
      <c r="W353" s="764"/>
      <c r="X353" s="764"/>
      <c r="Y353" s="764"/>
      <c r="Z353" s="764"/>
      <c r="AA353" s="764"/>
      <c r="AB353" s="764"/>
      <c r="AC353" s="764"/>
      <c r="AD353" s="764"/>
      <c r="AE353" s="764"/>
      <c r="AF353" s="764"/>
      <c r="AG353" s="764"/>
      <c r="AH353" s="764"/>
      <c r="AI353" s="764"/>
      <c r="AJ353" s="764"/>
      <c r="AK353" s="764"/>
      <c r="AL353" s="764"/>
      <c r="AM353" s="764"/>
      <c r="AN353" s="764"/>
      <c r="AO353" s="764"/>
      <c r="AP353" s="764"/>
      <c r="AQ353" s="764"/>
      <c r="AR353" s="764"/>
      <c r="AS353" s="764"/>
      <c r="AT353" s="764"/>
      <c r="AU353" s="764"/>
      <c r="AV353" s="764"/>
      <c r="AW353" s="764"/>
      <c r="AX353" s="764"/>
      <c r="AY353" s="764"/>
      <c r="AZ353" s="764" t="s">
        <v>1712</v>
      </c>
      <c r="BA353" s="764" t="s">
        <v>1712</v>
      </c>
      <c r="BB353" s="764"/>
      <c r="BC353" s="764" t="s">
        <v>1712</v>
      </c>
      <c r="BD353" s="764"/>
      <c r="BE353" s="764"/>
      <c r="BF353" s="764"/>
      <c r="BG353" s="764"/>
      <c r="BH353" s="764" t="s">
        <v>1713</v>
      </c>
      <c r="BI353" s="764"/>
      <c r="BJ353" s="764"/>
      <c r="BK353" s="764"/>
      <c r="BL353" s="764"/>
      <c r="BM353" s="764"/>
      <c r="BN353" s="764"/>
      <c r="BO353" s="764"/>
      <c r="BP353" s="764"/>
      <c r="BQ353" s="764"/>
      <c r="BR353" s="764"/>
      <c r="BS353" s="764"/>
      <c r="BT353" s="764"/>
      <c r="BU353" s="764"/>
      <c r="BV353" s="764"/>
      <c r="BW353" s="764"/>
      <c r="BX353" s="764"/>
      <c r="BY353" s="764">
        <v>1</v>
      </c>
    </row>
    <row r="354" spans="1:77" s="765" customFormat="1" ht="25">
      <c r="A354" s="764">
        <v>45</v>
      </c>
      <c r="B354" s="764">
        <v>5</v>
      </c>
      <c r="C354" s="764" t="s">
        <v>2381</v>
      </c>
      <c r="D354" s="764">
        <v>54</v>
      </c>
      <c r="E354" s="764" t="s">
        <v>2261</v>
      </c>
      <c r="F354" s="764"/>
      <c r="G354" s="764"/>
      <c r="H354" s="764"/>
      <c r="I354" s="764" t="s">
        <v>2695</v>
      </c>
      <c r="J354" s="764" t="s">
        <v>2280</v>
      </c>
      <c r="K354" s="764" t="s">
        <v>2323</v>
      </c>
      <c r="L354" s="764" t="s">
        <v>2430</v>
      </c>
      <c r="M354" s="764"/>
      <c r="N354" s="764"/>
      <c r="O354" s="764"/>
      <c r="P354" s="764"/>
      <c r="Q354" s="764"/>
      <c r="R354" s="764"/>
      <c r="S354" s="764"/>
      <c r="T354" s="764">
        <v>0</v>
      </c>
      <c r="U354" s="764">
        <v>0</v>
      </c>
      <c r="V354" s="764"/>
      <c r="W354" s="764"/>
      <c r="X354" s="764"/>
      <c r="Y354" s="764"/>
      <c r="Z354" s="764"/>
      <c r="AA354" s="764"/>
      <c r="AB354" s="764"/>
      <c r="AC354" s="764"/>
      <c r="AD354" s="764"/>
      <c r="AE354" s="764"/>
      <c r="AF354" s="764"/>
      <c r="AG354" s="764"/>
      <c r="AH354" s="764"/>
      <c r="AI354" s="764"/>
      <c r="AJ354" s="764"/>
      <c r="AK354" s="764"/>
      <c r="AL354" s="764"/>
      <c r="AM354" s="764"/>
      <c r="AN354" s="764"/>
      <c r="AO354" s="764"/>
      <c r="AP354" s="764"/>
      <c r="AQ354" s="764"/>
      <c r="AR354" s="764"/>
      <c r="AS354" s="764"/>
      <c r="AT354" s="764"/>
      <c r="AU354" s="764"/>
      <c r="AV354" s="764"/>
      <c r="AW354" s="764"/>
      <c r="AX354" s="764"/>
      <c r="AY354" s="764"/>
      <c r="AZ354" s="764"/>
      <c r="BA354" s="764"/>
      <c r="BB354" s="764"/>
      <c r="BC354" s="764"/>
      <c r="BD354" s="764"/>
      <c r="BE354" s="764"/>
      <c r="BF354" s="764"/>
      <c r="BG354" s="764"/>
      <c r="BH354" s="764"/>
      <c r="BI354" s="764"/>
      <c r="BJ354" s="764"/>
      <c r="BK354" s="764"/>
      <c r="BL354" s="764"/>
      <c r="BM354" s="764"/>
      <c r="BN354" s="764"/>
      <c r="BO354" s="764"/>
      <c r="BP354" s="764"/>
      <c r="BQ354" s="764"/>
      <c r="BR354" s="764"/>
      <c r="BS354" s="764"/>
      <c r="BT354" s="764"/>
      <c r="BU354" s="764"/>
      <c r="BV354" s="764"/>
      <c r="BW354" s="764"/>
      <c r="BX354" s="764"/>
      <c r="BY354" s="764">
        <v>0</v>
      </c>
    </row>
    <row r="355" spans="1:77" s="765" customFormat="1" ht="25">
      <c r="A355" s="764">
        <v>46</v>
      </c>
      <c r="B355" s="764">
        <v>5</v>
      </c>
      <c r="C355" s="764" t="s">
        <v>2381</v>
      </c>
      <c r="D355" s="764">
        <v>9</v>
      </c>
      <c r="E355" s="764" t="s">
        <v>856</v>
      </c>
      <c r="F355" s="764"/>
      <c r="G355" s="764"/>
      <c r="H355" s="764"/>
      <c r="I355" s="764"/>
      <c r="J355" s="764" t="s">
        <v>1728</v>
      </c>
      <c r="K355" s="764"/>
      <c r="L355" s="764"/>
      <c r="M355" s="764"/>
      <c r="N355" s="764"/>
      <c r="O355" s="764"/>
      <c r="P355" s="764"/>
      <c r="Q355" s="764"/>
      <c r="R355" s="764"/>
      <c r="S355" s="764"/>
      <c r="T355" s="764">
        <v>0</v>
      </c>
      <c r="U355" s="764">
        <v>0</v>
      </c>
      <c r="V355" s="764"/>
      <c r="W355" s="764"/>
      <c r="X355" s="764"/>
      <c r="Y355" s="764"/>
      <c r="Z355" s="764"/>
      <c r="AA355" s="764"/>
      <c r="AB355" s="764"/>
      <c r="AC355" s="764"/>
      <c r="AD355" s="764"/>
      <c r="AE355" s="764"/>
      <c r="AF355" s="764"/>
      <c r="AG355" s="764"/>
      <c r="AH355" s="764"/>
      <c r="AI355" s="764"/>
      <c r="AJ355" s="764"/>
      <c r="AK355" s="764"/>
      <c r="AL355" s="764"/>
      <c r="AM355" s="764"/>
      <c r="AN355" s="764"/>
      <c r="AO355" s="764"/>
      <c r="AP355" s="764"/>
      <c r="AQ355" s="764"/>
      <c r="AR355" s="764"/>
      <c r="AS355" s="764"/>
      <c r="AT355" s="764"/>
      <c r="AU355" s="764"/>
      <c r="AV355" s="764"/>
      <c r="AW355" s="764"/>
      <c r="AX355" s="764"/>
      <c r="AY355" s="764"/>
      <c r="AZ355" s="764" t="s">
        <v>1727</v>
      </c>
      <c r="BA355" s="764" t="s">
        <v>1727</v>
      </c>
      <c r="BB355" s="764"/>
      <c r="BC355" s="764" t="s">
        <v>1727</v>
      </c>
      <c r="BD355" s="764"/>
      <c r="BE355" s="764"/>
      <c r="BF355" s="764"/>
      <c r="BG355" s="764"/>
      <c r="BH355" s="764" t="s">
        <v>1728</v>
      </c>
      <c r="BI355" s="764"/>
      <c r="BJ355" s="764"/>
      <c r="BK355" s="764"/>
      <c r="BL355" s="764"/>
      <c r="BM355" s="764"/>
      <c r="BN355" s="764"/>
      <c r="BO355" s="764"/>
      <c r="BP355" s="764"/>
      <c r="BQ355" s="764"/>
      <c r="BR355" s="764"/>
      <c r="BS355" s="764"/>
      <c r="BT355" s="764"/>
      <c r="BU355" s="764"/>
      <c r="BV355" s="764"/>
      <c r="BW355" s="764"/>
      <c r="BX355" s="764"/>
      <c r="BY355" s="764">
        <v>1</v>
      </c>
    </row>
    <row r="356" spans="1:77" s="765" customFormat="1" ht="25">
      <c r="A356" s="764">
        <v>46</v>
      </c>
      <c r="B356" s="764">
        <v>5</v>
      </c>
      <c r="C356" s="764" t="s">
        <v>2381</v>
      </c>
      <c r="D356" s="764">
        <v>55</v>
      </c>
      <c r="E356" s="764" t="s">
        <v>2261</v>
      </c>
      <c r="F356" s="764"/>
      <c r="G356" s="764"/>
      <c r="H356" s="764"/>
      <c r="I356" s="764" t="s">
        <v>2696</v>
      </c>
      <c r="J356" s="764" t="s">
        <v>2281</v>
      </c>
      <c r="K356" s="764" t="s">
        <v>2326</v>
      </c>
      <c r="L356" s="764" t="s">
        <v>2430</v>
      </c>
      <c r="M356" s="764"/>
      <c r="N356" s="764"/>
      <c r="O356" s="764"/>
      <c r="P356" s="764"/>
      <c r="Q356" s="764"/>
      <c r="R356" s="764"/>
      <c r="S356" s="764"/>
      <c r="T356" s="764">
        <v>0</v>
      </c>
      <c r="U356" s="764">
        <v>0</v>
      </c>
      <c r="V356" s="764"/>
      <c r="W356" s="764"/>
      <c r="X356" s="764"/>
      <c r="Y356" s="764"/>
      <c r="Z356" s="764"/>
      <c r="AA356" s="764"/>
      <c r="AB356" s="764"/>
      <c r="AC356" s="764"/>
      <c r="AD356" s="764"/>
      <c r="AE356" s="764"/>
      <c r="AF356" s="764"/>
      <c r="AG356" s="764"/>
      <c r="AH356" s="764"/>
      <c r="AI356" s="764"/>
      <c r="AJ356" s="764"/>
      <c r="AK356" s="764"/>
      <c r="AL356" s="764"/>
      <c r="AM356" s="764"/>
      <c r="AN356" s="764"/>
      <c r="AO356" s="764"/>
      <c r="AP356" s="764"/>
      <c r="AQ356" s="764"/>
      <c r="AR356" s="764"/>
      <c r="AS356" s="764"/>
      <c r="AT356" s="764"/>
      <c r="AU356" s="764"/>
      <c r="AV356" s="764"/>
      <c r="AW356" s="764"/>
      <c r="AX356" s="764"/>
      <c r="AY356" s="764"/>
      <c r="AZ356" s="764"/>
      <c r="BA356" s="764"/>
      <c r="BB356" s="764"/>
      <c r="BC356" s="764"/>
      <c r="BD356" s="764"/>
      <c r="BE356" s="764"/>
      <c r="BF356" s="764"/>
      <c r="BG356" s="764"/>
      <c r="BH356" s="764"/>
      <c r="BI356" s="764"/>
      <c r="BJ356" s="764"/>
      <c r="BK356" s="764"/>
      <c r="BL356" s="764"/>
      <c r="BM356" s="764"/>
      <c r="BN356" s="764"/>
      <c r="BO356" s="764"/>
      <c r="BP356" s="764"/>
      <c r="BQ356" s="764"/>
      <c r="BR356" s="764"/>
      <c r="BS356" s="764"/>
      <c r="BT356" s="764"/>
      <c r="BU356" s="764"/>
      <c r="BV356" s="764"/>
      <c r="BW356" s="764"/>
      <c r="BX356" s="764"/>
      <c r="BY356" s="764">
        <v>0</v>
      </c>
    </row>
    <row r="357" spans="1:77" s="765" customFormat="1" ht="25">
      <c r="A357" s="764">
        <v>47</v>
      </c>
      <c r="B357" s="764">
        <v>5</v>
      </c>
      <c r="C357" s="764" t="s">
        <v>2381</v>
      </c>
      <c r="D357" s="764">
        <v>9</v>
      </c>
      <c r="E357" s="764" t="s">
        <v>856</v>
      </c>
      <c r="F357" s="764"/>
      <c r="G357" s="764"/>
      <c r="H357" s="764"/>
      <c r="I357" s="764"/>
      <c r="J357" s="764" t="s">
        <v>1730</v>
      </c>
      <c r="K357" s="764"/>
      <c r="L357" s="764"/>
      <c r="M357" s="764"/>
      <c r="N357" s="764"/>
      <c r="O357" s="764"/>
      <c r="P357" s="764"/>
      <c r="Q357" s="764"/>
      <c r="R357" s="764"/>
      <c r="S357" s="764"/>
      <c r="T357" s="764">
        <v>0</v>
      </c>
      <c r="U357" s="764">
        <v>0</v>
      </c>
      <c r="V357" s="764"/>
      <c r="W357" s="764"/>
      <c r="X357" s="764"/>
      <c r="Y357" s="764"/>
      <c r="Z357" s="764"/>
      <c r="AA357" s="764"/>
      <c r="AB357" s="764"/>
      <c r="AC357" s="764"/>
      <c r="AD357" s="764"/>
      <c r="AE357" s="764"/>
      <c r="AF357" s="764"/>
      <c r="AG357" s="764"/>
      <c r="AH357" s="764"/>
      <c r="AI357" s="764"/>
      <c r="AJ357" s="764"/>
      <c r="AK357" s="764"/>
      <c r="AL357" s="764"/>
      <c r="AM357" s="764"/>
      <c r="AN357" s="764"/>
      <c r="AO357" s="764"/>
      <c r="AP357" s="764"/>
      <c r="AQ357" s="764"/>
      <c r="AR357" s="764"/>
      <c r="AS357" s="764"/>
      <c r="AT357" s="764"/>
      <c r="AU357" s="764"/>
      <c r="AV357" s="764"/>
      <c r="AW357" s="764"/>
      <c r="AX357" s="764"/>
      <c r="AY357" s="764"/>
      <c r="AZ357" s="764" t="s">
        <v>1729</v>
      </c>
      <c r="BA357" s="764" t="s">
        <v>1729</v>
      </c>
      <c r="BB357" s="764"/>
      <c r="BC357" s="764" t="s">
        <v>1729</v>
      </c>
      <c r="BD357" s="764"/>
      <c r="BE357" s="764"/>
      <c r="BF357" s="764"/>
      <c r="BG357" s="764"/>
      <c r="BH357" s="764" t="s">
        <v>1730</v>
      </c>
      <c r="BI357" s="764"/>
      <c r="BJ357" s="764"/>
      <c r="BK357" s="764"/>
      <c r="BL357" s="764"/>
      <c r="BM357" s="764"/>
      <c r="BN357" s="764"/>
      <c r="BO357" s="764"/>
      <c r="BP357" s="764"/>
      <c r="BQ357" s="764"/>
      <c r="BR357" s="764"/>
      <c r="BS357" s="764"/>
      <c r="BT357" s="764"/>
      <c r="BU357" s="764"/>
      <c r="BV357" s="764"/>
      <c r="BW357" s="764"/>
      <c r="BX357" s="764"/>
      <c r="BY357" s="764">
        <v>1</v>
      </c>
    </row>
    <row r="358" spans="1:77" s="765" customFormat="1" ht="25">
      <c r="A358" s="764">
        <v>47</v>
      </c>
      <c r="B358" s="764">
        <v>5</v>
      </c>
      <c r="C358" s="764" t="s">
        <v>2381</v>
      </c>
      <c r="D358" s="764">
        <v>56</v>
      </c>
      <c r="E358" s="764" t="s">
        <v>2261</v>
      </c>
      <c r="F358" s="764"/>
      <c r="G358" s="764"/>
      <c r="H358" s="764"/>
      <c r="I358" s="764" t="s">
        <v>2697</v>
      </c>
      <c r="J358" s="764" t="s">
        <v>2282</v>
      </c>
      <c r="K358" s="764" t="s">
        <v>2327</v>
      </c>
      <c r="L358" s="764" t="s">
        <v>2430</v>
      </c>
      <c r="M358" s="764"/>
      <c r="N358" s="764"/>
      <c r="O358" s="764"/>
      <c r="P358" s="764"/>
      <c r="Q358" s="764"/>
      <c r="R358" s="764"/>
      <c r="S358" s="764"/>
      <c r="T358" s="764">
        <v>0</v>
      </c>
      <c r="U358" s="764">
        <v>0</v>
      </c>
      <c r="V358" s="764"/>
      <c r="W358" s="764"/>
      <c r="X358" s="764"/>
      <c r="Y358" s="764"/>
      <c r="Z358" s="764"/>
      <c r="AA358" s="764"/>
      <c r="AB358" s="764"/>
      <c r="AC358" s="764"/>
      <c r="AD358" s="764"/>
      <c r="AE358" s="764"/>
      <c r="AF358" s="764"/>
      <c r="AG358" s="764"/>
      <c r="AH358" s="764"/>
      <c r="AI358" s="764"/>
      <c r="AJ358" s="764"/>
      <c r="AK358" s="764"/>
      <c r="AL358" s="764"/>
      <c r="AM358" s="764"/>
      <c r="AN358" s="764"/>
      <c r="AO358" s="764"/>
      <c r="AP358" s="764"/>
      <c r="AQ358" s="764"/>
      <c r="AR358" s="764"/>
      <c r="AS358" s="764"/>
      <c r="AT358" s="764"/>
      <c r="AU358" s="764"/>
      <c r="AV358" s="764"/>
      <c r="AW358" s="764"/>
      <c r="AX358" s="764"/>
      <c r="AY358" s="764"/>
      <c r="AZ358" s="764"/>
      <c r="BA358" s="764"/>
      <c r="BB358" s="764"/>
      <c r="BC358" s="764"/>
      <c r="BD358" s="764"/>
      <c r="BE358" s="764"/>
      <c r="BF358" s="764"/>
      <c r="BG358" s="764"/>
      <c r="BH358" s="764"/>
      <c r="BI358" s="764"/>
      <c r="BJ358" s="764"/>
      <c r="BK358" s="764"/>
      <c r="BL358" s="764"/>
      <c r="BM358" s="764"/>
      <c r="BN358" s="764"/>
      <c r="BO358" s="764"/>
      <c r="BP358" s="764"/>
      <c r="BQ358" s="764"/>
      <c r="BR358" s="764"/>
      <c r="BS358" s="764"/>
      <c r="BT358" s="764"/>
      <c r="BU358" s="764"/>
      <c r="BV358" s="764"/>
      <c r="BW358" s="764"/>
      <c r="BX358" s="764"/>
      <c r="BY358" s="764">
        <v>0</v>
      </c>
    </row>
    <row r="359" spans="1:77" s="765" customFormat="1">
      <c r="A359" s="764">
        <v>48</v>
      </c>
      <c r="B359" s="764">
        <v>5</v>
      </c>
      <c r="C359" s="764" t="s">
        <v>2381</v>
      </c>
      <c r="D359" s="764">
        <v>9</v>
      </c>
      <c r="E359" s="764" t="s">
        <v>856</v>
      </c>
      <c r="F359" s="764"/>
      <c r="G359" s="764"/>
      <c r="H359" s="764"/>
      <c r="I359" s="764"/>
      <c r="J359" s="764" t="s">
        <v>1732</v>
      </c>
      <c r="K359" s="764"/>
      <c r="L359" s="764"/>
      <c r="M359" s="764"/>
      <c r="N359" s="764"/>
      <c r="O359" s="764"/>
      <c r="P359" s="764"/>
      <c r="Q359" s="764"/>
      <c r="R359" s="764"/>
      <c r="S359" s="764"/>
      <c r="T359" s="764">
        <v>0</v>
      </c>
      <c r="U359" s="764">
        <v>0</v>
      </c>
      <c r="V359" s="764"/>
      <c r="W359" s="764"/>
      <c r="X359" s="764"/>
      <c r="Y359" s="764"/>
      <c r="Z359" s="764"/>
      <c r="AA359" s="764"/>
      <c r="AB359" s="764"/>
      <c r="AC359" s="764"/>
      <c r="AD359" s="764"/>
      <c r="AE359" s="764"/>
      <c r="AF359" s="764"/>
      <c r="AG359" s="764"/>
      <c r="AH359" s="764"/>
      <c r="AI359" s="764"/>
      <c r="AJ359" s="764"/>
      <c r="AK359" s="764"/>
      <c r="AL359" s="764"/>
      <c r="AM359" s="764"/>
      <c r="AN359" s="764"/>
      <c r="AO359" s="764"/>
      <c r="AP359" s="764"/>
      <c r="AQ359" s="764"/>
      <c r="AR359" s="764"/>
      <c r="AS359" s="764"/>
      <c r="AT359" s="764"/>
      <c r="AU359" s="764"/>
      <c r="AV359" s="764"/>
      <c r="AW359" s="764"/>
      <c r="AX359" s="764"/>
      <c r="AY359" s="764"/>
      <c r="AZ359" s="764" t="s">
        <v>1731</v>
      </c>
      <c r="BA359" s="764" t="s">
        <v>1731</v>
      </c>
      <c r="BB359" s="764"/>
      <c r="BC359" s="764" t="s">
        <v>1731</v>
      </c>
      <c r="BD359" s="764"/>
      <c r="BE359" s="764"/>
      <c r="BF359" s="764"/>
      <c r="BG359" s="764"/>
      <c r="BH359" s="764" t="s">
        <v>1732</v>
      </c>
      <c r="BI359" s="764"/>
      <c r="BJ359" s="764"/>
      <c r="BK359" s="764"/>
      <c r="BL359" s="764"/>
      <c r="BM359" s="764"/>
      <c r="BN359" s="764"/>
      <c r="BO359" s="764"/>
      <c r="BP359" s="764"/>
      <c r="BQ359" s="764"/>
      <c r="BR359" s="764"/>
      <c r="BS359" s="764"/>
      <c r="BT359" s="764"/>
      <c r="BU359" s="764"/>
      <c r="BV359" s="764"/>
      <c r="BW359" s="764"/>
      <c r="BX359" s="764"/>
      <c r="BY359" s="764">
        <v>1</v>
      </c>
    </row>
    <row r="360" spans="1:77" s="765" customFormat="1" ht="25">
      <c r="A360" s="764">
        <v>48</v>
      </c>
      <c r="B360" s="764">
        <v>5</v>
      </c>
      <c r="C360" s="764" t="s">
        <v>2381</v>
      </c>
      <c r="D360" s="764">
        <v>57</v>
      </c>
      <c r="E360" s="764" t="s">
        <v>2261</v>
      </c>
      <c r="F360" s="764"/>
      <c r="G360" s="764"/>
      <c r="H360" s="764"/>
      <c r="I360" s="764" t="s">
        <v>2698</v>
      </c>
      <c r="J360" s="764" t="s">
        <v>2283</v>
      </c>
      <c r="K360" s="764" t="s">
        <v>2328</v>
      </c>
      <c r="L360" s="764" t="s">
        <v>2430</v>
      </c>
      <c r="M360" s="764"/>
      <c r="N360" s="764"/>
      <c r="O360" s="764"/>
      <c r="P360" s="764"/>
      <c r="Q360" s="764"/>
      <c r="R360" s="764"/>
      <c r="S360" s="764"/>
      <c r="T360" s="764">
        <v>0</v>
      </c>
      <c r="U360" s="764">
        <v>0</v>
      </c>
      <c r="V360" s="764"/>
      <c r="W360" s="764"/>
      <c r="X360" s="764"/>
      <c r="Y360" s="764"/>
      <c r="Z360" s="764"/>
      <c r="AA360" s="764"/>
      <c r="AB360" s="764"/>
      <c r="AC360" s="764"/>
      <c r="AD360" s="764"/>
      <c r="AE360" s="764"/>
      <c r="AF360" s="764"/>
      <c r="AG360" s="764"/>
      <c r="AH360" s="764"/>
      <c r="AI360" s="764"/>
      <c r="AJ360" s="764"/>
      <c r="AK360" s="764"/>
      <c r="AL360" s="764"/>
      <c r="AM360" s="764"/>
      <c r="AN360" s="764"/>
      <c r="AO360" s="764"/>
      <c r="AP360" s="764"/>
      <c r="AQ360" s="764"/>
      <c r="AR360" s="764"/>
      <c r="AS360" s="764"/>
      <c r="AT360" s="764"/>
      <c r="AU360" s="764"/>
      <c r="AV360" s="764"/>
      <c r="AW360" s="764"/>
      <c r="AX360" s="764"/>
      <c r="AY360" s="764"/>
      <c r="AZ360" s="764"/>
      <c r="BA360" s="764"/>
      <c r="BB360" s="764"/>
      <c r="BC360" s="764"/>
      <c r="BD360" s="764"/>
      <c r="BE360" s="764"/>
      <c r="BF360" s="764"/>
      <c r="BG360" s="764"/>
      <c r="BH360" s="764"/>
      <c r="BI360" s="764"/>
      <c r="BJ360" s="764"/>
      <c r="BK360" s="764"/>
      <c r="BL360" s="764"/>
      <c r="BM360" s="764"/>
      <c r="BN360" s="764"/>
      <c r="BO360" s="764"/>
      <c r="BP360" s="764"/>
      <c r="BQ360" s="764"/>
      <c r="BR360" s="764"/>
      <c r="BS360" s="764"/>
      <c r="BT360" s="764"/>
      <c r="BU360" s="764"/>
      <c r="BV360" s="764"/>
      <c r="BW360" s="764"/>
      <c r="BX360" s="764"/>
      <c r="BY360" s="764">
        <v>0</v>
      </c>
    </row>
    <row r="361" spans="1:77" s="765" customFormat="1" ht="37.5">
      <c r="A361" s="764">
        <v>49</v>
      </c>
      <c r="B361" s="764">
        <v>5</v>
      </c>
      <c r="C361" s="764" t="s">
        <v>2381</v>
      </c>
      <c r="D361" s="764">
        <v>9</v>
      </c>
      <c r="E361" s="764" t="s">
        <v>856</v>
      </c>
      <c r="F361" s="764"/>
      <c r="G361" s="764"/>
      <c r="H361" s="764"/>
      <c r="I361" s="764"/>
      <c r="J361" s="764" t="s">
        <v>972</v>
      </c>
      <c r="K361" s="764"/>
      <c r="L361" s="764"/>
      <c r="M361" s="764"/>
      <c r="N361" s="764"/>
      <c r="O361" s="764"/>
      <c r="P361" s="764"/>
      <c r="Q361" s="764"/>
      <c r="R361" s="764"/>
      <c r="S361" s="764"/>
      <c r="T361" s="764">
        <v>0</v>
      </c>
      <c r="U361" s="764">
        <v>0</v>
      </c>
      <c r="V361" s="764"/>
      <c r="W361" s="764"/>
      <c r="X361" s="764"/>
      <c r="Y361" s="764"/>
      <c r="Z361" s="764" t="s">
        <v>973</v>
      </c>
      <c r="AA361" s="764"/>
      <c r="AB361" s="764" t="s">
        <v>974</v>
      </c>
      <c r="AC361" s="764" t="s">
        <v>975</v>
      </c>
      <c r="AD361" s="764"/>
      <c r="AE361" s="764"/>
      <c r="AF361" s="764"/>
      <c r="AG361" s="764"/>
      <c r="AH361" s="764"/>
      <c r="AI361" s="764"/>
      <c r="AJ361" s="764"/>
      <c r="AK361" s="764"/>
      <c r="AL361" s="764"/>
      <c r="AM361" s="764"/>
      <c r="AN361" s="764"/>
      <c r="AO361" s="764"/>
      <c r="AP361" s="764"/>
      <c r="AQ361" s="764"/>
      <c r="AR361" s="764"/>
      <c r="AS361" s="764"/>
      <c r="AT361" s="764"/>
      <c r="AU361" s="764"/>
      <c r="AV361" s="764"/>
      <c r="AW361" s="764"/>
      <c r="AX361" s="764"/>
      <c r="AY361" s="764"/>
      <c r="AZ361" s="764" t="s">
        <v>1725</v>
      </c>
      <c r="BA361" s="764" t="s">
        <v>1725</v>
      </c>
      <c r="BB361" s="764"/>
      <c r="BC361" s="764" t="s">
        <v>1725</v>
      </c>
      <c r="BD361" s="764"/>
      <c r="BE361" s="764"/>
      <c r="BF361" s="764"/>
      <c r="BG361" s="764"/>
      <c r="BH361" s="764" t="s">
        <v>1726</v>
      </c>
      <c r="BI361" s="764"/>
      <c r="BJ361" s="764" t="s">
        <v>2014</v>
      </c>
      <c r="BK361" s="764"/>
      <c r="BL361" s="764"/>
      <c r="BM361" s="764"/>
      <c r="BN361" s="764"/>
      <c r="BO361" s="764"/>
      <c r="BP361" s="764"/>
      <c r="BQ361" s="764"/>
      <c r="BR361" s="764"/>
      <c r="BS361" s="764"/>
      <c r="BT361" s="764"/>
      <c r="BU361" s="764"/>
      <c r="BV361" s="764"/>
      <c r="BW361" s="764"/>
      <c r="BX361" s="764"/>
      <c r="BY361" s="764">
        <v>2</v>
      </c>
    </row>
    <row r="362" spans="1:77" s="765" customFormat="1" ht="25">
      <c r="A362" s="764">
        <v>49</v>
      </c>
      <c r="B362" s="764">
        <v>5</v>
      </c>
      <c r="C362" s="764" t="s">
        <v>2381</v>
      </c>
      <c r="D362" s="764">
        <v>58</v>
      </c>
      <c r="E362" s="764" t="s">
        <v>2261</v>
      </c>
      <c r="F362" s="764"/>
      <c r="G362" s="764"/>
      <c r="H362" s="764"/>
      <c r="I362" s="764" t="s">
        <v>2699</v>
      </c>
      <c r="J362" s="764" t="s">
        <v>2284</v>
      </c>
      <c r="K362" s="764" t="s">
        <v>2329</v>
      </c>
      <c r="L362" s="764" t="s">
        <v>2430</v>
      </c>
      <c r="M362" s="764"/>
      <c r="N362" s="764"/>
      <c r="O362" s="764"/>
      <c r="P362" s="764"/>
      <c r="Q362" s="764"/>
      <c r="R362" s="764"/>
      <c r="S362" s="764"/>
      <c r="T362" s="764">
        <v>0</v>
      </c>
      <c r="U362" s="764">
        <v>0</v>
      </c>
      <c r="V362" s="764"/>
      <c r="W362" s="764"/>
      <c r="X362" s="764"/>
      <c r="Y362" s="764"/>
      <c r="Z362" s="764"/>
      <c r="AA362" s="764"/>
      <c r="AB362" s="764"/>
      <c r="AC362" s="764"/>
      <c r="AD362" s="764"/>
      <c r="AE362" s="764"/>
      <c r="AF362" s="764"/>
      <c r="AG362" s="764"/>
      <c r="AH362" s="764"/>
      <c r="AI362" s="764"/>
      <c r="AJ362" s="764"/>
      <c r="AK362" s="764"/>
      <c r="AL362" s="764"/>
      <c r="AM362" s="764"/>
      <c r="AN362" s="764"/>
      <c r="AO362" s="764"/>
      <c r="AP362" s="764"/>
      <c r="AQ362" s="764"/>
      <c r="AR362" s="764"/>
      <c r="AS362" s="764"/>
      <c r="AT362" s="764"/>
      <c r="AU362" s="764"/>
      <c r="AV362" s="764"/>
      <c r="AW362" s="764"/>
      <c r="AX362" s="764"/>
      <c r="AY362" s="764"/>
      <c r="AZ362" s="764"/>
      <c r="BA362" s="764"/>
      <c r="BB362" s="764"/>
      <c r="BC362" s="764"/>
      <c r="BD362" s="764"/>
      <c r="BE362" s="764"/>
      <c r="BF362" s="764"/>
      <c r="BG362" s="764"/>
      <c r="BH362" s="764"/>
      <c r="BI362" s="764"/>
      <c r="BJ362" s="764"/>
      <c r="BK362" s="764"/>
      <c r="BL362" s="764"/>
      <c r="BM362" s="764"/>
      <c r="BN362" s="764"/>
      <c r="BO362" s="764"/>
      <c r="BP362" s="764"/>
      <c r="BQ362" s="764"/>
      <c r="BR362" s="764"/>
      <c r="BS362" s="764"/>
      <c r="BT362" s="764"/>
      <c r="BU362" s="764"/>
      <c r="BV362" s="764"/>
      <c r="BW362" s="764"/>
      <c r="BX362" s="764"/>
      <c r="BY362" s="764">
        <v>0</v>
      </c>
    </row>
    <row r="363" spans="1:77" s="765" customFormat="1" ht="37.5">
      <c r="A363" s="764">
        <v>50</v>
      </c>
      <c r="B363" s="764">
        <v>5</v>
      </c>
      <c r="C363" s="764" t="s">
        <v>2381</v>
      </c>
      <c r="D363" s="764">
        <v>9</v>
      </c>
      <c r="E363" s="764" t="s">
        <v>856</v>
      </c>
      <c r="F363" s="764"/>
      <c r="G363" s="764"/>
      <c r="H363" s="764"/>
      <c r="I363" s="764"/>
      <c r="J363" s="764" t="s">
        <v>976</v>
      </c>
      <c r="K363" s="764"/>
      <c r="L363" s="764"/>
      <c r="M363" s="764"/>
      <c r="N363" s="764"/>
      <c r="O363" s="764"/>
      <c r="P363" s="764"/>
      <c r="Q363" s="764"/>
      <c r="R363" s="764"/>
      <c r="S363" s="764"/>
      <c r="T363" s="764">
        <v>0</v>
      </c>
      <c r="U363" s="764">
        <v>0</v>
      </c>
      <c r="V363" s="764"/>
      <c r="W363" s="764"/>
      <c r="X363" s="764"/>
      <c r="Y363" s="764"/>
      <c r="Z363" s="764" t="s">
        <v>977</v>
      </c>
      <c r="AA363" s="764"/>
      <c r="AB363" s="764" t="s">
        <v>976</v>
      </c>
      <c r="AC363" s="764" t="s">
        <v>978</v>
      </c>
      <c r="AD363" s="764"/>
      <c r="AE363" s="764"/>
      <c r="AF363" s="764"/>
      <c r="AG363" s="764"/>
      <c r="AH363" s="764"/>
      <c r="AI363" s="764"/>
      <c r="AJ363" s="764"/>
      <c r="AK363" s="764"/>
      <c r="AL363" s="764"/>
      <c r="AM363" s="764"/>
      <c r="AN363" s="764"/>
      <c r="AO363" s="764"/>
      <c r="AP363" s="764"/>
      <c r="AQ363" s="764"/>
      <c r="AR363" s="764"/>
      <c r="AS363" s="764"/>
      <c r="AT363" s="764"/>
      <c r="AU363" s="764"/>
      <c r="AV363" s="764"/>
      <c r="AW363" s="764"/>
      <c r="AX363" s="764"/>
      <c r="AY363" s="764"/>
      <c r="AZ363" s="764"/>
      <c r="BA363" s="764"/>
      <c r="BB363" s="764"/>
      <c r="BC363" s="764"/>
      <c r="BD363" s="764"/>
      <c r="BE363" s="764"/>
      <c r="BF363" s="764"/>
      <c r="BG363" s="764"/>
      <c r="BH363" s="764"/>
      <c r="BI363" s="764"/>
      <c r="BJ363" s="764"/>
      <c r="BK363" s="764"/>
      <c r="BL363" s="764"/>
      <c r="BM363" s="764"/>
      <c r="BN363" s="764"/>
      <c r="BO363" s="764"/>
      <c r="BP363" s="764"/>
      <c r="BQ363" s="764"/>
      <c r="BR363" s="764"/>
      <c r="BS363" s="764"/>
      <c r="BT363" s="764"/>
      <c r="BU363" s="764"/>
      <c r="BV363" s="764"/>
      <c r="BW363" s="764"/>
      <c r="BX363" s="764"/>
      <c r="BY363" s="764">
        <v>1</v>
      </c>
    </row>
    <row r="364" spans="1:77" s="765" customFormat="1" ht="25">
      <c r="A364" s="764">
        <v>50</v>
      </c>
      <c r="B364" s="764">
        <v>5</v>
      </c>
      <c r="C364" s="764" t="s">
        <v>2381</v>
      </c>
      <c r="D364" s="764">
        <v>59</v>
      </c>
      <c r="E364" s="764" t="s">
        <v>2261</v>
      </c>
      <c r="F364" s="764"/>
      <c r="G364" s="764"/>
      <c r="H364" s="764"/>
      <c r="I364" s="764" t="s">
        <v>2700</v>
      </c>
      <c r="J364" s="764" t="s">
        <v>2324</v>
      </c>
      <c r="K364" s="764" t="s">
        <v>2325</v>
      </c>
      <c r="L364" s="764" t="s">
        <v>2430</v>
      </c>
      <c r="M364" s="764"/>
      <c r="N364" s="764"/>
      <c r="O364" s="764"/>
      <c r="P364" s="764"/>
      <c r="Q364" s="764"/>
      <c r="R364" s="764"/>
      <c r="S364" s="764"/>
      <c r="T364" s="764">
        <v>0</v>
      </c>
      <c r="U364" s="764">
        <v>0</v>
      </c>
      <c r="V364" s="764"/>
      <c r="W364" s="764"/>
      <c r="X364" s="764"/>
      <c r="Y364" s="764"/>
      <c r="Z364" s="764"/>
      <c r="AA364" s="764"/>
      <c r="AB364" s="764"/>
      <c r="AC364" s="764"/>
      <c r="AD364" s="764"/>
      <c r="AE364" s="764"/>
      <c r="AF364" s="764"/>
      <c r="AG364" s="764"/>
      <c r="AH364" s="764"/>
      <c r="AI364" s="764"/>
      <c r="AJ364" s="764"/>
      <c r="AK364" s="764"/>
      <c r="AL364" s="764"/>
      <c r="AM364" s="764"/>
      <c r="AN364" s="764"/>
      <c r="AO364" s="764"/>
      <c r="AP364" s="764"/>
      <c r="AQ364" s="764"/>
      <c r="AR364" s="764"/>
      <c r="AS364" s="764"/>
      <c r="AT364" s="764"/>
      <c r="AU364" s="764"/>
      <c r="AV364" s="764"/>
      <c r="AW364" s="764"/>
      <c r="AX364" s="764"/>
      <c r="AY364" s="764"/>
      <c r="AZ364" s="764"/>
      <c r="BA364" s="764"/>
      <c r="BB364" s="764"/>
      <c r="BC364" s="764"/>
      <c r="BD364" s="764"/>
      <c r="BE364" s="764"/>
      <c r="BF364" s="764"/>
      <c r="BG364" s="764"/>
      <c r="BH364" s="764"/>
      <c r="BI364" s="764"/>
      <c r="BJ364" s="764"/>
      <c r="BK364" s="764"/>
      <c r="BL364" s="764"/>
      <c r="BM364" s="764"/>
      <c r="BN364" s="764"/>
      <c r="BO364" s="764"/>
      <c r="BP364" s="764"/>
      <c r="BQ364" s="764"/>
      <c r="BR364" s="764"/>
      <c r="BS364" s="764"/>
      <c r="BT364" s="764"/>
      <c r="BU364" s="764"/>
      <c r="BV364" s="764"/>
      <c r="BW364" s="764"/>
      <c r="BX364" s="764"/>
      <c r="BY364" s="764">
        <v>0</v>
      </c>
    </row>
    <row r="365" spans="1:77" s="765" customFormat="1" ht="50">
      <c r="A365" s="764">
        <v>51</v>
      </c>
      <c r="B365" s="764">
        <v>5</v>
      </c>
      <c r="C365" s="764" t="s">
        <v>2381</v>
      </c>
      <c r="D365" s="764">
        <v>60</v>
      </c>
      <c r="E365" s="764" t="s">
        <v>813</v>
      </c>
      <c r="F365" s="764"/>
      <c r="G365" s="764" t="s">
        <v>1621</v>
      </c>
      <c r="H365" s="764" t="s">
        <v>1621</v>
      </c>
      <c r="I365" s="764" t="s">
        <v>2227</v>
      </c>
      <c r="J365" s="764" t="s">
        <v>823</v>
      </c>
      <c r="K365" s="764" t="s">
        <v>825</v>
      </c>
      <c r="L365" s="764" t="s">
        <v>2430</v>
      </c>
      <c r="M365" s="764"/>
      <c r="N365" s="764"/>
      <c r="O365" s="764" t="s">
        <v>2228</v>
      </c>
      <c r="P365" s="764"/>
      <c r="Q365" s="764"/>
      <c r="R365" s="764"/>
      <c r="S365" s="764"/>
      <c r="T365" s="764">
        <v>0</v>
      </c>
      <c r="U365" s="764">
        <v>0</v>
      </c>
      <c r="V365" s="764"/>
      <c r="W365" s="764"/>
      <c r="X365" s="764"/>
      <c r="Y365" s="764"/>
      <c r="Z365" s="764"/>
      <c r="AA365" s="764"/>
      <c r="AB365" s="764"/>
      <c r="AC365" s="764"/>
      <c r="AD365" s="764"/>
      <c r="AE365" s="764"/>
      <c r="AF365" s="764" t="s">
        <v>2604</v>
      </c>
      <c r="AG365" s="764"/>
      <c r="AH365" s="764"/>
      <c r="AI365" s="764"/>
      <c r="AJ365" s="764"/>
      <c r="AK365" s="764"/>
      <c r="AL365" s="764"/>
      <c r="AM365" s="764"/>
      <c r="AN365" s="764"/>
      <c r="AO365" s="764"/>
      <c r="AP365" s="764"/>
      <c r="AQ365" s="764"/>
      <c r="AR365" s="764"/>
      <c r="AS365" s="764"/>
      <c r="AT365" s="764"/>
      <c r="AU365" s="764"/>
      <c r="AV365" s="764"/>
      <c r="AW365" s="764"/>
      <c r="AX365" s="764"/>
      <c r="AY365" s="764"/>
      <c r="AZ365" s="764" t="s">
        <v>2078</v>
      </c>
      <c r="BA365" s="764" t="s">
        <v>2078</v>
      </c>
      <c r="BB365" s="764"/>
      <c r="BC365" s="764" t="s">
        <v>2078</v>
      </c>
      <c r="BD365" s="764"/>
      <c r="BE365" s="764"/>
      <c r="BF365" s="764"/>
      <c r="BG365" s="764"/>
      <c r="BH365" s="764" t="s">
        <v>2077</v>
      </c>
      <c r="BI365" s="764" t="s">
        <v>2079</v>
      </c>
      <c r="BJ365" s="764"/>
      <c r="BK365" s="764"/>
      <c r="BL365" s="764"/>
      <c r="BM365" s="764"/>
      <c r="BN365" s="764"/>
      <c r="BO365" s="764" t="s">
        <v>823</v>
      </c>
      <c r="BP365" s="764" t="s">
        <v>824</v>
      </c>
      <c r="BQ365" s="764"/>
      <c r="BR365" s="764"/>
      <c r="BS365" s="764" t="s">
        <v>825</v>
      </c>
      <c r="BT365" s="764" t="s">
        <v>826</v>
      </c>
      <c r="BU365" s="764" t="s">
        <v>2605</v>
      </c>
      <c r="BV365" s="764"/>
      <c r="BW365" s="764"/>
      <c r="BX365" s="764"/>
      <c r="BY365" s="764">
        <v>2</v>
      </c>
    </row>
    <row r="366" spans="1:77" s="765" customFormat="1" ht="25">
      <c r="A366" s="764">
        <v>51</v>
      </c>
      <c r="B366" s="764">
        <v>5</v>
      </c>
      <c r="C366" s="764" t="s">
        <v>2381</v>
      </c>
      <c r="D366" s="764">
        <v>9</v>
      </c>
      <c r="E366" s="764" t="s">
        <v>856</v>
      </c>
      <c r="F366" s="764"/>
      <c r="G366" s="764"/>
      <c r="H366" s="764"/>
      <c r="I366" s="764"/>
      <c r="J366" s="764" t="s">
        <v>979</v>
      </c>
      <c r="K366" s="764"/>
      <c r="L366" s="764"/>
      <c r="M366" s="764"/>
      <c r="N366" s="764"/>
      <c r="O366" s="764"/>
      <c r="P366" s="764"/>
      <c r="Q366" s="764"/>
      <c r="R366" s="764"/>
      <c r="S366" s="764"/>
      <c r="T366" s="764">
        <v>0</v>
      </c>
      <c r="U366" s="764">
        <v>0</v>
      </c>
      <c r="V366" s="764"/>
      <c r="W366" s="764"/>
      <c r="X366" s="764"/>
      <c r="Y366" s="764"/>
      <c r="Z366" s="764" t="s">
        <v>980</v>
      </c>
      <c r="AA366" s="764"/>
      <c r="AB366" s="764" t="s">
        <v>981</v>
      </c>
      <c r="AC366" s="764" t="s">
        <v>982</v>
      </c>
      <c r="AD366" s="764"/>
      <c r="AE366" s="764"/>
      <c r="AF366" s="764"/>
      <c r="AG366" s="764"/>
      <c r="AH366" s="764"/>
      <c r="AI366" s="764"/>
      <c r="AJ366" s="764"/>
      <c r="AK366" s="764"/>
      <c r="AL366" s="764"/>
      <c r="AM366" s="764"/>
      <c r="AN366" s="764"/>
      <c r="AO366" s="764"/>
      <c r="AP366" s="764"/>
      <c r="AQ366" s="764"/>
      <c r="AR366" s="764"/>
      <c r="AS366" s="764"/>
      <c r="AT366" s="764"/>
      <c r="AU366" s="764"/>
      <c r="AV366" s="764"/>
      <c r="AW366" s="764"/>
      <c r="AX366" s="764"/>
      <c r="AY366" s="764"/>
      <c r="AZ366" s="764" t="s">
        <v>1723</v>
      </c>
      <c r="BA366" s="764" t="s">
        <v>1723</v>
      </c>
      <c r="BB366" s="764"/>
      <c r="BC366" s="764" t="s">
        <v>1723</v>
      </c>
      <c r="BD366" s="764"/>
      <c r="BE366" s="764"/>
      <c r="BF366" s="764"/>
      <c r="BG366" s="764"/>
      <c r="BH366" s="764"/>
      <c r="BI366" s="764"/>
      <c r="BJ366" s="764"/>
      <c r="BK366" s="764"/>
      <c r="BL366" s="764"/>
      <c r="BM366" s="764"/>
      <c r="BN366" s="764"/>
      <c r="BO366" s="764"/>
      <c r="BP366" s="764"/>
      <c r="BQ366" s="764"/>
      <c r="BR366" s="764"/>
      <c r="BS366" s="764"/>
      <c r="BT366" s="764"/>
      <c r="BU366" s="764"/>
      <c r="BV366" s="764"/>
      <c r="BW366" s="764"/>
      <c r="BX366" s="764"/>
      <c r="BY366" s="764">
        <v>2</v>
      </c>
    </row>
    <row r="367" spans="1:77" s="765" customFormat="1" ht="25">
      <c r="A367" s="764">
        <v>52</v>
      </c>
      <c r="B367" s="764">
        <v>5</v>
      </c>
      <c r="C367" s="764" t="s">
        <v>2381</v>
      </c>
      <c r="D367" s="764">
        <v>61</v>
      </c>
      <c r="E367" s="764" t="s">
        <v>813</v>
      </c>
      <c r="F367" s="764"/>
      <c r="G367" s="764" t="s">
        <v>1621</v>
      </c>
      <c r="H367" s="764" t="s">
        <v>1621</v>
      </c>
      <c r="I367" s="764" t="s">
        <v>828</v>
      </c>
      <c r="J367" s="764" t="s">
        <v>827</v>
      </c>
      <c r="K367" s="764" t="s">
        <v>2236</v>
      </c>
      <c r="L367" s="764" t="s">
        <v>2430</v>
      </c>
      <c r="M367" s="764"/>
      <c r="N367" s="764"/>
      <c r="O367" s="764" t="s">
        <v>2071</v>
      </c>
      <c r="P367" s="764"/>
      <c r="Q367" s="764"/>
      <c r="R367" s="764"/>
      <c r="S367" s="764"/>
      <c r="T367" s="764">
        <v>0</v>
      </c>
      <c r="U367" s="764" t="s">
        <v>159</v>
      </c>
      <c r="V367" s="764"/>
      <c r="W367" s="764"/>
      <c r="X367" s="764"/>
      <c r="Y367" s="764"/>
      <c r="Z367" s="764"/>
      <c r="AA367" s="764"/>
      <c r="AB367" s="764"/>
      <c r="AC367" s="764"/>
      <c r="AD367" s="764"/>
      <c r="AE367" s="764"/>
      <c r="AF367" s="764"/>
      <c r="AG367" s="764"/>
      <c r="AH367" s="764"/>
      <c r="AI367" s="764"/>
      <c r="AJ367" s="764" t="s">
        <v>828</v>
      </c>
      <c r="AK367" s="764" t="s">
        <v>828</v>
      </c>
      <c r="AL367" s="764"/>
      <c r="AM367" s="764"/>
      <c r="AN367" s="764"/>
      <c r="AO367" s="764" t="s">
        <v>829</v>
      </c>
      <c r="AP367" s="764" t="s">
        <v>307</v>
      </c>
      <c r="AQ367" s="764" t="s">
        <v>830</v>
      </c>
      <c r="AR367" s="764">
        <v>0</v>
      </c>
      <c r="AS367" s="764" t="s">
        <v>159</v>
      </c>
      <c r="AT367" s="764" t="s">
        <v>78</v>
      </c>
      <c r="AU367" s="764"/>
      <c r="AV367" s="764"/>
      <c r="AW367" s="764"/>
      <c r="AX367" s="764"/>
      <c r="AY367" s="764"/>
      <c r="AZ367" s="764" t="s">
        <v>2072</v>
      </c>
      <c r="BA367" s="764" t="s">
        <v>2072</v>
      </c>
      <c r="BB367" s="764"/>
      <c r="BC367" s="764" t="s">
        <v>2072</v>
      </c>
      <c r="BD367" s="764"/>
      <c r="BE367" s="764"/>
      <c r="BF367" s="764" t="s">
        <v>2074</v>
      </c>
      <c r="BG367" s="764"/>
      <c r="BH367" s="764" t="s">
        <v>827</v>
      </c>
      <c r="BI367" s="764" t="s">
        <v>2071</v>
      </c>
      <c r="BJ367" s="764"/>
      <c r="BK367" s="764"/>
      <c r="BL367" s="764"/>
      <c r="BM367" s="764"/>
      <c r="BN367" s="764"/>
      <c r="BO367" s="764"/>
      <c r="BP367" s="764"/>
      <c r="BQ367" s="764"/>
      <c r="BR367" s="764"/>
      <c r="BS367" s="764"/>
      <c r="BT367" s="764"/>
      <c r="BU367" s="764"/>
      <c r="BV367" s="764"/>
      <c r="BW367" s="764"/>
      <c r="BX367" s="764"/>
      <c r="BY367" s="764">
        <v>2</v>
      </c>
    </row>
    <row r="368" spans="1:77" s="765" customFormat="1" ht="37.5">
      <c r="A368" s="764">
        <v>52</v>
      </c>
      <c r="B368" s="764">
        <v>5</v>
      </c>
      <c r="C368" s="764" t="s">
        <v>2381</v>
      </c>
      <c r="D368" s="764">
        <v>9</v>
      </c>
      <c r="E368" s="764" t="s">
        <v>856</v>
      </c>
      <c r="F368" s="764"/>
      <c r="G368" s="764"/>
      <c r="H368" s="764"/>
      <c r="I368" s="764"/>
      <c r="J368" s="764" t="s">
        <v>983</v>
      </c>
      <c r="K368" s="764"/>
      <c r="L368" s="764"/>
      <c r="M368" s="764"/>
      <c r="N368" s="764"/>
      <c r="O368" s="764"/>
      <c r="P368" s="764"/>
      <c r="Q368" s="764"/>
      <c r="R368" s="764"/>
      <c r="S368" s="764"/>
      <c r="T368" s="764">
        <v>0</v>
      </c>
      <c r="U368" s="764">
        <v>0</v>
      </c>
      <c r="V368" s="764"/>
      <c r="W368" s="764"/>
      <c r="X368" s="764"/>
      <c r="Y368" s="764"/>
      <c r="Z368" s="764" t="s">
        <v>984</v>
      </c>
      <c r="AA368" s="764"/>
      <c r="AB368" s="764" t="s">
        <v>983</v>
      </c>
      <c r="AC368" s="764" t="s">
        <v>985</v>
      </c>
      <c r="AD368" s="764"/>
      <c r="AE368" s="764"/>
      <c r="AF368" s="764"/>
      <c r="AG368" s="764"/>
      <c r="AH368" s="764"/>
      <c r="AI368" s="764"/>
      <c r="AJ368" s="764"/>
      <c r="AK368" s="764"/>
      <c r="AL368" s="764"/>
      <c r="AM368" s="764"/>
      <c r="AN368" s="764"/>
      <c r="AO368" s="764"/>
      <c r="AP368" s="764"/>
      <c r="AQ368" s="764"/>
      <c r="AR368" s="764"/>
      <c r="AS368" s="764"/>
      <c r="AT368" s="764"/>
      <c r="AU368" s="764"/>
      <c r="AV368" s="764"/>
      <c r="AW368" s="764"/>
      <c r="AX368" s="764"/>
      <c r="AY368" s="764"/>
      <c r="AZ368" s="764"/>
      <c r="BA368" s="764"/>
      <c r="BB368" s="764"/>
      <c r="BC368" s="764"/>
      <c r="BD368" s="764"/>
      <c r="BE368" s="764"/>
      <c r="BF368" s="764"/>
      <c r="BG368" s="764"/>
      <c r="BH368" s="764"/>
      <c r="BI368" s="764"/>
      <c r="BJ368" s="764"/>
      <c r="BK368" s="764"/>
      <c r="BL368" s="764"/>
      <c r="BM368" s="764"/>
      <c r="BN368" s="764"/>
      <c r="BO368" s="764"/>
      <c r="BP368" s="764"/>
      <c r="BQ368" s="764"/>
      <c r="BR368" s="764"/>
      <c r="BS368" s="764"/>
      <c r="BT368" s="764"/>
      <c r="BU368" s="764"/>
      <c r="BV368" s="764"/>
      <c r="BW368" s="764"/>
      <c r="BX368" s="764"/>
      <c r="BY368" s="764">
        <v>1</v>
      </c>
    </row>
    <row r="369" spans="1:77" s="765" customFormat="1" ht="25">
      <c r="A369" s="764">
        <v>53</v>
      </c>
      <c r="B369" s="764">
        <v>5</v>
      </c>
      <c r="C369" s="764" t="s">
        <v>2381</v>
      </c>
      <c r="D369" s="764">
        <v>62</v>
      </c>
      <c r="E369" s="764" t="s">
        <v>813</v>
      </c>
      <c r="F369" s="764"/>
      <c r="G369" s="764" t="s">
        <v>1621</v>
      </c>
      <c r="H369" s="764" t="s">
        <v>1621</v>
      </c>
      <c r="I369" s="764" t="s">
        <v>835</v>
      </c>
      <c r="J369" s="764" t="s">
        <v>834</v>
      </c>
      <c r="K369" s="764" t="s">
        <v>2235</v>
      </c>
      <c r="L369" s="764" t="s">
        <v>2430</v>
      </c>
      <c r="M369" s="764"/>
      <c r="N369" s="764"/>
      <c r="O369" s="764" t="s">
        <v>2071</v>
      </c>
      <c r="P369" s="764"/>
      <c r="Q369" s="764"/>
      <c r="R369" s="764"/>
      <c r="S369" s="764"/>
      <c r="T369" s="764">
        <v>0</v>
      </c>
      <c r="U369" s="764" t="s">
        <v>159</v>
      </c>
      <c r="V369" s="764"/>
      <c r="W369" s="764"/>
      <c r="X369" s="764"/>
      <c r="Y369" s="764"/>
      <c r="Z369" s="764"/>
      <c r="AA369" s="764"/>
      <c r="AB369" s="764"/>
      <c r="AC369" s="764"/>
      <c r="AD369" s="764"/>
      <c r="AE369" s="764"/>
      <c r="AF369" s="764"/>
      <c r="AG369" s="764"/>
      <c r="AH369" s="764"/>
      <c r="AI369" s="764"/>
      <c r="AJ369" s="764" t="s">
        <v>835</v>
      </c>
      <c r="AK369" s="764" t="s">
        <v>835</v>
      </c>
      <c r="AL369" s="764"/>
      <c r="AM369" s="764"/>
      <c r="AN369" s="764"/>
      <c r="AO369" s="764" t="s">
        <v>836</v>
      </c>
      <c r="AP369" s="764" t="s">
        <v>307</v>
      </c>
      <c r="AQ369" s="764" t="s">
        <v>830</v>
      </c>
      <c r="AR369" s="764">
        <v>0</v>
      </c>
      <c r="AS369" s="764" t="s">
        <v>159</v>
      </c>
      <c r="AT369" s="764" t="s">
        <v>78</v>
      </c>
      <c r="AU369" s="764"/>
      <c r="AV369" s="764"/>
      <c r="AW369" s="764"/>
      <c r="AX369" s="764"/>
      <c r="AY369" s="764"/>
      <c r="AZ369" s="764" t="s">
        <v>2069</v>
      </c>
      <c r="BA369" s="764" t="s">
        <v>2069</v>
      </c>
      <c r="BB369" s="764"/>
      <c r="BC369" s="764" t="s">
        <v>2069</v>
      </c>
      <c r="BD369" s="764"/>
      <c r="BE369" s="764"/>
      <c r="BF369" s="764" t="s">
        <v>2070</v>
      </c>
      <c r="BG369" s="764"/>
      <c r="BH369" s="764" t="s">
        <v>2073</v>
      </c>
      <c r="BI369" s="764" t="s">
        <v>2071</v>
      </c>
      <c r="BJ369" s="764"/>
      <c r="BK369" s="764"/>
      <c r="BL369" s="764"/>
      <c r="BM369" s="764"/>
      <c r="BN369" s="764"/>
      <c r="BO369" s="764"/>
      <c r="BP369" s="764"/>
      <c r="BQ369" s="764"/>
      <c r="BR369" s="764"/>
      <c r="BS369" s="764"/>
      <c r="BT369" s="764"/>
      <c r="BU369" s="764"/>
      <c r="BV369" s="764"/>
      <c r="BW369" s="764"/>
      <c r="BX369" s="764"/>
      <c r="BY369" s="764">
        <v>2</v>
      </c>
    </row>
    <row r="370" spans="1:77" s="765" customFormat="1" ht="25">
      <c r="A370" s="764">
        <v>53</v>
      </c>
      <c r="B370" s="764">
        <v>5</v>
      </c>
      <c r="C370" s="764" t="s">
        <v>2381</v>
      </c>
      <c r="D370" s="764">
        <v>9</v>
      </c>
      <c r="E370" s="764" t="s">
        <v>856</v>
      </c>
      <c r="F370" s="764"/>
      <c r="G370" s="764"/>
      <c r="H370" s="764"/>
      <c r="I370" s="764"/>
      <c r="J370" s="764" t="s">
        <v>986</v>
      </c>
      <c r="K370" s="764"/>
      <c r="L370" s="764"/>
      <c r="M370" s="764"/>
      <c r="N370" s="764"/>
      <c r="O370" s="764"/>
      <c r="P370" s="764"/>
      <c r="Q370" s="764"/>
      <c r="R370" s="764"/>
      <c r="S370" s="764"/>
      <c r="T370" s="764">
        <v>0</v>
      </c>
      <c r="U370" s="764">
        <v>0</v>
      </c>
      <c r="V370" s="764"/>
      <c r="W370" s="764"/>
      <c r="X370" s="764"/>
      <c r="Y370" s="764"/>
      <c r="Z370" s="764" t="s">
        <v>987</v>
      </c>
      <c r="AA370" s="764"/>
      <c r="AB370" s="764" t="s">
        <v>988</v>
      </c>
      <c r="AC370" s="764" t="s">
        <v>989</v>
      </c>
      <c r="AD370" s="764"/>
      <c r="AE370" s="764"/>
      <c r="AF370" s="764"/>
      <c r="AG370" s="764"/>
      <c r="AH370" s="764"/>
      <c r="AI370" s="764"/>
      <c r="AJ370" s="764"/>
      <c r="AK370" s="764"/>
      <c r="AL370" s="764"/>
      <c r="AM370" s="764"/>
      <c r="AN370" s="764"/>
      <c r="AO370" s="764"/>
      <c r="AP370" s="764"/>
      <c r="AQ370" s="764"/>
      <c r="AR370" s="764"/>
      <c r="AS370" s="764"/>
      <c r="AT370" s="764"/>
      <c r="AU370" s="764"/>
      <c r="AV370" s="764"/>
      <c r="AW370" s="764"/>
      <c r="AX370" s="764"/>
      <c r="AY370" s="764"/>
      <c r="AZ370" s="764"/>
      <c r="BA370" s="764"/>
      <c r="BB370" s="764"/>
      <c r="BC370" s="764"/>
      <c r="BD370" s="764"/>
      <c r="BE370" s="764"/>
      <c r="BF370" s="764"/>
      <c r="BG370" s="764"/>
      <c r="BH370" s="764"/>
      <c r="BI370" s="764"/>
      <c r="BJ370" s="764"/>
      <c r="BK370" s="764"/>
      <c r="BL370" s="764"/>
      <c r="BM370" s="764"/>
      <c r="BN370" s="764"/>
      <c r="BO370" s="764"/>
      <c r="BP370" s="764"/>
      <c r="BQ370" s="764"/>
      <c r="BR370" s="764"/>
      <c r="BS370" s="764"/>
      <c r="BT370" s="764"/>
      <c r="BU370" s="764"/>
      <c r="BV370" s="764"/>
      <c r="BW370" s="764"/>
      <c r="BX370" s="764"/>
      <c r="BY370" s="764">
        <v>1</v>
      </c>
    </row>
    <row r="371" spans="1:77" s="765" customFormat="1" ht="75">
      <c r="A371" s="764">
        <v>54</v>
      </c>
      <c r="B371" s="764">
        <v>5</v>
      </c>
      <c r="C371" s="764" t="s">
        <v>2381</v>
      </c>
      <c r="D371" s="764">
        <v>63</v>
      </c>
      <c r="E371" s="764" t="s">
        <v>813</v>
      </c>
      <c r="F371" s="764"/>
      <c r="G371" s="764" t="s">
        <v>1621</v>
      </c>
      <c r="H371" s="764" t="s">
        <v>1621</v>
      </c>
      <c r="I371" s="764" t="s">
        <v>841</v>
      </c>
      <c r="J371" s="764" t="s">
        <v>840</v>
      </c>
      <c r="K371" s="764" t="s">
        <v>2230</v>
      </c>
      <c r="L371" s="764" t="s">
        <v>2430</v>
      </c>
      <c r="M371" s="764" t="s">
        <v>2231</v>
      </c>
      <c r="N371" s="764"/>
      <c r="O371" s="764" t="s">
        <v>2076</v>
      </c>
      <c r="P371" s="764"/>
      <c r="Q371" s="764"/>
      <c r="R371" s="764"/>
      <c r="S371" s="764"/>
      <c r="T371" s="764">
        <v>0</v>
      </c>
      <c r="U371" s="764">
        <v>65500</v>
      </c>
      <c r="V371" s="764"/>
      <c r="W371" s="764"/>
      <c r="X371" s="764"/>
      <c r="Y371" s="764"/>
      <c r="Z371" s="764"/>
      <c r="AA371" s="764"/>
      <c r="AB371" s="764"/>
      <c r="AC371" s="764"/>
      <c r="AD371" s="764"/>
      <c r="AE371" s="764"/>
      <c r="AF371" s="764"/>
      <c r="AG371" s="764"/>
      <c r="AH371" s="764"/>
      <c r="AI371" s="764"/>
      <c r="AJ371" s="764" t="s">
        <v>841</v>
      </c>
      <c r="AK371" s="764" t="s">
        <v>841</v>
      </c>
      <c r="AL371" s="764"/>
      <c r="AM371" s="764"/>
      <c r="AN371" s="764"/>
      <c r="AO371" s="764" t="s">
        <v>842</v>
      </c>
      <c r="AP371" s="764" t="s">
        <v>307</v>
      </c>
      <c r="AQ371" s="764" t="s">
        <v>843</v>
      </c>
      <c r="AR371" s="764">
        <v>0</v>
      </c>
      <c r="AS371" s="764">
        <v>65500</v>
      </c>
      <c r="AT371" s="764" t="s">
        <v>78</v>
      </c>
      <c r="AU371" s="764"/>
      <c r="AV371" s="764"/>
      <c r="AW371" s="764"/>
      <c r="AX371" s="764"/>
      <c r="AY371" s="764"/>
      <c r="AZ371" s="764" t="s">
        <v>2075</v>
      </c>
      <c r="BA371" s="764" t="s">
        <v>2075</v>
      </c>
      <c r="BB371" s="764"/>
      <c r="BC371" s="764" t="s">
        <v>2075</v>
      </c>
      <c r="BD371" s="764"/>
      <c r="BE371" s="764"/>
      <c r="BF371" s="764"/>
      <c r="BG371" s="764"/>
      <c r="BH371" s="764" t="s">
        <v>840</v>
      </c>
      <c r="BI371" s="764" t="s">
        <v>2076</v>
      </c>
      <c r="BJ371" s="764"/>
      <c r="BK371" s="764"/>
      <c r="BL371" s="764"/>
      <c r="BM371" s="764"/>
      <c r="BN371" s="764"/>
      <c r="BO371" s="764"/>
      <c r="BP371" s="764"/>
      <c r="BQ371" s="764"/>
      <c r="BR371" s="764"/>
      <c r="BS371" s="764"/>
      <c r="BT371" s="764"/>
      <c r="BU371" s="764"/>
      <c r="BV371" s="764"/>
      <c r="BW371" s="764"/>
      <c r="BX371" s="764"/>
      <c r="BY371" s="764">
        <v>2</v>
      </c>
    </row>
    <row r="372" spans="1:77" s="765" customFormat="1" ht="25">
      <c r="A372" s="764">
        <v>54</v>
      </c>
      <c r="B372" s="764">
        <v>5</v>
      </c>
      <c r="C372" s="764" t="s">
        <v>2381</v>
      </c>
      <c r="D372" s="764">
        <v>9</v>
      </c>
      <c r="E372" s="764" t="s">
        <v>856</v>
      </c>
      <c r="F372" s="764"/>
      <c r="G372" s="764"/>
      <c r="H372" s="764"/>
      <c r="I372" s="764"/>
      <c r="J372" s="764" t="s">
        <v>993</v>
      </c>
      <c r="K372" s="764"/>
      <c r="L372" s="764"/>
      <c r="M372" s="764"/>
      <c r="N372" s="764"/>
      <c r="O372" s="764"/>
      <c r="P372" s="764"/>
      <c r="Q372" s="764"/>
      <c r="R372" s="764"/>
      <c r="S372" s="764"/>
      <c r="T372" s="764">
        <v>0</v>
      </c>
      <c r="U372" s="764">
        <v>0</v>
      </c>
      <c r="V372" s="764"/>
      <c r="W372" s="764"/>
      <c r="X372" s="764"/>
      <c r="Y372" s="764"/>
      <c r="Z372" s="764" t="s">
        <v>994</v>
      </c>
      <c r="AA372" s="764"/>
      <c r="AB372" s="764" t="s">
        <v>995</v>
      </c>
      <c r="AC372" s="764" t="s">
        <v>996</v>
      </c>
      <c r="AD372" s="764"/>
      <c r="AE372" s="764"/>
      <c r="AF372" s="764"/>
      <c r="AG372" s="764"/>
      <c r="AH372" s="764"/>
      <c r="AI372" s="764"/>
      <c r="AJ372" s="764"/>
      <c r="AK372" s="764"/>
      <c r="AL372" s="764"/>
      <c r="AM372" s="764"/>
      <c r="AN372" s="764"/>
      <c r="AO372" s="764"/>
      <c r="AP372" s="764"/>
      <c r="AQ372" s="764"/>
      <c r="AR372" s="764"/>
      <c r="AS372" s="764"/>
      <c r="AT372" s="764"/>
      <c r="AU372" s="764"/>
      <c r="AV372" s="764"/>
      <c r="AW372" s="764"/>
      <c r="AX372" s="764"/>
      <c r="AY372" s="764"/>
      <c r="AZ372" s="764"/>
      <c r="BA372" s="764"/>
      <c r="BB372" s="764"/>
      <c r="BC372" s="764"/>
      <c r="BD372" s="764"/>
      <c r="BE372" s="764"/>
      <c r="BF372" s="764"/>
      <c r="BG372" s="764"/>
      <c r="BH372" s="764"/>
      <c r="BI372" s="764"/>
      <c r="BJ372" s="764"/>
      <c r="BK372" s="764"/>
      <c r="BL372" s="764"/>
      <c r="BM372" s="764"/>
      <c r="BN372" s="764"/>
      <c r="BO372" s="764"/>
      <c r="BP372" s="764"/>
      <c r="BQ372" s="764"/>
      <c r="BR372" s="764"/>
      <c r="BS372" s="764"/>
      <c r="BT372" s="764"/>
      <c r="BU372" s="764"/>
      <c r="BV372" s="764"/>
      <c r="BW372" s="764"/>
      <c r="BX372" s="764"/>
      <c r="BY372" s="764">
        <v>1</v>
      </c>
    </row>
    <row r="373" spans="1:77" s="765" customFormat="1" ht="25">
      <c r="A373" s="764">
        <v>55</v>
      </c>
      <c r="B373" s="764">
        <v>5</v>
      </c>
      <c r="C373" s="764" t="s">
        <v>2381</v>
      </c>
      <c r="D373" s="764">
        <v>64</v>
      </c>
      <c r="E373" s="764" t="s">
        <v>813</v>
      </c>
      <c r="F373" s="764"/>
      <c r="G373" s="764" t="s">
        <v>1621</v>
      </c>
      <c r="H373" s="764" t="s">
        <v>1621</v>
      </c>
      <c r="I373" s="764" t="s">
        <v>2226</v>
      </c>
      <c r="J373" s="764" t="s">
        <v>847</v>
      </c>
      <c r="K373" s="764" t="s">
        <v>2233</v>
      </c>
      <c r="L373" s="764" t="s">
        <v>2430</v>
      </c>
      <c r="M373" s="764" t="s">
        <v>2232</v>
      </c>
      <c r="N373" s="764"/>
      <c r="O373" s="764" t="s">
        <v>78</v>
      </c>
      <c r="P373" s="764"/>
      <c r="Q373" s="764"/>
      <c r="R373" s="764"/>
      <c r="S373" s="764"/>
      <c r="T373" s="764">
        <v>0</v>
      </c>
      <c r="U373" s="764">
        <v>14</v>
      </c>
      <c r="V373" s="764"/>
      <c r="W373" s="764"/>
      <c r="X373" s="764"/>
      <c r="Y373" s="764"/>
      <c r="Z373" s="764"/>
      <c r="AA373" s="764"/>
      <c r="AB373" s="764"/>
      <c r="AC373" s="764"/>
      <c r="AD373" s="764"/>
      <c r="AE373" s="764"/>
      <c r="AF373" s="764"/>
      <c r="AG373" s="764"/>
      <c r="AH373" s="764"/>
      <c r="AI373" s="764"/>
      <c r="AJ373" s="764" t="s">
        <v>847</v>
      </c>
      <c r="AK373" s="764" t="s">
        <v>847</v>
      </c>
      <c r="AL373" s="764"/>
      <c r="AM373" s="764"/>
      <c r="AN373" s="764"/>
      <c r="AO373" s="764" t="s">
        <v>848</v>
      </c>
      <c r="AP373" s="764" t="s">
        <v>849</v>
      </c>
      <c r="AQ373" s="764" t="s">
        <v>850</v>
      </c>
      <c r="AR373" s="764">
        <v>0</v>
      </c>
      <c r="AS373" s="764">
        <v>14</v>
      </c>
      <c r="AT373" s="764" t="s">
        <v>78</v>
      </c>
      <c r="AU373" s="764"/>
      <c r="AV373" s="764"/>
      <c r="AW373" s="764"/>
      <c r="AX373" s="764"/>
      <c r="AY373" s="764"/>
      <c r="AZ373" s="764"/>
      <c r="BA373" s="764"/>
      <c r="BB373" s="764"/>
      <c r="BC373" s="764"/>
      <c r="BD373" s="764"/>
      <c r="BE373" s="764"/>
      <c r="BF373" s="764"/>
      <c r="BG373" s="764"/>
      <c r="BH373" s="764"/>
      <c r="BI373" s="764"/>
      <c r="BJ373" s="764"/>
      <c r="BK373" s="764"/>
      <c r="BL373" s="764"/>
      <c r="BM373" s="764"/>
      <c r="BN373" s="764"/>
      <c r="BO373" s="764"/>
      <c r="BP373" s="764"/>
      <c r="BQ373" s="764"/>
      <c r="BR373" s="764"/>
      <c r="BS373" s="764"/>
      <c r="BT373" s="764"/>
      <c r="BU373" s="764" t="s">
        <v>2605</v>
      </c>
      <c r="BV373" s="764"/>
      <c r="BW373" s="764"/>
      <c r="BX373" s="764"/>
      <c r="BY373" s="764">
        <v>1</v>
      </c>
    </row>
    <row r="374" spans="1:77" s="765" customFormat="1" ht="25">
      <c r="A374" s="764">
        <v>55</v>
      </c>
      <c r="B374" s="764">
        <v>5</v>
      </c>
      <c r="C374" s="764" t="s">
        <v>2381</v>
      </c>
      <c r="D374" s="764">
        <v>9</v>
      </c>
      <c r="E374" s="764" t="s">
        <v>856</v>
      </c>
      <c r="F374" s="764"/>
      <c r="G374" s="764"/>
      <c r="H374" s="764"/>
      <c r="I374" s="764"/>
      <c r="J374" s="764" t="s">
        <v>1004</v>
      </c>
      <c r="K374" s="764"/>
      <c r="L374" s="764"/>
      <c r="M374" s="764"/>
      <c r="N374" s="764"/>
      <c r="O374" s="764"/>
      <c r="P374" s="764"/>
      <c r="Q374" s="764"/>
      <c r="R374" s="764"/>
      <c r="S374" s="764"/>
      <c r="T374" s="764">
        <v>0</v>
      </c>
      <c r="U374" s="764">
        <v>0</v>
      </c>
      <c r="V374" s="764"/>
      <c r="W374" s="764"/>
      <c r="X374" s="764"/>
      <c r="Y374" s="764"/>
      <c r="Z374" s="764" t="s">
        <v>1005</v>
      </c>
      <c r="AA374" s="764"/>
      <c r="AB374" s="764" t="s">
        <v>1004</v>
      </c>
      <c r="AC374" s="764" t="s">
        <v>1006</v>
      </c>
      <c r="AD374" s="764"/>
      <c r="AE374" s="764"/>
      <c r="AF374" s="764"/>
      <c r="AG374" s="764"/>
      <c r="AH374" s="764"/>
      <c r="AI374" s="764"/>
      <c r="AJ374" s="764"/>
      <c r="AK374" s="764"/>
      <c r="AL374" s="764"/>
      <c r="AM374" s="764"/>
      <c r="AN374" s="764"/>
      <c r="AO374" s="764"/>
      <c r="AP374" s="764"/>
      <c r="AQ374" s="764"/>
      <c r="AR374" s="764"/>
      <c r="AS374" s="764"/>
      <c r="AT374" s="764"/>
      <c r="AU374" s="764"/>
      <c r="AV374" s="764"/>
      <c r="AW374" s="764"/>
      <c r="AX374" s="764"/>
      <c r="AY374" s="764"/>
      <c r="AZ374" s="764"/>
      <c r="BA374" s="764"/>
      <c r="BB374" s="764"/>
      <c r="BC374" s="764"/>
      <c r="BD374" s="764"/>
      <c r="BE374" s="764"/>
      <c r="BF374" s="764"/>
      <c r="BG374" s="764"/>
      <c r="BH374" s="764"/>
      <c r="BI374" s="764"/>
      <c r="BJ374" s="764"/>
      <c r="BK374" s="764"/>
      <c r="BL374" s="764"/>
      <c r="BM374" s="764"/>
      <c r="BN374" s="764"/>
      <c r="BO374" s="764"/>
      <c r="BP374" s="764"/>
      <c r="BQ374" s="764"/>
      <c r="BR374" s="764"/>
      <c r="BS374" s="764"/>
      <c r="BT374" s="764"/>
      <c r="BU374" s="764"/>
      <c r="BV374" s="764"/>
      <c r="BW374" s="764"/>
      <c r="BX374" s="764"/>
      <c r="BY374" s="764">
        <v>1</v>
      </c>
    </row>
    <row r="375" spans="1:77" s="765" customFormat="1" ht="50">
      <c r="A375" s="764">
        <v>56</v>
      </c>
      <c r="B375" s="764">
        <v>5</v>
      </c>
      <c r="C375" s="764" t="s">
        <v>2381</v>
      </c>
      <c r="D375" s="764">
        <v>65</v>
      </c>
      <c r="E375" s="764" t="s">
        <v>813</v>
      </c>
      <c r="F375" s="764"/>
      <c r="G375" s="764" t="s">
        <v>1621</v>
      </c>
      <c r="H375" s="764" t="s">
        <v>1621</v>
      </c>
      <c r="I375" s="764" t="s">
        <v>2081</v>
      </c>
      <c r="J375" s="764" t="s">
        <v>853</v>
      </c>
      <c r="K375" s="764" t="s">
        <v>2234</v>
      </c>
      <c r="L375" s="764" t="s">
        <v>2430</v>
      </c>
      <c r="M375" s="764"/>
      <c r="N375" s="764"/>
      <c r="O375" s="764" t="s">
        <v>855</v>
      </c>
      <c r="P375" s="764"/>
      <c r="Q375" s="764"/>
      <c r="R375" s="764"/>
      <c r="S375" s="764"/>
      <c r="T375" s="764">
        <v>0</v>
      </c>
      <c r="U375" s="764" t="s">
        <v>159</v>
      </c>
      <c r="V375" s="764"/>
      <c r="W375" s="764"/>
      <c r="X375" s="764"/>
      <c r="Y375" s="764"/>
      <c r="Z375" s="764"/>
      <c r="AA375" s="764"/>
      <c r="AB375" s="764"/>
      <c r="AC375" s="764"/>
      <c r="AD375" s="764"/>
      <c r="AE375" s="764"/>
      <c r="AF375" s="764"/>
      <c r="AG375" s="764"/>
      <c r="AH375" s="764"/>
      <c r="AI375" s="764"/>
      <c r="AJ375" s="764" t="s">
        <v>853</v>
      </c>
      <c r="AK375" s="764" t="s">
        <v>2433</v>
      </c>
      <c r="AL375" s="764"/>
      <c r="AM375" s="764"/>
      <c r="AN375" s="764"/>
      <c r="AO375" s="764" t="s">
        <v>854</v>
      </c>
      <c r="AP375" s="764" t="s">
        <v>307</v>
      </c>
      <c r="AQ375" s="764" t="s">
        <v>855</v>
      </c>
      <c r="AR375" s="764">
        <v>0</v>
      </c>
      <c r="AS375" s="764" t="s">
        <v>159</v>
      </c>
      <c r="AT375" s="764" t="s">
        <v>78</v>
      </c>
      <c r="AU375" s="764"/>
      <c r="AV375" s="764"/>
      <c r="AW375" s="764"/>
      <c r="AX375" s="764"/>
      <c r="AY375" s="764"/>
      <c r="AZ375" s="764" t="s">
        <v>2080</v>
      </c>
      <c r="BA375" s="764" t="s">
        <v>2080</v>
      </c>
      <c r="BB375" s="764"/>
      <c r="BC375" s="764" t="s">
        <v>2080</v>
      </c>
      <c r="BD375" s="764"/>
      <c r="BE375" s="764"/>
      <c r="BF375" s="764"/>
      <c r="BG375" s="764"/>
      <c r="BH375" s="764" t="s">
        <v>2081</v>
      </c>
      <c r="BI375" s="764"/>
      <c r="BJ375" s="764"/>
      <c r="BK375" s="764"/>
      <c r="BL375" s="764"/>
      <c r="BM375" s="764"/>
      <c r="BN375" s="764"/>
      <c r="BO375" s="764"/>
      <c r="BP375" s="764"/>
      <c r="BQ375" s="764"/>
      <c r="BR375" s="764"/>
      <c r="BS375" s="764"/>
      <c r="BT375" s="764"/>
      <c r="BU375" s="764"/>
      <c r="BV375" s="764"/>
      <c r="BW375" s="764"/>
      <c r="BX375" s="764"/>
      <c r="BY375" s="764">
        <v>2</v>
      </c>
    </row>
    <row r="376" spans="1:77" s="765" customFormat="1">
      <c r="A376" s="764">
        <v>56</v>
      </c>
      <c r="B376" s="764">
        <v>5</v>
      </c>
      <c r="C376" s="764" t="s">
        <v>2381</v>
      </c>
      <c r="D376" s="764">
        <v>9</v>
      </c>
      <c r="E376" s="764" t="s">
        <v>856</v>
      </c>
      <c r="F376" s="764"/>
      <c r="G376" s="764"/>
      <c r="H376" s="764"/>
      <c r="I376" s="764"/>
      <c r="J376" s="764" t="s">
        <v>1007</v>
      </c>
      <c r="K376" s="764"/>
      <c r="L376" s="764" t="s">
        <v>1969</v>
      </c>
      <c r="M376" s="764"/>
      <c r="N376" s="764"/>
      <c r="O376" s="764"/>
      <c r="P376" s="764"/>
      <c r="Q376" s="764"/>
      <c r="R376" s="764"/>
      <c r="S376" s="764"/>
      <c r="T376" s="764">
        <v>0</v>
      </c>
      <c r="U376" s="764">
        <v>0</v>
      </c>
      <c r="V376" s="764"/>
      <c r="W376" s="764"/>
      <c r="X376" s="764"/>
      <c r="Y376" s="764"/>
      <c r="Z376" s="764" t="s">
        <v>1009</v>
      </c>
      <c r="AA376" s="764"/>
      <c r="AB376" s="764" t="s">
        <v>1010</v>
      </c>
      <c r="AC376" s="764" t="s">
        <v>1011</v>
      </c>
      <c r="AD376" s="764"/>
      <c r="AE376" s="764"/>
      <c r="AF376" s="764"/>
      <c r="AG376" s="764"/>
      <c r="AH376" s="764"/>
      <c r="AI376" s="764"/>
      <c r="AJ376" s="764"/>
      <c r="AK376" s="764"/>
      <c r="AL376" s="764"/>
      <c r="AM376" s="764"/>
      <c r="AN376" s="764"/>
      <c r="AO376" s="764"/>
      <c r="AP376" s="764"/>
      <c r="AQ376" s="764"/>
      <c r="AR376" s="764"/>
      <c r="AS376" s="764"/>
      <c r="AT376" s="764"/>
      <c r="AU376" s="764"/>
      <c r="AV376" s="764"/>
      <c r="AW376" s="764"/>
      <c r="AX376" s="764"/>
      <c r="AY376" s="764"/>
      <c r="AZ376" s="764"/>
      <c r="BA376" s="764"/>
      <c r="BB376" s="764"/>
      <c r="BC376" s="764"/>
      <c r="BD376" s="764"/>
      <c r="BE376" s="764"/>
      <c r="BF376" s="764"/>
      <c r="BG376" s="764"/>
      <c r="BH376" s="764"/>
      <c r="BI376" s="764"/>
      <c r="BJ376" s="764"/>
      <c r="BK376" s="764"/>
      <c r="BL376" s="764"/>
      <c r="BM376" s="764"/>
      <c r="BN376" s="764"/>
      <c r="BO376" s="764" t="s">
        <v>1007</v>
      </c>
      <c r="BP376" s="764" t="s">
        <v>1008</v>
      </c>
      <c r="BQ376" s="764"/>
      <c r="BR376" s="764"/>
      <c r="BS376" s="764" t="s">
        <v>1012</v>
      </c>
      <c r="BT376" s="764" t="s">
        <v>78</v>
      </c>
      <c r="BU376" s="764"/>
      <c r="BV376" s="764"/>
      <c r="BW376" s="764"/>
      <c r="BX376" s="764"/>
      <c r="BY376" s="764">
        <v>2</v>
      </c>
    </row>
    <row r="377" spans="1:77" s="765" customFormat="1" ht="25">
      <c r="A377" s="764">
        <v>57</v>
      </c>
      <c r="B377" s="764">
        <v>5</v>
      </c>
      <c r="C377" s="764" t="s">
        <v>2381</v>
      </c>
      <c r="D377" s="764">
        <v>9</v>
      </c>
      <c r="E377" s="764" t="s">
        <v>856</v>
      </c>
      <c r="F377" s="764"/>
      <c r="G377" s="764"/>
      <c r="H377" s="764"/>
      <c r="I377" s="764"/>
      <c r="J377" s="764" t="s">
        <v>1000</v>
      </c>
      <c r="K377" s="764"/>
      <c r="L377" s="764"/>
      <c r="M377" s="764"/>
      <c r="N377" s="764"/>
      <c r="O377" s="764"/>
      <c r="P377" s="764"/>
      <c r="Q377" s="764"/>
      <c r="R377" s="764"/>
      <c r="S377" s="764"/>
      <c r="T377" s="764">
        <v>0</v>
      </c>
      <c r="U377" s="764">
        <v>0</v>
      </c>
      <c r="V377" s="764"/>
      <c r="W377" s="764"/>
      <c r="X377" s="764"/>
      <c r="Y377" s="764"/>
      <c r="Z377" s="764" t="s">
        <v>1001</v>
      </c>
      <c r="AA377" s="764"/>
      <c r="AB377" s="764" t="s">
        <v>1002</v>
      </c>
      <c r="AC377" s="764" t="s">
        <v>1003</v>
      </c>
      <c r="AD377" s="764"/>
      <c r="AE377" s="764"/>
      <c r="AF377" s="764"/>
      <c r="AG377" s="764"/>
      <c r="AH377" s="764"/>
      <c r="AI377" s="764"/>
      <c r="AJ377" s="764"/>
      <c r="AK377" s="764"/>
      <c r="AL377" s="764"/>
      <c r="AM377" s="764"/>
      <c r="AN377" s="764"/>
      <c r="AO377" s="764"/>
      <c r="AP377" s="764"/>
      <c r="AQ377" s="764"/>
      <c r="AR377" s="764"/>
      <c r="AS377" s="764"/>
      <c r="AT377" s="764"/>
      <c r="AU377" s="764"/>
      <c r="AV377" s="764"/>
      <c r="AW377" s="764"/>
      <c r="AX377" s="764"/>
      <c r="AY377" s="764"/>
      <c r="AZ377" s="764"/>
      <c r="BA377" s="764"/>
      <c r="BB377" s="764"/>
      <c r="BC377" s="764"/>
      <c r="BD377" s="764"/>
      <c r="BE377" s="764"/>
      <c r="BF377" s="764"/>
      <c r="BG377" s="764"/>
      <c r="BH377" s="764"/>
      <c r="BI377" s="764"/>
      <c r="BJ377" s="764"/>
      <c r="BK377" s="764"/>
      <c r="BL377" s="764"/>
      <c r="BM377" s="764"/>
      <c r="BN377" s="764"/>
      <c r="BO377" s="764"/>
      <c r="BP377" s="764"/>
      <c r="BQ377" s="764"/>
      <c r="BR377" s="764"/>
      <c r="BS377" s="764"/>
      <c r="BT377" s="764"/>
      <c r="BU377" s="764"/>
      <c r="BV377" s="764"/>
      <c r="BW377" s="764"/>
      <c r="BX377" s="764"/>
      <c r="BY377" s="764">
        <v>1</v>
      </c>
    </row>
    <row r="378" spans="1:77" s="765" customFormat="1">
      <c r="A378" s="764">
        <v>58</v>
      </c>
      <c r="B378" s="764">
        <v>5</v>
      </c>
      <c r="C378" s="764" t="s">
        <v>2381</v>
      </c>
      <c r="D378" s="764">
        <v>9</v>
      </c>
      <c r="E378" s="764" t="s">
        <v>856</v>
      </c>
      <c r="F378" s="764"/>
      <c r="G378" s="764"/>
      <c r="H378" s="764"/>
      <c r="I378" s="764"/>
      <c r="J378" s="764" t="s">
        <v>1013</v>
      </c>
      <c r="K378" s="764"/>
      <c r="L378" s="764"/>
      <c r="M378" s="764"/>
      <c r="N378" s="764"/>
      <c r="O378" s="764"/>
      <c r="P378" s="764"/>
      <c r="Q378" s="764"/>
      <c r="R378" s="764"/>
      <c r="S378" s="764"/>
      <c r="T378" s="764">
        <v>0</v>
      </c>
      <c r="U378" s="764">
        <v>0</v>
      </c>
      <c r="V378" s="764"/>
      <c r="W378" s="764"/>
      <c r="X378" s="764"/>
      <c r="Y378" s="764"/>
      <c r="Z378" s="764" t="s">
        <v>1010</v>
      </c>
      <c r="AA378" s="764"/>
      <c r="AB378" s="764" t="s">
        <v>1011</v>
      </c>
      <c r="AC378" s="764"/>
      <c r="AD378" s="764"/>
      <c r="AE378" s="764"/>
      <c r="AF378" s="764"/>
      <c r="AG378" s="764"/>
      <c r="AH378" s="764"/>
      <c r="AI378" s="764"/>
      <c r="AJ378" s="764"/>
      <c r="AK378" s="764"/>
      <c r="AL378" s="764"/>
      <c r="AM378" s="764"/>
      <c r="AN378" s="764"/>
      <c r="AO378" s="764"/>
      <c r="AP378" s="764"/>
      <c r="AQ378" s="764"/>
      <c r="AR378" s="764"/>
      <c r="AS378" s="764"/>
      <c r="AT378" s="764"/>
      <c r="AU378" s="764"/>
      <c r="AV378" s="764"/>
      <c r="AW378" s="764"/>
      <c r="AX378" s="764"/>
      <c r="AY378" s="764"/>
      <c r="AZ378" s="764" t="s">
        <v>1689</v>
      </c>
      <c r="BA378" s="764" t="s">
        <v>1689</v>
      </c>
      <c r="BB378" s="764"/>
      <c r="BC378" s="764" t="s">
        <v>1689</v>
      </c>
      <c r="BD378" s="764"/>
      <c r="BE378" s="764"/>
      <c r="BF378" s="764"/>
      <c r="BG378" s="764"/>
      <c r="BH378" s="764"/>
      <c r="BI378" s="764"/>
      <c r="BJ378" s="764"/>
      <c r="BK378" s="764"/>
      <c r="BL378" s="764"/>
      <c r="BM378" s="764"/>
      <c r="BN378" s="764"/>
      <c r="BO378" s="764"/>
      <c r="BP378" s="764"/>
      <c r="BQ378" s="764"/>
      <c r="BR378" s="764"/>
      <c r="BS378" s="764"/>
      <c r="BT378" s="764"/>
      <c r="BU378" s="764"/>
      <c r="BV378" s="764"/>
      <c r="BW378" s="764"/>
      <c r="BX378" s="764"/>
      <c r="BY378" s="764">
        <v>2</v>
      </c>
    </row>
    <row r="379" spans="1:77" s="765" customFormat="1" ht="25">
      <c r="A379" s="764">
        <v>59</v>
      </c>
      <c r="B379" s="764">
        <v>5</v>
      </c>
      <c r="C379" s="764" t="s">
        <v>2381</v>
      </c>
      <c r="D379" s="764">
        <v>9</v>
      </c>
      <c r="E379" s="764" t="s">
        <v>856</v>
      </c>
      <c r="F379" s="764"/>
      <c r="G379" s="764"/>
      <c r="H379" s="764"/>
      <c r="I379" s="764"/>
      <c r="J379" s="764" t="s">
        <v>997</v>
      </c>
      <c r="K379" s="764"/>
      <c r="L379" s="764"/>
      <c r="M379" s="764"/>
      <c r="N379" s="764"/>
      <c r="O379" s="764"/>
      <c r="P379" s="764"/>
      <c r="Q379" s="764"/>
      <c r="R379" s="764"/>
      <c r="S379" s="764"/>
      <c r="T379" s="764">
        <v>0</v>
      </c>
      <c r="U379" s="764">
        <v>0</v>
      </c>
      <c r="V379" s="764"/>
      <c r="W379" s="764"/>
      <c r="X379" s="764"/>
      <c r="Y379" s="764"/>
      <c r="Z379" s="764" t="s">
        <v>998</v>
      </c>
      <c r="AA379" s="764"/>
      <c r="AB379" s="764" t="s">
        <v>997</v>
      </c>
      <c r="AC379" s="764" t="s">
        <v>999</v>
      </c>
      <c r="AD379" s="764"/>
      <c r="AE379" s="764"/>
      <c r="AF379" s="764"/>
      <c r="AG379" s="764"/>
      <c r="AH379" s="764"/>
      <c r="AI379" s="764"/>
      <c r="AJ379" s="764"/>
      <c r="AK379" s="764"/>
      <c r="AL379" s="764"/>
      <c r="AM379" s="764"/>
      <c r="AN379" s="764"/>
      <c r="AO379" s="764"/>
      <c r="AP379" s="764"/>
      <c r="AQ379" s="764"/>
      <c r="AR379" s="764"/>
      <c r="AS379" s="764"/>
      <c r="AT379" s="764"/>
      <c r="AU379" s="764"/>
      <c r="AV379" s="764"/>
      <c r="AW379" s="764"/>
      <c r="AX379" s="764"/>
      <c r="AY379" s="764"/>
      <c r="AZ379" s="764"/>
      <c r="BA379" s="764"/>
      <c r="BB379" s="764"/>
      <c r="BC379" s="764"/>
      <c r="BD379" s="764"/>
      <c r="BE379" s="764"/>
      <c r="BF379" s="764"/>
      <c r="BG379" s="764"/>
      <c r="BH379" s="764"/>
      <c r="BI379" s="764"/>
      <c r="BJ379" s="764"/>
      <c r="BK379" s="764"/>
      <c r="BL379" s="764"/>
      <c r="BM379" s="764"/>
      <c r="BN379" s="764"/>
      <c r="BO379" s="764"/>
      <c r="BP379" s="764"/>
      <c r="BQ379" s="764"/>
      <c r="BR379" s="764"/>
      <c r="BS379" s="764"/>
      <c r="BT379" s="764"/>
      <c r="BU379" s="764"/>
      <c r="BV379" s="764"/>
      <c r="BW379" s="764"/>
      <c r="BX379" s="764"/>
      <c r="BY379" s="764">
        <v>1</v>
      </c>
    </row>
    <row r="380" spans="1:77" s="765" customFormat="1">
      <c r="A380" s="764">
        <v>60</v>
      </c>
      <c r="B380" s="764">
        <v>5</v>
      </c>
      <c r="C380" s="764" t="s">
        <v>2381</v>
      </c>
      <c r="D380" s="764">
        <v>9</v>
      </c>
      <c r="E380" s="764" t="s">
        <v>856</v>
      </c>
      <c r="F380" s="764"/>
      <c r="G380" s="764"/>
      <c r="H380" s="764"/>
      <c r="I380" s="764"/>
      <c r="J380" s="764" t="s">
        <v>1692</v>
      </c>
      <c r="K380" s="764"/>
      <c r="L380" s="764"/>
      <c r="M380" s="764"/>
      <c r="N380" s="764"/>
      <c r="O380" s="764"/>
      <c r="P380" s="764"/>
      <c r="Q380" s="764"/>
      <c r="R380" s="764"/>
      <c r="S380" s="764"/>
      <c r="T380" s="764">
        <v>0</v>
      </c>
      <c r="U380" s="764">
        <v>0</v>
      </c>
      <c r="V380" s="764"/>
      <c r="W380" s="764"/>
      <c r="X380" s="764"/>
      <c r="Y380" s="764"/>
      <c r="Z380" s="764"/>
      <c r="AA380" s="764"/>
      <c r="AB380" s="764"/>
      <c r="AC380" s="764"/>
      <c r="AD380" s="764"/>
      <c r="AE380" s="764"/>
      <c r="AF380" s="764"/>
      <c r="AG380" s="764"/>
      <c r="AH380" s="764"/>
      <c r="AI380" s="764"/>
      <c r="AJ380" s="764"/>
      <c r="AK380" s="764"/>
      <c r="AL380" s="764"/>
      <c r="AM380" s="764"/>
      <c r="AN380" s="764"/>
      <c r="AO380" s="764"/>
      <c r="AP380" s="764"/>
      <c r="AQ380" s="764"/>
      <c r="AR380" s="764"/>
      <c r="AS380" s="764"/>
      <c r="AT380" s="764"/>
      <c r="AU380" s="764"/>
      <c r="AV380" s="764"/>
      <c r="AW380" s="764"/>
      <c r="AX380" s="764"/>
      <c r="AY380" s="764"/>
      <c r="AZ380" s="764" t="s">
        <v>1691</v>
      </c>
      <c r="BA380" s="764" t="s">
        <v>1691</v>
      </c>
      <c r="BB380" s="764"/>
      <c r="BC380" s="764" t="s">
        <v>1691</v>
      </c>
      <c r="BD380" s="764"/>
      <c r="BE380" s="764"/>
      <c r="BF380" s="764"/>
      <c r="BG380" s="764"/>
      <c r="BH380" s="764"/>
      <c r="BI380" s="764"/>
      <c r="BJ380" s="764"/>
      <c r="BK380" s="764"/>
      <c r="BL380" s="764"/>
      <c r="BM380" s="764"/>
      <c r="BN380" s="764"/>
      <c r="BO380" s="764"/>
      <c r="BP380" s="764"/>
      <c r="BQ380" s="764"/>
      <c r="BR380" s="764"/>
      <c r="BS380" s="764"/>
      <c r="BT380" s="764"/>
      <c r="BU380" s="764"/>
      <c r="BV380" s="764"/>
      <c r="BW380" s="764"/>
      <c r="BX380" s="764"/>
      <c r="BY380" s="764">
        <v>1</v>
      </c>
    </row>
    <row r="381" spans="1:77" s="765" customFormat="1">
      <c r="A381" s="764">
        <v>61</v>
      </c>
      <c r="B381" s="764">
        <v>5</v>
      </c>
      <c r="C381" s="764" t="s">
        <v>2381</v>
      </c>
      <c r="D381" s="764">
        <v>9</v>
      </c>
      <c r="E381" s="764" t="s">
        <v>856</v>
      </c>
      <c r="F381" s="764"/>
      <c r="G381" s="764"/>
      <c r="H381" s="764"/>
      <c r="I381" s="764"/>
      <c r="J381" s="764" t="s">
        <v>1014</v>
      </c>
      <c r="K381" s="764"/>
      <c r="L381" s="764"/>
      <c r="M381" s="764"/>
      <c r="N381" s="764"/>
      <c r="O381" s="764"/>
      <c r="P381" s="764"/>
      <c r="Q381" s="764"/>
      <c r="R381" s="764"/>
      <c r="S381" s="764"/>
      <c r="T381" s="764">
        <v>0</v>
      </c>
      <c r="U381" s="764">
        <v>0</v>
      </c>
      <c r="V381" s="764"/>
      <c r="W381" s="764"/>
      <c r="X381" s="764"/>
      <c r="Y381" s="764"/>
      <c r="Z381" s="764" t="s">
        <v>1015</v>
      </c>
      <c r="AA381" s="764"/>
      <c r="AB381" s="764" t="s">
        <v>1014</v>
      </c>
      <c r="AC381" s="764"/>
      <c r="AD381" s="764"/>
      <c r="AE381" s="764"/>
      <c r="AF381" s="764"/>
      <c r="AG381" s="764"/>
      <c r="AH381" s="764"/>
      <c r="AI381" s="764"/>
      <c r="AJ381" s="764"/>
      <c r="AK381" s="764"/>
      <c r="AL381" s="764"/>
      <c r="AM381" s="764"/>
      <c r="AN381" s="764"/>
      <c r="AO381" s="764"/>
      <c r="AP381" s="764"/>
      <c r="AQ381" s="764"/>
      <c r="AR381" s="764"/>
      <c r="AS381" s="764"/>
      <c r="AT381" s="764"/>
      <c r="AU381" s="764"/>
      <c r="AV381" s="764"/>
      <c r="AW381" s="764"/>
      <c r="AX381" s="764"/>
      <c r="AY381" s="764"/>
      <c r="AZ381" s="764"/>
      <c r="BA381" s="764"/>
      <c r="BB381" s="764"/>
      <c r="BC381" s="764"/>
      <c r="BD381" s="764"/>
      <c r="BE381" s="764"/>
      <c r="BF381" s="764"/>
      <c r="BG381" s="764"/>
      <c r="BH381" s="764"/>
      <c r="BI381" s="764"/>
      <c r="BJ381" s="764"/>
      <c r="BK381" s="764"/>
      <c r="BL381" s="764"/>
      <c r="BM381" s="764"/>
      <c r="BN381" s="764"/>
      <c r="BO381" s="764"/>
      <c r="BP381" s="764"/>
      <c r="BQ381" s="764"/>
      <c r="BR381" s="764"/>
      <c r="BS381" s="764"/>
      <c r="BT381" s="764"/>
      <c r="BU381" s="764"/>
      <c r="BV381" s="764"/>
      <c r="BW381" s="764"/>
      <c r="BX381" s="764"/>
      <c r="BY381" s="764">
        <v>1</v>
      </c>
    </row>
    <row r="382" spans="1:77" s="765" customFormat="1" ht="25">
      <c r="A382" s="764">
        <v>62</v>
      </c>
      <c r="B382" s="764">
        <v>5</v>
      </c>
      <c r="C382" s="764" t="s">
        <v>2381</v>
      </c>
      <c r="D382" s="764">
        <v>9</v>
      </c>
      <c r="E382" s="764" t="s">
        <v>856</v>
      </c>
      <c r="F382" s="764"/>
      <c r="G382" s="764"/>
      <c r="H382" s="764"/>
      <c r="I382" s="764"/>
      <c r="J382" s="764" t="s">
        <v>1694</v>
      </c>
      <c r="K382" s="764"/>
      <c r="L382" s="764"/>
      <c r="M382" s="764"/>
      <c r="N382" s="764"/>
      <c r="O382" s="764"/>
      <c r="P382" s="764"/>
      <c r="Q382" s="764"/>
      <c r="R382" s="764"/>
      <c r="S382" s="764"/>
      <c r="T382" s="764">
        <v>0</v>
      </c>
      <c r="U382" s="764">
        <v>0</v>
      </c>
      <c r="V382" s="764"/>
      <c r="W382" s="764"/>
      <c r="X382" s="764"/>
      <c r="Y382" s="764"/>
      <c r="Z382" s="764"/>
      <c r="AA382" s="764"/>
      <c r="AB382" s="764"/>
      <c r="AC382" s="764"/>
      <c r="AD382" s="764"/>
      <c r="AE382" s="764"/>
      <c r="AF382" s="764"/>
      <c r="AG382" s="764"/>
      <c r="AH382" s="764"/>
      <c r="AI382" s="764"/>
      <c r="AJ382" s="764"/>
      <c r="AK382" s="764"/>
      <c r="AL382" s="764"/>
      <c r="AM382" s="764"/>
      <c r="AN382" s="764"/>
      <c r="AO382" s="764"/>
      <c r="AP382" s="764"/>
      <c r="AQ382" s="764"/>
      <c r="AR382" s="764"/>
      <c r="AS382" s="764"/>
      <c r="AT382" s="764"/>
      <c r="AU382" s="764"/>
      <c r="AV382" s="764"/>
      <c r="AW382" s="764"/>
      <c r="AX382" s="764"/>
      <c r="AY382" s="764"/>
      <c r="AZ382" s="764" t="s">
        <v>1693</v>
      </c>
      <c r="BA382" s="764" t="s">
        <v>1693</v>
      </c>
      <c r="BB382" s="764"/>
      <c r="BC382" s="764" t="s">
        <v>1693</v>
      </c>
      <c r="BD382" s="764"/>
      <c r="BE382" s="764"/>
      <c r="BF382" s="764"/>
      <c r="BG382" s="764"/>
      <c r="BH382" s="764"/>
      <c r="BI382" s="764"/>
      <c r="BJ382" s="764"/>
      <c r="BK382" s="764"/>
      <c r="BL382" s="764"/>
      <c r="BM382" s="764"/>
      <c r="BN382" s="764"/>
      <c r="BO382" s="764"/>
      <c r="BP382" s="764"/>
      <c r="BQ382" s="764"/>
      <c r="BR382" s="764"/>
      <c r="BS382" s="764"/>
      <c r="BT382" s="764"/>
      <c r="BU382" s="764"/>
      <c r="BV382" s="764"/>
      <c r="BW382" s="764"/>
      <c r="BX382" s="764"/>
      <c r="BY382" s="764">
        <v>1</v>
      </c>
    </row>
    <row r="383" spans="1:77" s="765" customFormat="1">
      <c r="A383" s="764">
        <v>63</v>
      </c>
      <c r="B383" s="764">
        <v>5</v>
      </c>
      <c r="C383" s="764" t="s">
        <v>2381</v>
      </c>
      <c r="D383" s="764">
        <v>9</v>
      </c>
      <c r="E383" s="764" t="s">
        <v>856</v>
      </c>
      <c r="F383" s="764"/>
      <c r="G383" s="764"/>
      <c r="H383" s="764"/>
      <c r="I383" s="764"/>
      <c r="J383" s="764" t="s">
        <v>1696</v>
      </c>
      <c r="K383" s="764"/>
      <c r="L383" s="764"/>
      <c r="M383" s="764"/>
      <c r="N383" s="764"/>
      <c r="O383" s="764"/>
      <c r="P383" s="764"/>
      <c r="Q383" s="764"/>
      <c r="R383" s="764"/>
      <c r="S383" s="764"/>
      <c r="T383" s="764">
        <v>0</v>
      </c>
      <c r="U383" s="764">
        <v>0</v>
      </c>
      <c r="V383" s="764"/>
      <c r="W383" s="764"/>
      <c r="X383" s="764"/>
      <c r="Y383" s="764"/>
      <c r="Z383" s="764"/>
      <c r="AA383" s="764"/>
      <c r="AB383" s="764"/>
      <c r="AC383" s="764"/>
      <c r="AD383" s="764"/>
      <c r="AE383" s="764"/>
      <c r="AF383" s="764"/>
      <c r="AG383" s="764"/>
      <c r="AH383" s="764"/>
      <c r="AI383" s="764"/>
      <c r="AJ383" s="764"/>
      <c r="AK383" s="764"/>
      <c r="AL383" s="764"/>
      <c r="AM383" s="764"/>
      <c r="AN383" s="764"/>
      <c r="AO383" s="764"/>
      <c r="AP383" s="764"/>
      <c r="AQ383" s="764"/>
      <c r="AR383" s="764"/>
      <c r="AS383" s="764"/>
      <c r="AT383" s="764"/>
      <c r="AU383" s="764"/>
      <c r="AV383" s="764"/>
      <c r="AW383" s="764"/>
      <c r="AX383" s="764"/>
      <c r="AY383" s="764"/>
      <c r="AZ383" s="764" t="s">
        <v>1695</v>
      </c>
      <c r="BA383" s="764" t="s">
        <v>1695</v>
      </c>
      <c r="BB383" s="764"/>
      <c r="BC383" s="764" t="s">
        <v>1695</v>
      </c>
      <c r="BD383" s="764"/>
      <c r="BE383" s="764"/>
      <c r="BF383" s="764"/>
      <c r="BG383" s="764"/>
      <c r="BH383" s="764"/>
      <c r="BI383" s="764"/>
      <c r="BJ383" s="764"/>
      <c r="BK383" s="764"/>
      <c r="BL383" s="764"/>
      <c r="BM383" s="764"/>
      <c r="BN383" s="764"/>
      <c r="BO383" s="764"/>
      <c r="BP383" s="764"/>
      <c r="BQ383" s="764"/>
      <c r="BR383" s="764"/>
      <c r="BS383" s="764"/>
      <c r="BT383" s="764"/>
      <c r="BU383" s="764"/>
      <c r="BV383" s="764"/>
      <c r="BW383" s="764"/>
      <c r="BX383" s="764"/>
      <c r="BY383" s="764">
        <v>1</v>
      </c>
    </row>
    <row r="384" spans="1:77" s="765" customFormat="1">
      <c r="A384" s="764">
        <v>64</v>
      </c>
      <c r="B384" s="764">
        <v>5</v>
      </c>
      <c r="C384" s="764" t="s">
        <v>2381</v>
      </c>
      <c r="D384" s="764">
        <v>9</v>
      </c>
      <c r="E384" s="764" t="s">
        <v>856</v>
      </c>
      <c r="F384" s="764"/>
      <c r="G384" s="764"/>
      <c r="H384" s="764"/>
      <c r="I384" s="764"/>
      <c r="J384" s="764" t="s">
        <v>2011</v>
      </c>
      <c r="K384" s="764"/>
      <c r="L384" s="764"/>
      <c r="M384" s="764"/>
      <c r="N384" s="764"/>
      <c r="O384" s="764"/>
      <c r="P384" s="764"/>
      <c r="Q384" s="764"/>
      <c r="R384" s="764"/>
      <c r="S384" s="764"/>
      <c r="T384" s="764">
        <v>0</v>
      </c>
      <c r="U384" s="764">
        <v>0</v>
      </c>
      <c r="V384" s="764"/>
      <c r="W384" s="764"/>
      <c r="X384" s="764"/>
      <c r="Y384" s="764"/>
      <c r="Z384" s="764"/>
      <c r="AA384" s="764"/>
      <c r="AB384" s="764"/>
      <c r="AC384" s="764"/>
      <c r="AD384" s="764"/>
      <c r="AE384" s="764"/>
      <c r="AF384" s="764"/>
      <c r="AG384" s="764"/>
      <c r="AH384" s="764"/>
      <c r="AI384" s="764"/>
      <c r="AJ384" s="764"/>
      <c r="AK384" s="764"/>
      <c r="AL384" s="764"/>
      <c r="AM384" s="764"/>
      <c r="AN384" s="764"/>
      <c r="AO384" s="764"/>
      <c r="AP384" s="764"/>
      <c r="AQ384" s="764"/>
      <c r="AR384" s="764"/>
      <c r="AS384" s="764"/>
      <c r="AT384" s="764"/>
      <c r="AU384" s="764"/>
      <c r="AV384" s="764"/>
      <c r="AW384" s="764"/>
      <c r="AX384" s="764"/>
      <c r="AY384" s="764"/>
      <c r="AZ384" s="764" t="s">
        <v>1697</v>
      </c>
      <c r="BA384" s="764" t="s">
        <v>1697</v>
      </c>
      <c r="BB384" s="764"/>
      <c r="BC384" s="764" t="s">
        <v>1697</v>
      </c>
      <c r="BD384" s="764"/>
      <c r="BE384" s="764"/>
      <c r="BF384" s="764"/>
      <c r="BG384" s="764"/>
      <c r="BH384" s="764"/>
      <c r="BI384" s="764"/>
      <c r="BJ384" s="764"/>
      <c r="BK384" s="764"/>
      <c r="BL384" s="764"/>
      <c r="BM384" s="764"/>
      <c r="BN384" s="764"/>
      <c r="BO384" s="764"/>
      <c r="BP384" s="764"/>
      <c r="BQ384" s="764"/>
      <c r="BR384" s="764"/>
      <c r="BS384" s="764"/>
      <c r="BT384" s="764"/>
      <c r="BU384" s="764"/>
      <c r="BV384" s="764"/>
      <c r="BW384" s="764"/>
      <c r="BX384" s="764"/>
      <c r="BY384" s="764">
        <v>1</v>
      </c>
    </row>
    <row r="385" spans="1:77" s="765" customFormat="1">
      <c r="A385" s="764">
        <v>65</v>
      </c>
      <c r="B385" s="764">
        <v>5</v>
      </c>
      <c r="C385" s="764" t="s">
        <v>2381</v>
      </c>
      <c r="D385" s="764">
        <v>9</v>
      </c>
      <c r="E385" s="764" t="s">
        <v>856</v>
      </c>
      <c r="F385" s="764"/>
      <c r="G385" s="764"/>
      <c r="H385" s="764"/>
      <c r="I385" s="764"/>
      <c r="J385" s="764" t="s">
        <v>1016</v>
      </c>
      <c r="K385" s="764"/>
      <c r="L385" s="764" t="s">
        <v>1969</v>
      </c>
      <c r="M385" s="764"/>
      <c r="N385" s="764"/>
      <c r="O385" s="764"/>
      <c r="P385" s="764"/>
      <c r="Q385" s="764"/>
      <c r="R385" s="764"/>
      <c r="S385" s="764"/>
      <c r="T385" s="764">
        <v>0</v>
      </c>
      <c r="U385" s="764">
        <v>0</v>
      </c>
      <c r="V385" s="764"/>
      <c r="W385" s="764"/>
      <c r="X385" s="764"/>
      <c r="Y385" s="764"/>
      <c r="Z385" s="764" t="s">
        <v>1018</v>
      </c>
      <c r="AA385" s="764"/>
      <c r="AB385" s="764" t="s">
        <v>1019</v>
      </c>
      <c r="AC385" s="764"/>
      <c r="AD385" s="764"/>
      <c r="AE385" s="764"/>
      <c r="AF385" s="764"/>
      <c r="AG385" s="764"/>
      <c r="AH385" s="764"/>
      <c r="AI385" s="764"/>
      <c r="AJ385" s="764"/>
      <c r="AK385" s="764"/>
      <c r="AL385" s="764"/>
      <c r="AM385" s="764"/>
      <c r="AN385" s="764"/>
      <c r="AO385" s="764"/>
      <c r="AP385" s="764"/>
      <c r="AQ385" s="764"/>
      <c r="AR385" s="764"/>
      <c r="AS385" s="764"/>
      <c r="AT385" s="764"/>
      <c r="AU385" s="764"/>
      <c r="AV385" s="764"/>
      <c r="AW385" s="764"/>
      <c r="AX385" s="764"/>
      <c r="AY385" s="764"/>
      <c r="AZ385" s="764"/>
      <c r="BA385" s="764"/>
      <c r="BB385" s="764"/>
      <c r="BC385" s="764"/>
      <c r="BD385" s="764"/>
      <c r="BE385" s="764"/>
      <c r="BF385" s="764"/>
      <c r="BG385" s="764"/>
      <c r="BH385" s="764"/>
      <c r="BI385" s="764"/>
      <c r="BJ385" s="764"/>
      <c r="BK385" s="764"/>
      <c r="BL385" s="764"/>
      <c r="BM385" s="764"/>
      <c r="BN385" s="764"/>
      <c r="BO385" s="764" t="s">
        <v>1016</v>
      </c>
      <c r="BP385" s="764" t="s">
        <v>1017</v>
      </c>
      <c r="BQ385" s="764"/>
      <c r="BR385" s="764"/>
      <c r="BS385" s="764" t="s">
        <v>1020</v>
      </c>
      <c r="BT385" s="764" t="s">
        <v>78</v>
      </c>
      <c r="BU385" s="764"/>
      <c r="BV385" s="764"/>
      <c r="BW385" s="764"/>
      <c r="BX385" s="764"/>
      <c r="BY385" s="764">
        <v>2</v>
      </c>
    </row>
    <row r="386" spans="1:77" s="765" customFormat="1">
      <c r="A386" s="764">
        <v>66</v>
      </c>
      <c r="B386" s="764">
        <v>5</v>
      </c>
      <c r="C386" s="764" t="s">
        <v>2381</v>
      </c>
      <c r="D386" s="764">
        <v>9</v>
      </c>
      <c r="E386" s="764" t="s">
        <v>856</v>
      </c>
      <c r="F386" s="764"/>
      <c r="G386" s="764"/>
      <c r="H386" s="764"/>
      <c r="I386" s="764"/>
      <c r="J386" s="764" t="s">
        <v>1021</v>
      </c>
      <c r="K386" s="764"/>
      <c r="L386" s="764"/>
      <c r="M386" s="764"/>
      <c r="N386" s="764"/>
      <c r="O386" s="764"/>
      <c r="P386" s="764"/>
      <c r="Q386" s="764"/>
      <c r="R386" s="764"/>
      <c r="S386" s="764"/>
      <c r="T386" s="764">
        <v>0</v>
      </c>
      <c r="U386" s="764">
        <v>0</v>
      </c>
      <c r="V386" s="764"/>
      <c r="W386" s="764"/>
      <c r="X386" s="764"/>
      <c r="Y386" s="764"/>
      <c r="Z386" s="764" t="s">
        <v>1022</v>
      </c>
      <c r="AA386" s="764"/>
      <c r="AB386" s="764" t="s">
        <v>1021</v>
      </c>
      <c r="AC386" s="764"/>
      <c r="AD386" s="764"/>
      <c r="AE386" s="764"/>
      <c r="AF386" s="764"/>
      <c r="AG386" s="764"/>
      <c r="AH386" s="764"/>
      <c r="AI386" s="764"/>
      <c r="AJ386" s="764"/>
      <c r="AK386" s="764"/>
      <c r="AL386" s="764"/>
      <c r="AM386" s="764"/>
      <c r="AN386" s="764"/>
      <c r="AO386" s="764"/>
      <c r="AP386" s="764"/>
      <c r="AQ386" s="764"/>
      <c r="AR386" s="764"/>
      <c r="AS386" s="764"/>
      <c r="AT386" s="764"/>
      <c r="AU386" s="764"/>
      <c r="AV386" s="764"/>
      <c r="AW386" s="764"/>
      <c r="AX386" s="764"/>
      <c r="AY386" s="764"/>
      <c r="AZ386" s="764"/>
      <c r="BA386" s="764"/>
      <c r="BB386" s="764"/>
      <c r="BC386" s="764"/>
      <c r="BD386" s="764"/>
      <c r="BE386" s="764"/>
      <c r="BF386" s="764"/>
      <c r="BG386" s="764"/>
      <c r="BH386" s="764"/>
      <c r="BI386" s="764"/>
      <c r="BJ386" s="764"/>
      <c r="BK386" s="764"/>
      <c r="BL386" s="764"/>
      <c r="BM386" s="764"/>
      <c r="BN386" s="764"/>
      <c r="BO386" s="764"/>
      <c r="BP386" s="764"/>
      <c r="BQ386" s="764"/>
      <c r="BR386" s="764"/>
      <c r="BS386" s="764"/>
      <c r="BT386" s="764"/>
      <c r="BU386" s="764"/>
      <c r="BV386" s="764"/>
      <c r="BW386" s="764"/>
      <c r="BX386" s="764"/>
      <c r="BY386" s="764">
        <v>1</v>
      </c>
    </row>
    <row r="387" spans="1:77" s="765" customFormat="1">
      <c r="A387" s="764">
        <v>67</v>
      </c>
      <c r="B387" s="764">
        <v>5</v>
      </c>
      <c r="C387" s="764" t="s">
        <v>2381</v>
      </c>
      <c r="D387" s="764">
        <v>9</v>
      </c>
      <c r="E387" s="764" t="s">
        <v>856</v>
      </c>
      <c r="F387" s="764"/>
      <c r="G387" s="764"/>
      <c r="H387" s="764"/>
      <c r="I387" s="764"/>
      <c r="J387" s="764" t="s">
        <v>1023</v>
      </c>
      <c r="K387" s="764"/>
      <c r="L387" s="764" t="s">
        <v>1969</v>
      </c>
      <c r="M387" s="764"/>
      <c r="N387" s="764"/>
      <c r="O387" s="764"/>
      <c r="P387" s="764"/>
      <c r="Q387" s="764"/>
      <c r="R387" s="764"/>
      <c r="S387" s="764"/>
      <c r="T387" s="764">
        <v>0</v>
      </c>
      <c r="U387" s="764">
        <v>0</v>
      </c>
      <c r="V387" s="764"/>
      <c r="W387" s="764"/>
      <c r="X387" s="764"/>
      <c r="Y387" s="764"/>
      <c r="Z387" s="764" t="s">
        <v>1025</v>
      </c>
      <c r="AA387" s="764"/>
      <c r="AB387" s="764" t="s">
        <v>1026</v>
      </c>
      <c r="AC387" s="764"/>
      <c r="AD387" s="764"/>
      <c r="AE387" s="764"/>
      <c r="AF387" s="764"/>
      <c r="AG387" s="764"/>
      <c r="AH387" s="764"/>
      <c r="AI387" s="764"/>
      <c r="AJ387" s="764"/>
      <c r="AK387" s="764"/>
      <c r="AL387" s="764"/>
      <c r="AM387" s="764"/>
      <c r="AN387" s="764"/>
      <c r="AO387" s="764"/>
      <c r="AP387" s="764"/>
      <c r="AQ387" s="764"/>
      <c r="AR387" s="764"/>
      <c r="AS387" s="764"/>
      <c r="AT387" s="764"/>
      <c r="AU387" s="764"/>
      <c r="AV387" s="764"/>
      <c r="AW387" s="764"/>
      <c r="AX387" s="764"/>
      <c r="AY387" s="764"/>
      <c r="AZ387" s="764"/>
      <c r="BA387" s="764"/>
      <c r="BB387" s="764"/>
      <c r="BC387" s="764"/>
      <c r="BD387" s="764"/>
      <c r="BE387" s="764"/>
      <c r="BF387" s="764"/>
      <c r="BG387" s="764"/>
      <c r="BH387" s="764"/>
      <c r="BI387" s="764"/>
      <c r="BJ387" s="764"/>
      <c r="BK387" s="764"/>
      <c r="BL387" s="764"/>
      <c r="BM387" s="764"/>
      <c r="BN387" s="764"/>
      <c r="BO387" s="764" t="s">
        <v>1023</v>
      </c>
      <c r="BP387" s="764" t="s">
        <v>1024</v>
      </c>
      <c r="BQ387" s="764"/>
      <c r="BR387" s="764"/>
      <c r="BS387" s="764" t="s">
        <v>1027</v>
      </c>
      <c r="BT387" s="764" t="s">
        <v>78</v>
      </c>
      <c r="BU387" s="764"/>
      <c r="BV387" s="764"/>
      <c r="BW387" s="764"/>
      <c r="BX387" s="764"/>
      <c r="BY387" s="764">
        <v>2</v>
      </c>
    </row>
    <row r="388" spans="1:77" s="765" customFormat="1">
      <c r="A388" s="764">
        <v>68</v>
      </c>
      <c r="B388" s="764">
        <v>5</v>
      </c>
      <c r="C388" s="764" t="s">
        <v>2381</v>
      </c>
      <c r="D388" s="764">
        <v>9</v>
      </c>
      <c r="E388" s="764" t="s">
        <v>856</v>
      </c>
      <c r="F388" s="764"/>
      <c r="G388" s="764"/>
      <c r="H388" s="764"/>
      <c r="I388" s="764"/>
      <c r="J388" s="764" t="s">
        <v>1028</v>
      </c>
      <c r="K388" s="764"/>
      <c r="L388" s="764"/>
      <c r="M388" s="764"/>
      <c r="N388" s="764"/>
      <c r="O388" s="764"/>
      <c r="P388" s="764"/>
      <c r="Q388" s="764"/>
      <c r="R388" s="764"/>
      <c r="S388" s="764"/>
      <c r="T388" s="764">
        <v>0</v>
      </c>
      <c r="U388" s="764">
        <v>0</v>
      </c>
      <c r="V388" s="764"/>
      <c r="W388" s="764"/>
      <c r="X388" s="764"/>
      <c r="Y388" s="764"/>
      <c r="Z388" s="764" t="s">
        <v>1029</v>
      </c>
      <c r="AA388" s="764"/>
      <c r="AB388" s="764" t="s">
        <v>1028</v>
      </c>
      <c r="AC388" s="764"/>
      <c r="AD388" s="764"/>
      <c r="AE388" s="764"/>
      <c r="AF388" s="764"/>
      <c r="AG388" s="764"/>
      <c r="AH388" s="764"/>
      <c r="AI388" s="764"/>
      <c r="AJ388" s="764"/>
      <c r="AK388" s="764"/>
      <c r="AL388" s="764"/>
      <c r="AM388" s="764"/>
      <c r="AN388" s="764"/>
      <c r="AO388" s="764"/>
      <c r="AP388" s="764"/>
      <c r="AQ388" s="764"/>
      <c r="AR388" s="764"/>
      <c r="AS388" s="764"/>
      <c r="AT388" s="764"/>
      <c r="AU388" s="764"/>
      <c r="AV388" s="764"/>
      <c r="AW388" s="764"/>
      <c r="AX388" s="764"/>
      <c r="AY388" s="764"/>
      <c r="AZ388" s="764"/>
      <c r="BA388" s="764"/>
      <c r="BB388" s="764"/>
      <c r="BC388" s="764"/>
      <c r="BD388" s="764"/>
      <c r="BE388" s="764"/>
      <c r="BF388" s="764"/>
      <c r="BG388" s="764"/>
      <c r="BH388" s="764"/>
      <c r="BI388" s="764"/>
      <c r="BJ388" s="764"/>
      <c r="BK388" s="764"/>
      <c r="BL388" s="764"/>
      <c r="BM388" s="764"/>
      <c r="BN388" s="764"/>
      <c r="BO388" s="764"/>
      <c r="BP388" s="764"/>
      <c r="BQ388" s="764"/>
      <c r="BR388" s="764"/>
      <c r="BS388" s="764"/>
      <c r="BT388" s="764"/>
      <c r="BU388" s="764"/>
      <c r="BV388" s="764"/>
      <c r="BW388" s="764"/>
      <c r="BX388" s="764"/>
      <c r="BY388" s="764">
        <v>1</v>
      </c>
    </row>
    <row r="389" spans="1:77" s="765" customFormat="1">
      <c r="A389" s="764">
        <v>69</v>
      </c>
      <c r="B389" s="764">
        <v>5</v>
      </c>
      <c r="C389" s="764" t="s">
        <v>2381</v>
      </c>
      <c r="D389" s="764">
        <v>9</v>
      </c>
      <c r="E389" s="764" t="s">
        <v>856</v>
      </c>
      <c r="F389" s="764"/>
      <c r="G389" s="764"/>
      <c r="H389" s="764"/>
      <c r="I389" s="764"/>
      <c r="J389" s="764" t="s">
        <v>1030</v>
      </c>
      <c r="K389" s="764"/>
      <c r="L389" s="764"/>
      <c r="M389" s="764"/>
      <c r="N389" s="764"/>
      <c r="O389" s="764"/>
      <c r="P389" s="764"/>
      <c r="Q389" s="764"/>
      <c r="R389" s="764"/>
      <c r="S389" s="764"/>
      <c r="T389" s="764">
        <v>0</v>
      </c>
      <c r="U389" s="764">
        <v>0</v>
      </c>
      <c r="V389" s="764"/>
      <c r="W389" s="764"/>
      <c r="X389" s="764"/>
      <c r="Y389" s="764"/>
      <c r="Z389" s="764" t="s">
        <v>1031</v>
      </c>
      <c r="AA389" s="764"/>
      <c r="AB389" s="764" t="s">
        <v>1032</v>
      </c>
      <c r="AC389" s="764"/>
      <c r="AD389" s="764"/>
      <c r="AE389" s="764"/>
      <c r="AF389" s="764"/>
      <c r="AG389" s="764"/>
      <c r="AH389" s="764"/>
      <c r="AI389" s="764"/>
      <c r="AJ389" s="764"/>
      <c r="AK389" s="764"/>
      <c r="AL389" s="764"/>
      <c r="AM389" s="764"/>
      <c r="AN389" s="764"/>
      <c r="AO389" s="764"/>
      <c r="AP389" s="764"/>
      <c r="AQ389" s="764"/>
      <c r="AR389" s="764"/>
      <c r="AS389" s="764"/>
      <c r="AT389" s="764"/>
      <c r="AU389" s="764"/>
      <c r="AV389" s="764"/>
      <c r="AW389" s="764"/>
      <c r="AX389" s="764"/>
      <c r="AY389" s="764"/>
      <c r="AZ389" s="764"/>
      <c r="BA389" s="764"/>
      <c r="BB389" s="764"/>
      <c r="BC389" s="764"/>
      <c r="BD389" s="764"/>
      <c r="BE389" s="764"/>
      <c r="BF389" s="764"/>
      <c r="BG389" s="764"/>
      <c r="BH389" s="764"/>
      <c r="BI389" s="764"/>
      <c r="BJ389" s="764"/>
      <c r="BK389" s="764"/>
      <c r="BL389" s="764"/>
      <c r="BM389" s="764"/>
      <c r="BN389" s="764"/>
      <c r="BO389" s="764"/>
      <c r="BP389" s="764"/>
      <c r="BQ389" s="764"/>
      <c r="BR389" s="764"/>
      <c r="BS389" s="764"/>
      <c r="BT389" s="764"/>
      <c r="BU389" s="764"/>
      <c r="BV389" s="764"/>
      <c r="BW389" s="764"/>
      <c r="BX389" s="764"/>
      <c r="BY389" s="764">
        <v>1</v>
      </c>
    </row>
    <row r="390" spans="1:77" s="765" customFormat="1">
      <c r="A390" s="764">
        <v>70</v>
      </c>
      <c r="B390" s="764">
        <v>5</v>
      </c>
      <c r="C390" s="764" t="s">
        <v>2381</v>
      </c>
      <c r="D390" s="764">
        <v>9</v>
      </c>
      <c r="E390" s="764" t="s">
        <v>856</v>
      </c>
      <c r="F390" s="764"/>
      <c r="G390" s="764"/>
      <c r="H390" s="764"/>
      <c r="I390" s="764"/>
      <c r="J390" s="764" t="s">
        <v>1033</v>
      </c>
      <c r="K390" s="764"/>
      <c r="L390" s="764"/>
      <c r="M390" s="764"/>
      <c r="N390" s="764"/>
      <c r="O390" s="764"/>
      <c r="P390" s="764"/>
      <c r="Q390" s="764"/>
      <c r="R390" s="764"/>
      <c r="S390" s="764"/>
      <c r="T390" s="764">
        <v>0</v>
      </c>
      <c r="U390" s="764">
        <v>0</v>
      </c>
      <c r="V390" s="764"/>
      <c r="W390" s="764"/>
      <c r="X390" s="764"/>
      <c r="Y390" s="764"/>
      <c r="Z390" s="764" t="s">
        <v>1034</v>
      </c>
      <c r="AA390" s="764"/>
      <c r="AB390" s="764" t="s">
        <v>1033</v>
      </c>
      <c r="AC390" s="764"/>
      <c r="AD390" s="764"/>
      <c r="AE390" s="764"/>
      <c r="AF390" s="764"/>
      <c r="AG390" s="764"/>
      <c r="AH390" s="764"/>
      <c r="AI390" s="764"/>
      <c r="AJ390" s="764"/>
      <c r="AK390" s="764"/>
      <c r="AL390" s="764"/>
      <c r="AM390" s="764"/>
      <c r="AN390" s="764"/>
      <c r="AO390" s="764"/>
      <c r="AP390" s="764"/>
      <c r="AQ390" s="764"/>
      <c r="AR390" s="764"/>
      <c r="AS390" s="764"/>
      <c r="AT390" s="764"/>
      <c r="AU390" s="764"/>
      <c r="AV390" s="764"/>
      <c r="AW390" s="764"/>
      <c r="AX390" s="764"/>
      <c r="AY390" s="764"/>
      <c r="AZ390" s="764"/>
      <c r="BA390" s="764"/>
      <c r="BB390" s="764"/>
      <c r="BC390" s="764"/>
      <c r="BD390" s="764"/>
      <c r="BE390" s="764"/>
      <c r="BF390" s="764"/>
      <c r="BG390" s="764"/>
      <c r="BH390" s="764"/>
      <c r="BI390" s="764"/>
      <c r="BJ390" s="764"/>
      <c r="BK390" s="764"/>
      <c r="BL390" s="764"/>
      <c r="BM390" s="764"/>
      <c r="BN390" s="764"/>
      <c r="BO390" s="764"/>
      <c r="BP390" s="764"/>
      <c r="BQ390" s="764"/>
      <c r="BR390" s="764"/>
      <c r="BS390" s="764"/>
      <c r="BT390" s="764"/>
      <c r="BU390" s="764"/>
      <c r="BV390" s="764"/>
      <c r="BW390" s="764"/>
      <c r="BX390" s="764"/>
      <c r="BY390" s="764">
        <v>1</v>
      </c>
    </row>
    <row r="391" spans="1:77" s="765" customFormat="1">
      <c r="A391" s="764">
        <v>71</v>
      </c>
      <c r="B391" s="764">
        <v>5</v>
      </c>
      <c r="C391" s="764" t="s">
        <v>2381</v>
      </c>
      <c r="D391" s="764">
        <v>9</v>
      </c>
      <c r="E391" s="764" t="s">
        <v>856</v>
      </c>
      <c r="F391" s="764"/>
      <c r="G391" s="764"/>
      <c r="H391" s="764"/>
      <c r="I391" s="764"/>
      <c r="J391" s="764" t="s">
        <v>1035</v>
      </c>
      <c r="K391" s="764"/>
      <c r="L391" s="764"/>
      <c r="M391" s="764"/>
      <c r="N391" s="764"/>
      <c r="O391" s="764"/>
      <c r="P391" s="764"/>
      <c r="Q391" s="764"/>
      <c r="R391" s="764"/>
      <c r="S391" s="764"/>
      <c r="T391" s="764">
        <v>0</v>
      </c>
      <c r="U391" s="764">
        <v>0</v>
      </c>
      <c r="V391" s="764"/>
      <c r="W391" s="764"/>
      <c r="X391" s="764"/>
      <c r="Y391" s="764"/>
      <c r="Z391" s="764" t="s">
        <v>1036</v>
      </c>
      <c r="AA391" s="764"/>
      <c r="AB391" s="764" t="s">
        <v>1037</v>
      </c>
      <c r="AC391" s="764"/>
      <c r="AD391" s="764"/>
      <c r="AE391" s="764"/>
      <c r="AF391" s="764"/>
      <c r="AG391" s="764"/>
      <c r="AH391" s="764"/>
      <c r="AI391" s="764"/>
      <c r="AJ391" s="764"/>
      <c r="AK391" s="764"/>
      <c r="AL391" s="764"/>
      <c r="AM391" s="764"/>
      <c r="AN391" s="764"/>
      <c r="AO391" s="764"/>
      <c r="AP391" s="764"/>
      <c r="AQ391" s="764"/>
      <c r="AR391" s="764"/>
      <c r="AS391" s="764"/>
      <c r="AT391" s="764"/>
      <c r="AU391" s="764"/>
      <c r="AV391" s="764"/>
      <c r="AW391" s="764"/>
      <c r="AX391" s="764"/>
      <c r="AY391" s="764"/>
      <c r="AZ391" s="764"/>
      <c r="BA391" s="764"/>
      <c r="BB391" s="764"/>
      <c r="BC391" s="764"/>
      <c r="BD391" s="764"/>
      <c r="BE391" s="764"/>
      <c r="BF391" s="764"/>
      <c r="BG391" s="764"/>
      <c r="BH391" s="764"/>
      <c r="BI391" s="764"/>
      <c r="BJ391" s="764"/>
      <c r="BK391" s="764"/>
      <c r="BL391" s="764"/>
      <c r="BM391" s="764"/>
      <c r="BN391" s="764"/>
      <c r="BO391" s="764"/>
      <c r="BP391" s="764"/>
      <c r="BQ391" s="764"/>
      <c r="BR391" s="764"/>
      <c r="BS391" s="764"/>
      <c r="BT391" s="764"/>
      <c r="BU391" s="764"/>
      <c r="BV391" s="764"/>
      <c r="BW391" s="764"/>
      <c r="BX391" s="764"/>
      <c r="BY391" s="764">
        <v>1</v>
      </c>
    </row>
    <row r="392" spans="1:77" s="765" customFormat="1">
      <c r="A392" s="764">
        <v>72</v>
      </c>
      <c r="B392" s="764">
        <v>5</v>
      </c>
      <c r="C392" s="764" t="s">
        <v>2381</v>
      </c>
      <c r="D392" s="764">
        <v>9</v>
      </c>
      <c r="E392" s="764" t="s">
        <v>856</v>
      </c>
      <c r="F392" s="764"/>
      <c r="G392" s="764"/>
      <c r="H392" s="764"/>
      <c r="I392" s="764"/>
      <c r="J392" s="764" t="s">
        <v>1038</v>
      </c>
      <c r="K392" s="764"/>
      <c r="L392" s="764"/>
      <c r="M392" s="764"/>
      <c r="N392" s="764"/>
      <c r="O392" s="764"/>
      <c r="P392" s="764"/>
      <c r="Q392" s="764"/>
      <c r="R392" s="764"/>
      <c r="S392" s="764"/>
      <c r="T392" s="764">
        <v>0</v>
      </c>
      <c r="U392" s="764">
        <v>0</v>
      </c>
      <c r="V392" s="764"/>
      <c r="W392" s="764"/>
      <c r="X392" s="764"/>
      <c r="Y392" s="764"/>
      <c r="Z392" s="764" t="s">
        <v>1039</v>
      </c>
      <c r="AA392" s="764"/>
      <c r="AB392" s="764" t="s">
        <v>1038</v>
      </c>
      <c r="AC392" s="764"/>
      <c r="AD392" s="764"/>
      <c r="AE392" s="764"/>
      <c r="AF392" s="764"/>
      <c r="AG392" s="764"/>
      <c r="AH392" s="764"/>
      <c r="AI392" s="764"/>
      <c r="AJ392" s="764"/>
      <c r="AK392" s="764"/>
      <c r="AL392" s="764"/>
      <c r="AM392" s="764"/>
      <c r="AN392" s="764"/>
      <c r="AO392" s="764"/>
      <c r="AP392" s="764"/>
      <c r="AQ392" s="764"/>
      <c r="AR392" s="764"/>
      <c r="AS392" s="764"/>
      <c r="AT392" s="764"/>
      <c r="AU392" s="764"/>
      <c r="AV392" s="764"/>
      <c r="AW392" s="764"/>
      <c r="AX392" s="764"/>
      <c r="AY392" s="764"/>
      <c r="AZ392" s="764"/>
      <c r="BA392" s="764"/>
      <c r="BB392" s="764"/>
      <c r="BC392" s="764"/>
      <c r="BD392" s="764"/>
      <c r="BE392" s="764"/>
      <c r="BF392" s="764"/>
      <c r="BG392" s="764"/>
      <c r="BH392" s="764"/>
      <c r="BI392" s="764"/>
      <c r="BJ392" s="764"/>
      <c r="BK392" s="764"/>
      <c r="BL392" s="764"/>
      <c r="BM392" s="764"/>
      <c r="BN392" s="764"/>
      <c r="BO392" s="764"/>
      <c r="BP392" s="764"/>
      <c r="BQ392" s="764"/>
      <c r="BR392" s="764"/>
      <c r="BS392" s="764"/>
      <c r="BT392" s="764"/>
      <c r="BU392" s="764"/>
      <c r="BV392" s="764"/>
      <c r="BW392" s="764"/>
      <c r="BX392" s="764"/>
      <c r="BY392" s="764">
        <v>1</v>
      </c>
    </row>
    <row r="393" spans="1:77" s="765" customFormat="1">
      <c r="A393" s="764">
        <v>73</v>
      </c>
      <c r="B393" s="764">
        <v>5</v>
      </c>
      <c r="C393" s="764" t="s">
        <v>2381</v>
      </c>
      <c r="D393" s="764">
        <v>9</v>
      </c>
      <c r="E393" s="764" t="s">
        <v>856</v>
      </c>
      <c r="F393" s="764"/>
      <c r="G393" s="764"/>
      <c r="H393" s="764"/>
      <c r="I393" s="764"/>
      <c r="J393" s="764" t="s">
        <v>1040</v>
      </c>
      <c r="K393" s="764"/>
      <c r="L393" s="764"/>
      <c r="M393" s="764"/>
      <c r="N393" s="764"/>
      <c r="O393" s="764"/>
      <c r="P393" s="764"/>
      <c r="Q393" s="764"/>
      <c r="R393" s="764"/>
      <c r="S393" s="764"/>
      <c r="T393" s="764">
        <v>0</v>
      </c>
      <c r="U393" s="764">
        <v>0</v>
      </c>
      <c r="V393" s="764"/>
      <c r="W393" s="764"/>
      <c r="X393" s="764"/>
      <c r="Y393" s="764"/>
      <c r="Z393" s="764" t="s">
        <v>1041</v>
      </c>
      <c r="AA393" s="764"/>
      <c r="AB393" s="764" t="s">
        <v>1042</v>
      </c>
      <c r="AC393" s="764"/>
      <c r="AD393" s="764"/>
      <c r="AE393" s="764"/>
      <c r="AF393" s="764"/>
      <c r="AG393" s="764"/>
      <c r="AH393" s="764"/>
      <c r="AI393" s="764"/>
      <c r="AJ393" s="764"/>
      <c r="AK393" s="764"/>
      <c r="AL393" s="764"/>
      <c r="AM393" s="764"/>
      <c r="AN393" s="764"/>
      <c r="AO393" s="764"/>
      <c r="AP393" s="764"/>
      <c r="AQ393" s="764"/>
      <c r="AR393" s="764"/>
      <c r="AS393" s="764"/>
      <c r="AT393" s="764"/>
      <c r="AU393" s="764"/>
      <c r="AV393" s="764"/>
      <c r="AW393" s="764"/>
      <c r="AX393" s="764"/>
      <c r="AY393" s="764"/>
      <c r="AZ393" s="764"/>
      <c r="BA393" s="764"/>
      <c r="BB393" s="764"/>
      <c r="BC393" s="764"/>
      <c r="BD393" s="764"/>
      <c r="BE393" s="764"/>
      <c r="BF393" s="764"/>
      <c r="BG393" s="764"/>
      <c r="BH393" s="764"/>
      <c r="BI393" s="764"/>
      <c r="BJ393" s="764"/>
      <c r="BK393" s="764"/>
      <c r="BL393" s="764"/>
      <c r="BM393" s="764"/>
      <c r="BN393" s="764"/>
      <c r="BO393" s="764"/>
      <c r="BP393" s="764"/>
      <c r="BQ393" s="764"/>
      <c r="BR393" s="764"/>
      <c r="BS393" s="764"/>
      <c r="BT393" s="764"/>
      <c r="BU393" s="764"/>
      <c r="BV393" s="764"/>
      <c r="BW393" s="764"/>
      <c r="BX393" s="764"/>
      <c r="BY393" s="764">
        <v>1</v>
      </c>
    </row>
    <row r="394" spans="1:77" s="765" customFormat="1">
      <c r="A394" s="764">
        <v>74</v>
      </c>
      <c r="B394" s="764">
        <v>5</v>
      </c>
      <c r="C394" s="764" t="s">
        <v>2381</v>
      </c>
      <c r="D394" s="764">
        <v>9</v>
      </c>
      <c r="E394" s="764" t="s">
        <v>856</v>
      </c>
      <c r="F394" s="764"/>
      <c r="G394" s="764"/>
      <c r="H394" s="764"/>
      <c r="I394" s="764"/>
      <c r="J394" s="764" t="s">
        <v>1043</v>
      </c>
      <c r="K394" s="764"/>
      <c r="L394" s="764"/>
      <c r="M394" s="764"/>
      <c r="N394" s="764"/>
      <c r="O394" s="764"/>
      <c r="P394" s="764"/>
      <c r="Q394" s="764"/>
      <c r="R394" s="764"/>
      <c r="S394" s="764"/>
      <c r="T394" s="764">
        <v>0</v>
      </c>
      <c r="U394" s="764">
        <v>0</v>
      </c>
      <c r="V394" s="764"/>
      <c r="W394" s="764"/>
      <c r="X394" s="764"/>
      <c r="Y394" s="764"/>
      <c r="Z394" s="764" t="s">
        <v>1044</v>
      </c>
      <c r="AA394" s="764"/>
      <c r="AB394" s="764" t="s">
        <v>1043</v>
      </c>
      <c r="AC394" s="764"/>
      <c r="AD394" s="764"/>
      <c r="AE394" s="764"/>
      <c r="AF394" s="764"/>
      <c r="AG394" s="764"/>
      <c r="AH394" s="764"/>
      <c r="AI394" s="764"/>
      <c r="AJ394" s="764"/>
      <c r="AK394" s="764"/>
      <c r="AL394" s="764"/>
      <c r="AM394" s="764"/>
      <c r="AN394" s="764"/>
      <c r="AO394" s="764"/>
      <c r="AP394" s="764"/>
      <c r="AQ394" s="764"/>
      <c r="AR394" s="764"/>
      <c r="AS394" s="764"/>
      <c r="AT394" s="764"/>
      <c r="AU394" s="764"/>
      <c r="AV394" s="764"/>
      <c r="AW394" s="764"/>
      <c r="AX394" s="764"/>
      <c r="AY394" s="764"/>
      <c r="AZ394" s="764"/>
      <c r="BA394" s="764"/>
      <c r="BB394" s="764"/>
      <c r="BC394" s="764"/>
      <c r="BD394" s="764"/>
      <c r="BE394" s="764"/>
      <c r="BF394" s="764"/>
      <c r="BG394" s="764"/>
      <c r="BH394" s="764"/>
      <c r="BI394" s="764"/>
      <c r="BJ394" s="764"/>
      <c r="BK394" s="764"/>
      <c r="BL394" s="764"/>
      <c r="BM394" s="764"/>
      <c r="BN394" s="764"/>
      <c r="BO394" s="764"/>
      <c r="BP394" s="764"/>
      <c r="BQ394" s="764"/>
      <c r="BR394" s="764"/>
      <c r="BS394" s="764"/>
      <c r="BT394" s="764"/>
      <c r="BU394" s="764"/>
      <c r="BV394" s="764"/>
      <c r="BW394" s="764"/>
      <c r="BX394" s="764"/>
      <c r="BY394" s="764">
        <v>1</v>
      </c>
    </row>
    <row r="395" spans="1:77" s="765" customFormat="1">
      <c r="A395" s="764">
        <v>75</v>
      </c>
      <c r="B395" s="764">
        <v>5</v>
      </c>
      <c r="C395" s="764" t="s">
        <v>2381</v>
      </c>
      <c r="D395" s="764">
        <v>9</v>
      </c>
      <c r="E395" s="764" t="s">
        <v>856</v>
      </c>
      <c r="F395" s="764"/>
      <c r="G395" s="764"/>
      <c r="H395" s="764"/>
      <c r="I395" s="764"/>
      <c r="J395" s="764" t="s">
        <v>1045</v>
      </c>
      <c r="K395" s="764"/>
      <c r="L395" s="764"/>
      <c r="M395" s="764"/>
      <c r="N395" s="764"/>
      <c r="O395" s="764"/>
      <c r="P395" s="764"/>
      <c r="Q395" s="764"/>
      <c r="R395" s="764"/>
      <c r="S395" s="764"/>
      <c r="T395" s="764">
        <v>0</v>
      </c>
      <c r="U395" s="764">
        <v>0</v>
      </c>
      <c r="V395" s="764"/>
      <c r="W395" s="764"/>
      <c r="X395" s="764"/>
      <c r="Y395" s="764"/>
      <c r="Z395" s="764" t="s">
        <v>1046</v>
      </c>
      <c r="AA395" s="764"/>
      <c r="AB395" s="764" t="s">
        <v>1047</v>
      </c>
      <c r="AC395" s="764"/>
      <c r="AD395" s="764"/>
      <c r="AE395" s="764"/>
      <c r="AF395" s="764"/>
      <c r="AG395" s="764"/>
      <c r="AH395" s="764"/>
      <c r="AI395" s="764"/>
      <c r="AJ395" s="764"/>
      <c r="AK395" s="764"/>
      <c r="AL395" s="764"/>
      <c r="AM395" s="764"/>
      <c r="AN395" s="764"/>
      <c r="AO395" s="764"/>
      <c r="AP395" s="764"/>
      <c r="AQ395" s="764"/>
      <c r="AR395" s="764"/>
      <c r="AS395" s="764"/>
      <c r="AT395" s="764"/>
      <c r="AU395" s="764"/>
      <c r="AV395" s="764"/>
      <c r="AW395" s="764"/>
      <c r="AX395" s="764"/>
      <c r="AY395" s="764"/>
      <c r="AZ395" s="764"/>
      <c r="BA395" s="764"/>
      <c r="BB395" s="764"/>
      <c r="BC395" s="764"/>
      <c r="BD395" s="764"/>
      <c r="BE395" s="764"/>
      <c r="BF395" s="764"/>
      <c r="BG395" s="764"/>
      <c r="BH395" s="764"/>
      <c r="BI395" s="764"/>
      <c r="BJ395" s="764"/>
      <c r="BK395" s="764"/>
      <c r="BL395" s="764"/>
      <c r="BM395" s="764"/>
      <c r="BN395" s="764"/>
      <c r="BO395" s="764"/>
      <c r="BP395" s="764"/>
      <c r="BQ395" s="764"/>
      <c r="BR395" s="764"/>
      <c r="BS395" s="764"/>
      <c r="BT395" s="764"/>
      <c r="BU395" s="764"/>
      <c r="BV395" s="764"/>
      <c r="BW395" s="764"/>
      <c r="BX395" s="764"/>
      <c r="BY395" s="764">
        <v>1</v>
      </c>
    </row>
    <row r="396" spans="1:77" s="765" customFormat="1">
      <c r="A396" s="764">
        <v>76</v>
      </c>
      <c r="B396" s="764">
        <v>5</v>
      </c>
      <c r="C396" s="764" t="s">
        <v>2381</v>
      </c>
      <c r="D396" s="764">
        <v>9</v>
      </c>
      <c r="E396" s="764" t="s">
        <v>856</v>
      </c>
      <c r="F396" s="764"/>
      <c r="G396" s="764"/>
      <c r="H396" s="764"/>
      <c r="I396" s="764"/>
      <c r="J396" s="764" t="s">
        <v>1048</v>
      </c>
      <c r="K396" s="764"/>
      <c r="L396" s="764"/>
      <c r="M396" s="764"/>
      <c r="N396" s="764"/>
      <c r="O396" s="764"/>
      <c r="P396" s="764"/>
      <c r="Q396" s="764"/>
      <c r="R396" s="764"/>
      <c r="S396" s="764"/>
      <c r="T396" s="764">
        <v>0</v>
      </c>
      <c r="U396" s="764">
        <v>0</v>
      </c>
      <c r="V396" s="764"/>
      <c r="W396" s="764"/>
      <c r="X396" s="764"/>
      <c r="Y396" s="764"/>
      <c r="Z396" s="764" t="s">
        <v>1049</v>
      </c>
      <c r="AA396" s="764"/>
      <c r="AB396" s="764" t="s">
        <v>1048</v>
      </c>
      <c r="AC396" s="764"/>
      <c r="AD396" s="764"/>
      <c r="AE396" s="764"/>
      <c r="AF396" s="764"/>
      <c r="AG396" s="764"/>
      <c r="AH396" s="764"/>
      <c r="AI396" s="764"/>
      <c r="AJ396" s="764"/>
      <c r="AK396" s="764"/>
      <c r="AL396" s="764"/>
      <c r="AM396" s="764"/>
      <c r="AN396" s="764"/>
      <c r="AO396" s="764"/>
      <c r="AP396" s="764"/>
      <c r="AQ396" s="764"/>
      <c r="AR396" s="764"/>
      <c r="AS396" s="764"/>
      <c r="AT396" s="764"/>
      <c r="AU396" s="764"/>
      <c r="AV396" s="764"/>
      <c r="AW396" s="764"/>
      <c r="AX396" s="764"/>
      <c r="AY396" s="764"/>
      <c r="AZ396" s="764"/>
      <c r="BA396" s="764"/>
      <c r="BB396" s="764"/>
      <c r="BC396" s="764"/>
      <c r="BD396" s="764"/>
      <c r="BE396" s="764"/>
      <c r="BF396" s="764"/>
      <c r="BG396" s="764"/>
      <c r="BH396" s="764"/>
      <c r="BI396" s="764"/>
      <c r="BJ396" s="764"/>
      <c r="BK396" s="764"/>
      <c r="BL396" s="764"/>
      <c r="BM396" s="764"/>
      <c r="BN396" s="764"/>
      <c r="BO396" s="764"/>
      <c r="BP396" s="764"/>
      <c r="BQ396" s="764"/>
      <c r="BR396" s="764"/>
      <c r="BS396" s="764"/>
      <c r="BT396" s="764"/>
      <c r="BU396" s="764"/>
      <c r="BV396" s="764"/>
      <c r="BW396" s="764"/>
      <c r="BX396" s="764"/>
      <c r="BY396" s="764">
        <v>1</v>
      </c>
    </row>
    <row r="397" spans="1:77" s="765" customFormat="1">
      <c r="A397" s="764">
        <v>77</v>
      </c>
      <c r="B397" s="764">
        <v>5</v>
      </c>
      <c r="C397" s="764" t="s">
        <v>2381</v>
      </c>
      <c r="D397" s="764">
        <v>9</v>
      </c>
      <c r="E397" s="764" t="s">
        <v>856</v>
      </c>
      <c r="F397" s="764"/>
      <c r="G397" s="764"/>
      <c r="H397" s="764"/>
      <c r="I397" s="764"/>
      <c r="J397" s="764" t="s">
        <v>1050</v>
      </c>
      <c r="K397" s="764"/>
      <c r="L397" s="764"/>
      <c r="M397" s="764"/>
      <c r="N397" s="764"/>
      <c r="O397" s="764"/>
      <c r="P397" s="764"/>
      <c r="Q397" s="764"/>
      <c r="R397" s="764"/>
      <c r="S397" s="764"/>
      <c r="T397" s="764">
        <v>0</v>
      </c>
      <c r="U397" s="764">
        <v>0</v>
      </c>
      <c r="V397" s="764"/>
      <c r="W397" s="764"/>
      <c r="X397" s="764"/>
      <c r="Y397" s="764"/>
      <c r="Z397" s="764" t="s">
        <v>1051</v>
      </c>
      <c r="AA397" s="764"/>
      <c r="AB397" s="764" t="s">
        <v>1052</v>
      </c>
      <c r="AC397" s="764"/>
      <c r="AD397" s="764"/>
      <c r="AE397" s="764"/>
      <c r="AF397" s="764"/>
      <c r="AG397" s="764"/>
      <c r="AH397" s="764"/>
      <c r="AI397" s="764"/>
      <c r="AJ397" s="764"/>
      <c r="AK397" s="764"/>
      <c r="AL397" s="764"/>
      <c r="AM397" s="764"/>
      <c r="AN397" s="764"/>
      <c r="AO397" s="764"/>
      <c r="AP397" s="764"/>
      <c r="AQ397" s="764"/>
      <c r="AR397" s="764"/>
      <c r="AS397" s="764"/>
      <c r="AT397" s="764"/>
      <c r="AU397" s="764"/>
      <c r="AV397" s="764"/>
      <c r="AW397" s="764"/>
      <c r="AX397" s="764"/>
      <c r="AY397" s="764"/>
      <c r="AZ397" s="764"/>
      <c r="BA397" s="764"/>
      <c r="BB397" s="764"/>
      <c r="BC397" s="764"/>
      <c r="BD397" s="764"/>
      <c r="BE397" s="764"/>
      <c r="BF397" s="764"/>
      <c r="BG397" s="764"/>
      <c r="BH397" s="764"/>
      <c r="BI397" s="764"/>
      <c r="BJ397" s="764"/>
      <c r="BK397" s="764"/>
      <c r="BL397" s="764"/>
      <c r="BM397" s="764"/>
      <c r="BN397" s="764"/>
      <c r="BO397" s="764"/>
      <c r="BP397" s="764"/>
      <c r="BQ397" s="764"/>
      <c r="BR397" s="764"/>
      <c r="BS397" s="764"/>
      <c r="BT397" s="764"/>
      <c r="BU397" s="764"/>
      <c r="BV397" s="764"/>
      <c r="BW397" s="764"/>
      <c r="BX397" s="764"/>
      <c r="BY397" s="764">
        <v>1</v>
      </c>
    </row>
    <row r="398" spans="1:77" s="765" customFormat="1">
      <c r="A398" s="764">
        <v>78</v>
      </c>
      <c r="B398" s="764">
        <v>5</v>
      </c>
      <c r="C398" s="764" t="s">
        <v>2381</v>
      </c>
      <c r="D398" s="764">
        <v>9</v>
      </c>
      <c r="E398" s="764" t="s">
        <v>856</v>
      </c>
      <c r="F398" s="764"/>
      <c r="G398" s="764"/>
      <c r="H398" s="764"/>
      <c r="I398" s="764"/>
      <c r="J398" s="764" t="s">
        <v>2012</v>
      </c>
      <c r="K398" s="764"/>
      <c r="L398" s="764"/>
      <c r="M398" s="764"/>
      <c r="N398" s="764"/>
      <c r="O398" s="764"/>
      <c r="P398" s="764"/>
      <c r="Q398" s="764"/>
      <c r="R398" s="764"/>
      <c r="S398" s="764"/>
      <c r="T398" s="764">
        <v>0</v>
      </c>
      <c r="U398" s="764">
        <v>0</v>
      </c>
      <c r="V398" s="764"/>
      <c r="W398" s="764"/>
      <c r="X398" s="764"/>
      <c r="Y398" s="764"/>
      <c r="Z398" s="764"/>
      <c r="AA398" s="764"/>
      <c r="AB398" s="764"/>
      <c r="AC398" s="764"/>
      <c r="AD398" s="764"/>
      <c r="AE398" s="764"/>
      <c r="AF398" s="764"/>
      <c r="AG398" s="764"/>
      <c r="AH398" s="764"/>
      <c r="AI398" s="764"/>
      <c r="AJ398" s="764"/>
      <c r="AK398" s="764"/>
      <c r="AL398" s="764"/>
      <c r="AM398" s="764"/>
      <c r="AN398" s="764"/>
      <c r="AO398" s="764"/>
      <c r="AP398" s="764"/>
      <c r="AQ398" s="764"/>
      <c r="AR398" s="764"/>
      <c r="AS398" s="764"/>
      <c r="AT398" s="764"/>
      <c r="AU398" s="764"/>
      <c r="AV398" s="764"/>
      <c r="AW398" s="764"/>
      <c r="AX398" s="764"/>
      <c r="AY398" s="764"/>
      <c r="AZ398" s="764" t="s">
        <v>1677</v>
      </c>
      <c r="BA398" s="764" t="s">
        <v>1677</v>
      </c>
      <c r="BB398" s="764"/>
      <c r="BC398" s="764" t="s">
        <v>1677</v>
      </c>
      <c r="BD398" s="764"/>
      <c r="BE398" s="764"/>
      <c r="BF398" s="764"/>
      <c r="BG398" s="764"/>
      <c r="BH398" s="764"/>
      <c r="BI398" s="764"/>
      <c r="BJ398" s="764"/>
      <c r="BK398" s="764"/>
      <c r="BL398" s="764"/>
      <c r="BM398" s="764"/>
      <c r="BN398" s="764"/>
      <c r="BO398" s="764"/>
      <c r="BP398" s="764"/>
      <c r="BQ398" s="764"/>
      <c r="BR398" s="764"/>
      <c r="BS398" s="764"/>
      <c r="BT398" s="764"/>
      <c r="BU398" s="764"/>
      <c r="BV398" s="764"/>
      <c r="BW398" s="764"/>
      <c r="BX398" s="764"/>
      <c r="BY398" s="764">
        <v>1</v>
      </c>
    </row>
    <row r="399" spans="1:77" s="765" customFormat="1">
      <c r="A399" s="764">
        <v>79</v>
      </c>
      <c r="B399" s="764">
        <v>5</v>
      </c>
      <c r="C399" s="764" t="s">
        <v>2381</v>
      </c>
      <c r="D399" s="764">
        <v>9</v>
      </c>
      <c r="E399" s="764" t="s">
        <v>856</v>
      </c>
      <c r="F399" s="764"/>
      <c r="G399" s="764"/>
      <c r="H399" s="764"/>
      <c r="I399" s="764"/>
      <c r="J399" s="764" t="s">
        <v>1053</v>
      </c>
      <c r="K399" s="764"/>
      <c r="L399" s="764"/>
      <c r="M399" s="764"/>
      <c r="N399" s="764"/>
      <c r="O399" s="764"/>
      <c r="P399" s="764"/>
      <c r="Q399" s="764"/>
      <c r="R399" s="764"/>
      <c r="S399" s="764"/>
      <c r="T399" s="764">
        <v>0</v>
      </c>
      <c r="U399" s="764">
        <v>0</v>
      </c>
      <c r="V399" s="764"/>
      <c r="W399" s="764"/>
      <c r="X399" s="764"/>
      <c r="Y399" s="764"/>
      <c r="Z399" s="764" t="s">
        <v>1054</v>
      </c>
      <c r="AA399" s="764"/>
      <c r="AB399" s="764" t="s">
        <v>1053</v>
      </c>
      <c r="AC399" s="764"/>
      <c r="AD399" s="764"/>
      <c r="AE399" s="764"/>
      <c r="AF399" s="764"/>
      <c r="AG399" s="764"/>
      <c r="AH399" s="764"/>
      <c r="AI399" s="764"/>
      <c r="AJ399" s="764"/>
      <c r="AK399" s="764"/>
      <c r="AL399" s="764"/>
      <c r="AM399" s="764"/>
      <c r="AN399" s="764"/>
      <c r="AO399" s="764"/>
      <c r="AP399" s="764"/>
      <c r="AQ399" s="764"/>
      <c r="AR399" s="764"/>
      <c r="AS399" s="764"/>
      <c r="AT399" s="764"/>
      <c r="AU399" s="764"/>
      <c r="AV399" s="764"/>
      <c r="AW399" s="764"/>
      <c r="AX399" s="764"/>
      <c r="AY399" s="764"/>
      <c r="AZ399" s="764"/>
      <c r="BA399" s="764"/>
      <c r="BB399" s="764"/>
      <c r="BC399" s="764"/>
      <c r="BD399" s="764"/>
      <c r="BE399" s="764"/>
      <c r="BF399" s="764"/>
      <c r="BG399" s="764"/>
      <c r="BH399" s="764"/>
      <c r="BI399" s="764"/>
      <c r="BJ399" s="764"/>
      <c r="BK399" s="764"/>
      <c r="BL399" s="764"/>
      <c r="BM399" s="764"/>
      <c r="BN399" s="764"/>
      <c r="BO399" s="764"/>
      <c r="BP399" s="764"/>
      <c r="BQ399" s="764"/>
      <c r="BR399" s="764"/>
      <c r="BS399" s="764"/>
      <c r="BT399" s="764"/>
      <c r="BU399" s="764"/>
      <c r="BV399" s="764"/>
      <c r="BW399" s="764"/>
      <c r="BX399" s="764"/>
      <c r="BY399" s="764">
        <v>1</v>
      </c>
    </row>
    <row r="400" spans="1:77" s="765" customFormat="1">
      <c r="A400" s="764">
        <v>80</v>
      </c>
      <c r="B400" s="764">
        <v>5</v>
      </c>
      <c r="C400" s="764" t="s">
        <v>2381</v>
      </c>
      <c r="D400" s="764">
        <v>9</v>
      </c>
      <c r="E400" s="764" t="s">
        <v>856</v>
      </c>
      <c r="F400" s="764"/>
      <c r="G400" s="764"/>
      <c r="H400" s="764"/>
      <c r="I400" s="764"/>
      <c r="J400" s="764" t="s">
        <v>1055</v>
      </c>
      <c r="K400" s="764"/>
      <c r="L400" s="764"/>
      <c r="M400" s="764"/>
      <c r="N400" s="764"/>
      <c r="O400" s="764"/>
      <c r="P400" s="764"/>
      <c r="Q400" s="764"/>
      <c r="R400" s="764"/>
      <c r="S400" s="764"/>
      <c r="T400" s="764">
        <v>0</v>
      </c>
      <c r="U400" s="764">
        <v>0</v>
      </c>
      <c r="V400" s="764"/>
      <c r="W400" s="764"/>
      <c r="X400" s="764"/>
      <c r="Y400" s="764"/>
      <c r="Z400" s="764" t="s">
        <v>1056</v>
      </c>
      <c r="AA400" s="764"/>
      <c r="AB400" s="764" t="s">
        <v>1057</v>
      </c>
      <c r="AC400" s="764"/>
      <c r="AD400" s="764"/>
      <c r="AE400" s="764"/>
      <c r="AF400" s="764"/>
      <c r="AG400" s="764"/>
      <c r="AH400" s="764"/>
      <c r="AI400" s="764"/>
      <c r="AJ400" s="764"/>
      <c r="AK400" s="764"/>
      <c r="AL400" s="764"/>
      <c r="AM400" s="764"/>
      <c r="AN400" s="764"/>
      <c r="AO400" s="764"/>
      <c r="AP400" s="764"/>
      <c r="AQ400" s="764"/>
      <c r="AR400" s="764"/>
      <c r="AS400" s="764"/>
      <c r="AT400" s="764"/>
      <c r="AU400" s="764"/>
      <c r="AV400" s="764"/>
      <c r="AW400" s="764"/>
      <c r="AX400" s="764"/>
      <c r="AY400" s="764"/>
      <c r="AZ400" s="764"/>
      <c r="BA400" s="764"/>
      <c r="BB400" s="764"/>
      <c r="BC400" s="764"/>
      <c r="BD400" s="764"/>
      <c r="BE400" s="764"/>
      <c r="BF400" s="764"/>
      <c r="BG400" s="764"/>
      <c r="BH400" s="764"/>
      <c r="BI400" s="764"/>
      <c r="BJ400" s="764"/>
      <c r="BK400" s="764"/>
      <c r="BL400" s="764"/>
      <c r="BM400" s="764"/>
      <c r="BN400" s="764"/>
      <c r="BO400" s="764"/>
      <c r="BP400" s="764"/>
      <c r="BQ400" s="764"/>
      <c r="BR400" s="764"/>
      <c r="BS400" s="764"/>
      <c r="BT400" s="764"/>
      <c r="BU400" s="764"/>
      <c r="BV400" s="764"/>
      <c r="BW400" s="764"/>
      <c r="BX400" s="764"/>
      <c r="BY400" s="764">
        <v>1</v>
      </c>
    </row>
    <row r="401" spans="1:77" s="765" customFormat="1">
      <c r="A401" s="764">
        <v>81</v>
      </c>
      <c r="B401" s="764">
        <v>5</v>
      </c>
      <c r="C401" s="764" t="s">
        <v>2381</v>
      </c>
      <c r="D401" s="764">
        <v>9</v>
      </c>
      <c r="E401" s="764" t="s">
        <v>856</v>
      </c>
      <c r="F401" s="764"/>
      <c r="G401" s="764"/>
      <c r="H401" s="764"/>
      <c r="I401" s="764"/>
      <c r="J401" s="764" t="s">
        <v>1058</v>
      </c>
      <c r="K401" s="764"/>
      <c r="L401" s="764"/>
      <c r="M401" s="764"/>
      <c r="N401" s="764"/>
      <c r="O401" s="764"/>
      <c r="P401" s="764"/>
      <c r="Q401" s="764"/>
      <c r="R401" s="764"/>
      <c r="S401" s="764"/>
      <c r="T401" s="764">
        <v>0</v>
      </c>
      <c r="U401" s="764">
        <v>0</v>
      </c>
      <c r="V401" s="764"/>
      <c r="W401" s="764"/>
      <c r="X401" s="764"/>
      <c r="Y401" s="764"/>
      <c r="Z401" s="764" t="s">
        <v>1059</v>
      </c>
      <c r="AA401" s="764"/>
      <c r="AB401" s="764" t="s">
        <v>1058</v>
      </c>
      <c r="AC401" s="764"/>
      <c r="AD401" s="764"/>
      <c r="AE401" s="764"/>
      <c r="AF401" s="764"/>
      <c r="AG401" s="764"/>
      <c r="AH401" s="764"/>
      <c r="AI401" s="764"/>
      <c r="AJ401" s="764"/>
      <c r="AK401" s="764"/>
      <c r="AL401" s="764"/>
      <c r="AM401" s="764"/>
      <c r="AN401" s="764"/>
      <c r="AO401" s="764"/>
      <c r="AP401" s="764"/>
      <c r="AQ401" s="764"/>
      <c r="AR401" s="764"/>
      <c r="AS401" s="764"/>
      <c r="AT401" s="764"/>
      <c r="AU401" s="764"/>
      <c r="AV401" s="764"/>
      <c r="AW401" s="764"/>
      <c r="AX401" s="764"/>
      <c r="AY401" s="764"/>
      <c r="AZ401" s="764"/>
      <c r="BA401" s="764"/>
      <c r="BB401" s="764"/>
      <c r="BC401" s="764"/>
      <c r="BD401" s="764"/>
      <c r="BE401" s="764"/>
      <c r="BF401" s="764"/>
      <c r="BG401" s="764"/>
      <c r="BH401" s="764"/>
      <c r="BI401" s="764"/>
      <c r="BJ401" s="764"/>
      <c r="BK401" s="764"/>
      <c r="BL401" s="764"/>
      <c r="BM401" s="764"/>
      <c r="BN401" s="764"/>
      <c r="BO401" s="764"/>
      <c r="BP401" s="764"/>
      <c r="BQ401" s="764"/>
      <c r="BR401" s="764"/>
      <c r="BS401" s="764"/>
      <c r="BT401" s="764"/>
      <c r="BU401" s="764"/>
      <c r="BV401" s="764"/>
      <c r="BW401" s="764"/>
      <c r="BX401" s="764"/>
      <c r="BY401" s="764">
        <v>1</v>
      </c>
    </row>
    <row r="402" spans="1:77" s="765" customFormat="1">
      <c r="A402" s="764">
        <v>82</v>
      </c>
      <c r="B402" s="764">
        <v>5</v>
      </c>
      <c r="C402" s="764" t="s">
        <v>2381</v>
      </c>
      <c r="D402" s="764">
        <v>9</v>
      </c>
      <c r="E402" s="764" t="s">
        <v>856</v>
      </c>
      <c r="F402" s="764"/>
      <c r="G402" s="764"/>
      <c r="H402" s="764"/>
      <c r="I402" s="764"/>
      <c r="J402" s="764" t="s">
        <v>1060</v>
      </c>
      <c r="K402" s="764"/>
      <c r="L402" s="764"/>
      <c r="M402" s="764"/>
      <c r="N402" s="764"/>
      <c r="O402" s="764"/>
      <c r="P402" s="764"/>
      <c r="Q402" s="764"/>
      <c r="R402" s="764"/>
      <c r="S402" s="764"/>
      <c r="T402" s="764">
        <v>0</v>
      </c>
      <c r="U402" s="764">
        <v>0</v>
      </c>
      <c r="V402" s="764"/>
      <c r="W402" s="764"/>
      <c r="X402" s="764"/>
      <c r="Y402" s="764"/>
      <c r="Z402" s="764" t="s">
        <v>1061</v>
      </c>
      <c r="AA402" s="764"/>
      <c r="AB402" s="764" t="s">
        <v>1062</v>
      </c>
      <c r="AC402" s="764"/>
      <c r="AD402" s="764"/>
      <c r="AE402" s="764"/>
      <c r="AF402" s="764"/>
      <c r="AG402" s="764"/>
      <c r="AH402" s="764"/>
      <c r="AI402" s="764"/>
      <c r="AJ402" s="764"/>
      <c r="AK402" s="764"/>
      <c r="AL402" s="764"/>
      <c r="AM402" s="764"/>
      <c r="AN402" s="764"/>
      <c r="AO402" s="764"/>
      <c r="AP402" s="764"/>
      <c r="AQ402" s="764"/>
      <c r="AR402" s="764"/>
      <c r="AS402" s="764"/>
      <c r="AT402" s="764"/>
      <c r="AU402" s="764"/>
      <c r="AV402" s="764"/>
      <c r="AW402" s="764"/>
      <c r="AX402" s="764"/>
      <c r="AY402" s="764"/>
      <c r="AZ402" s="764"/>
      <c r="BA402" s="764"/>
      <c r="BB402" s="764"/>
      <c r="BC402" s="764"/>
      <c r="BD402" s="764"/>
      <c r="BE402" s="764"/>
      <c r="BF402" s="764"/>
      <c r="BG402" s="764"/>
      <c r="BH402" s="764"/>
      <c r="BI402" s="764"/>
      <c r="BJ402" s="764"/>
      <c r="BK402" s="764"/>
      <c r="BL402" s="764"/>
      <c r="BM402" s="764"/>
      <c r="BN402" s="764"/>
      <c r="BO402" s="764"/>
      <c r="BP402" s="764"/>
      <c r="BQ402" s="764"/>
      <c r="BR402" s="764"/>
      <c r="BS402" s="764"/>
      <c r="BT402" s="764"/>
      <c r="BU402" s="764"/>
      <c r="BV402" s="764"/>
      <c r="BW402" s="764"/>
      <c r="BX402" s="764"/>
      <c r="BY402" s="764">
        <v>1</v>
      </c>
    </row>
    <row r="403" spans="1:77" s="765" customFormat="1" ht="25">
      <c r="A403" s="764">
        <v>83</v>
      </c>
      <c r="B403" s="764">
        <v>5</v>
      </c>
      <c r="C403" s="764" t="s">
        <v>2381</v>
      </c>
      <c r="D403" s="764">
        <v>9</v>
      </c>
      <c r="E403" s="764" t="s">
        <v>856</v>
      </c>
      <c r="F403" s="764"/>
      <c r="G403" s="764"/>
      <c r="H403" s="764"/>
      <c r="I403" s="764"/>
      <c r="J403" s="764" t="s">
        <v>1676</v>
      </c>
      <c r="K403" s="764"/>
      <c r="L403" s="764"/>
      <c r="M403" s="764"/>
      <c r="N403" s="764"/>
      <c r="O403" s="764"/>
      <c r="P403" s="764"/>
      <c r="Q403" s="764"/>
      <c r="R403" s="764"/>
      <c r="S403" s="764"/>
      <c r="T403" s="764">
        <v>0</v>
      </c>
      <c r="U403" s="764">
        <v>0</v>
      </c>
      <c r="V403" s="764"/>
      <c r="W403" s="764"/>
      <c r="X403" s="764"/>
      <c r="Y403" s="764"/>
      <c r="Z403" s="764"/>
      <c r="AA403" s="764"/>
      <c r="AB403" s="764"/>
      <c r="AC403" s="764"/>
      <c r="AD403" s="764"/>
      <c r="AE403" s="764"/>
      <c r="AF403" s="764"/>
      <c r="AG403" s="764"/>
      <c r="AH403" s="764"/>
      <c r="AI403" s="764"/>
      <c r="AJ403" s="764"/>
      <c r="AK403" s="764"/>
      <c r="AL403" s="764"/>
      <c r="AM403" s="764"/>
      <c r="AN403" s="764"/>
      <c r="AO403" s="764"/>
      <c r="AP403" s="764"/>
      <c r="AQ403" s="764"/>
      <c r="AR403" s="764"/>
      <c r="AS403" s="764"/>
      <c r="AT403" s="764"/>
      <c r="AU403" s="764"/>
      <c r="AV403" s="764"/>
      <c r="AW403" s="764"/>
      <c r="AX403" s="764"/>
      <c r="AY403" s="764"/>
      <c r="AZ403" s="764" t="s">
        <v>1675</v>
      </c>
      <c r="BA403" s="764" t="s">
        <v>1675</v>
      </c>
      <c r="BB403" s="764"/>
      <c r="BC403" s="764" t="s">
        <v>1675</v>
      </c>
      <c r="BD403" s="764"/>
      <c r="BE403" s="764"/>
      <c r="BF403" s="764"/>
      <c r="BG403" s="764"/>
      <c r="BH403" s="764" t="s">
        <v>1676</v>
      </c>
      <c r="BI403" s="764"/>
      <c r="BJ403" s="764"/>
      <c r="BK403" s="764"/>
      <c r="BL403" s="764"/>
      <c r="BM403" s="764"/>
      <c r="BN403" s="764"/>
      <c r="BO403" s="764"/>
      <c r="BP403" s="764"/>
      <c r="BQ403" s="764"/>
      <c r="BR403" s="764"/>
      <c r="BS403" s="764"/>
      <c r="BT403" s="764"/>
      <c r="BU403" s="764"/>
      <c r="BV403" s="764"/>
      <c r="BW403" s="764"/>
      <c r="BX403" s="764"/>
      <c r="BY403" s="764">
        <v>1</v>
      </c>
    </row>
    <row r="404" spans="1:77" s="765" customFormat="1">
      <c r="A404" s="764">
        <v>84</v>
      </c>
      <c r="B404" s="764">
        <v>5</v>
      </c>
      <c r="C404" s="764" t="s">
        <v>2381</v>
      </c>
      <c r="D404" s="764">
        <v>9</v>
      </c>
      <c r="E404" s="764" t="s">
        <v>856</v>
      </c>
      <c r="F404" s="764"/>
      <c r="G404" s="764"/>
      <c r="H404" s="764"/>
      <c r="I404" s="764"/>
      <c r="J404" s="764" t="s">
        <v>1063</v>
      </c>
      <c r="K404" s="764"/>
      <c r="L404" s="764"/>
      <c r="M404" s="764"/>
      <c r="N404" s="764"/>
      <c r="O404" s="764"/>
      <c r="P404" s="764"/>
      <c r="Q404" s="764"/>
      <c r="R404" s="764"/>
      <c r="S404" s="764"/>
      <c r="T404" s="764">
        <v>0</v>
      </c>
      <c r="U404" s="764">
        <v>0</v>
      </c>
      <c r="V404" s="764"/>
      <c r="W404" s="764"/>
      <c r="X404" s="764"/>
      <c r="Y404" s="764"/>
      <c r="Z404" s="764" t="s">
        <v>1064</v>
      </c>
      <c r="AA404" s="764"/>
      <c r="AB404" s="764" t="s">
        <v>1063</v>
      </c>
      <c r="AC404" s="764"/>
      <c r="AD404" s="764"/>
      <c r="AE404" s="764"/>
      <c r="AF404" s="764"/>
      <c r="AG404" s="764"/>
      <c r="AH404" s="764"/>
      <c r="AI404" s="764"/>
      <c r="AJ404" s="764"/>
      <c r="AK404" s="764"/>
      <c r="AL404" s="764"/>
      <c r="AM404" s="764"/>
      <c r="AN404" s="764"/>
      <c r="AO404" s="764"/>
      <c r="AP404" s="764"/>
      <c r="AQ404" s="764"/>
      <c r="AR404" s="764"/>
      <c r="AS404" s="764"/>
      <c r="AT404" s="764"/>
      <c r="AU404" s="764"/>
      <c r="AV404" s="764"/>
      <c r="AW404" s="764"/>
      <c r="AX404" s="764"/>
      <c r="AY404" s="764"/>
      <c r="AZ404" s="764"/>
      <c r="BA404" s="764"/>
      <c r="BB404" s="764"/>
      <c r="BC404" s="764"/>
      <c r="BD404" s="764"/>
      <c r="BE404" s="764"/>
      <c r="BF404" s="764"/>
      <c r="BG404" s="764"/>
      <c r="BH404" s="764"/>
      <c r="BI404" s="764"/>
      <c r="BJ404" s="764"/>
      <c r="BK404" s="764"/>
      <c r="BL404" s="764"/>
      <c r="BM404" s="764"/>
      <c r="BN404" s="764"/>
      <c r="BO404" s="764"/>
      <c r="BP404" s="764"/>
      <c r="BQ404" s="764"/>
      <c r="BR404" s="764"/>
      <c r="BS404" s="764"/>
      <c r="BT404" s="764"/>
      <c r="BU404" s="764"/>
      <c r="BV404" s="764"/>
      <c r="BW404" s="764"/>
      <c r="BX404" s="764"/>
      <c r="BY404" s="764">
        <v>1</v>
      </c>
    </row>
    <row r="405" spans="1:77" s="765" customFormat="1">
      <c r="A405" s="764">
        <v>85</v>
      </c>
      <c r="B405" s="764">
        <v>5</v>
      </c>
      <c r="C405" s="764" t="s">
        <v>2381</v>
      </c>
      <c r="D405" s="764">
        <v>9</v>
      </c>
      <c r="E405" s="764" t="s">
        <v>856</v>
      </c>
      <c r="F405" s="764"/>
      <c r="G405" s="764"/>
      <c r="H405" s="764"/>
      <c r="I405" s="764"/>
      <c r="J405" s="764" t="s">
        <v>1065</v>
      </c>
      <c r="K405" s="764"/>
      <c r="L405" s="764"/>
      <c r="M405" s="764"/>
      <c r="N405" s="764"/>
      <c r="O405" s="764"/>
      <c r="P405" s="764"/>
      <c r="Q405" s="764"/>
      <c r="R405" s="764"/>
      <c r="S405" s="764"/>
      <c r="T405" s="764">
        <v>0</v>
      </c>
      <c r="U405" s="764">
        <v>0</v>
      </c>
      <c r="V405" s="764"/>
      <c r="W405" s="764"/>
      <c r="X405" s="764"/>
      <c r="Y405" s="764"/>
      <c r="Z405" s="764" t="s">
        <v>1066</v>
      </c>
      <c r="AA405" s="764"/>
      <c r="AB405" s="764" t="s">
        <v>1067</v>
      </c>
      <c r="AC405" s="764"/>
      <c r="AD405" s="764"/>
      <c r="AE405" s="764"/>
      <c r="AF405" s="764"/>
      <c r="AG405" s="764"/>
      <c r="AH405" s="764"/>
      <c r="AI405" s="764"/>
      <c r="AJ405" s="764"/>
      <c r="AK405" s="764"/>
      <c r="AL405" s="764"/>
      <c r="AM405" s="764"/>
      <c r="AN405" s="764"/>
      <c r="AO405" s="764"/>
      <c r="AP405" s="764"/>
      <c r="AQ405" s="764"/>
      <c r="AR405" s="764"/>
      <c r="AS405" s="764"/>
      <c r="AT405" s="764"/>
      <c r="AU405" s="764"/>
      <c r="AV405" s="764"/>
      <c r="AW405" s="764"/>
      <c r="AX405" s="764"/>
      <c r="AY405" s="764"/>
      <c r="AZ405" s="764"/>
      <c r="BA405" s="764"/>
      <c r="BB405" s="764"/>
      <c r="BC405" s="764"/>
      <c r="BD405" s="764"/>
      <c r="BE405" s="764"/>
      <c r="BF405" s="764"/>
      <c r="BG405" s="764"/>
      <c r="BH405" s="764"/>
      <c r="BI405" s="764"/>
      <c r="BJ405" s="764"/>
      <c r="BK405" s="764"/>
      <c r="BL405" s="764"/>
      <c r="BM405" s="764"/>
      <c r="BN405" s="764"/>
      <c r="BO405" s="764"/>
      <c r="BP405" s="764"/>
      <c r="BQ405" s="764"/>
      <c r="BR405" s="764"/>
      <c r="BS405" s="764"/>
      <c r="BT405" s="764"/>
      <c r="BU405" s="764"/>
      <c r="BV405" s="764"/>
      <c r="BW405" s="764"/>
      <c r="BX405" s="764"/>
      <c r="BY405" s="764">
        <v>1</v>
      </c>
    </row>
    <row r="406" spans="1:77" s="765" customFormat="1">
      <c r="A406" s="764">
        <v>86</v>
      </c>
      <c r="B406" s="764">
        <v>5</v>
      </c>
      <c r="C406" s="764" t="s">
        <v>2381</v>
      </c>
      <c r="D406" s="764">
        <v>9</v>
      </c>
      <c r="E406" s="764" t="s">
        <v>856</v>
      </c>
      <c r="F406" s="764"/>
      <c r="G406" s="764"/>
      <c r="H406" s="764"/>
      <c r="I406" s="764"/>
      <c r="J406" s="764" t="s">
        <v>1068</v>
      </c>
      <c r="K406" s="764"/>
      <c r="L406" s="764"/>
      <c r="M406" s="764"/>
      <c r="N406" s="764"/>
      <c r="O406" s="764"/>
      <c r="P406" s="764"/>
      <c r="Q406" s="764"/>
      <c r="R406" s="764"/>
      <c r="S406" s="764"/>
      <c r="T406" s="764">
        <v>0</v>
      </c>
      <c r="U406" s="764">
        <v>0</v>
      </c>
      <c r="V406" s="764"/>
      <c r="W406" s="764"/>
      <c r="X406" s="764"/>
      <c r="Y406" s="764"/>
      <c r="Z406" s="764" t="s">
        <v>1069</v>
      </c>
      <c r="AA406" s="764"/>
      <c r="AB406" s="764" t="s">
        <v>1068</v>
      </c>
      <c r="AC406" s="764"/>
      <c r="AD406" s="764"/>
      <c r="AE406" s="764"/>
      <c r="AF406" s="764"/>
      <c r="AG406" s="764"/>
      <c r="AH406" s="764"/>
      <c r="AI406" s="764"/>
      <c r="AJ406" s="764"/>
      <c r="AK406" s="764"/>
      <c r="AL406" s="764"/>
      <c r="AM406" s="764"/>
      <c r="AN406" s="764"/>
      <c r="AO406" s="764"/>
      <c r="AP406" s="764"/>
      <c r="AQ406" s="764"/>
      <c r="AR406" s="764"/>
      <c r="AS406" s="764"/>
      <c r="AT406" s="764"/>
      <c r="AU406" s="764"/>
      <c r="AV406" s="764"/>
      <c r="AW406" s="764"/>
      <c r="AX406" s="764"/>
      <c r="AY406" s="764"/>
      <c r="AZ406" s="764"/>
      <c r="BA406" s="764"/>
      <c r="BB406" s="764"/>
      <c r="BC406" s="764"/>
      <c r="BD406" s="764"/>
      <c r="BE406" s="764"/>
      <c r="BF406" s="764"/>
      <c r="BG406" s="764"/>
      <c r="BH406" s="764"/>
      <c r="BI406" s="764"/>
      <c r="BJ406" s="764"/>
      <c r="BK406" s="764"/>
      <c r="BL406" s="764"/>
      <c r="BM406" s="764"/>
      <c r="BN406" s="764"/>
      <c r="BO406" s="764"/>
      <c r="BP406" s="764"/>
      <c r="BQ406" s="764"/>
      <c r="BR406" s="764"/>
      <c r="BS406" s="764"/>
      <c r="BT406" s="764"/>
      <c r="BU406" s="764"/>
      <c r="BV406" s="764"/>
      <c r="BW406" s="764"/>
      <c r="BX406" s="764"/>
      <c r="BY406" s="764">
        <v>1</v>
      </c>
    </row>
    <row r="407" spans="1:77" s="765" customFormat="1">
      <c r="A407" s="764">
        <v>87</v>
      </c>
      <c r="B407" s="764">
        <v>5</v>
      </c>
      <c r="C407" s="764" t="s">
        <v>2381</v>
      </c>
      <c r="D407" s="764">
        <v>9</v>
      </c>
      <c r="E407" s="764" t="s">
        <v>856</v>
      </c>
      <c r="F407" s="764"/>
      <c r="G407" s="764"/>
      <c r="H407" s="764"/>
      <c r="I407" s="764"/>
      <c r="J407" s="764" t="s">
        <v>1070</v>
      </c>
      <c r="K407" s="764"/>
      <c r="L407" s="764"/>
      <c r="M407" s="764"/>
      <c r="N407" s="764"/>
      <c r="O407" s="764"/>
      <c r="P407" s="764"/>
      <c r="Q407" s="764"/>
      <c r="R407" s="764"/>
      <c r="S407" s="764"/>
      <c r="T407" s="764">
        <v>0</v>
      </c>
      <c r="U407" s="764">
        <v>0</v>
      </c>
      <c r="V407" s="764"/>
      <c r="W407" s="764"/>
      <c r="X407" s="764"/>
      <c r="Y407" s="764"/>
      <c r="Z407" s="764" t="s">
        <v>1071</v>
      </c>
      <c r="AA407" s="764"/>
      <c r="AB407" s="764" t="s">
        <v>1072</v>
      </c>
      <c r="AC407" s="764"/>
      <c r="AD407" s="764"/>
      <c r="AE407" s="764"/>
      <c r="AF407" s="764"/>
      <c r="AG407" s="764"/>
      <c r="AH407" s="764"/>
      <c r="AI407" s="764"/>
      <c r="AJ407" s="764"/>
      <c r="AK407" s="764"/>
      <c r="AL407" s="764"/>
      <c r="AM407" s="764"/>
      <c r="AN407" s="764"/>
      <c r="AO407" s="764"/>
      <c r="AP407" s="764"/>
      <c r="AQ407" s="764"/>
      <c r="AR407" s="764"/>
      <c r="AS407" s="764"/>
      <c r="AT407" s="764"/>
      <c r="AU407" s="764"/>
      <c r="AV407" s="764"/>
      <c r="AW407" s="764"/>
      <c r="AX407" s="764"/>
      <c r="AY407" s="764"/>
      <c r="AZ407" s="764"/>
      <c r="BA407" s="764"/>
      <c r="BB407" s="764"/>
      <c r="BC407" s="764"/>
      <c r="BD407" s="764"/>
      <c r="BE407" s="764"/>
      <c r="BF407" s="764"/>
      <c r="BG407" s="764"/>
      <c r="BH407" s="764"/>
      <c r="BI407" s="764"/>
      <c r="BJ407" s="764"/>
      <c r="BK407" s="764"/>
      <c r="BL407" s="764"/>
      <c r="BM407" s="764"/>
      <c r="BN407" s="764"/>
      <c r="BO407" s="764"/>
      <c r="BP407" s="764"/>
      <c r="BQ407" s="764"/>
      <c r="BR407" s="764"/>
      <c r="BS407" s="764"/>
      <c r="BT407" s="764"/>
      <c r="BU407" s="764"/>
      <c r="BV407" s="764"/>
      <c r="BW407" s="764"/>
      <c r="BX407" s="764"/>
      <c r="BY407" s="764">
        <v>1</v>
      </c>
    </row>
    <row r="408" spans="1:77" s="765" customFormat="1">
      <c r="A408" s="764">
        <v>88</v>
      </c>
      <c r="B408" s="764">
        <v>5</v>
      </c>
      <c r="C408" s="764" t="s">
        <v>2381</v>
      </c>
      <c r="D408" s="764">
        <v>9</v>
      </c>
      <c r="E408" s="764" t="s">
        <v>856</v>
      </c>
      <c r="F408" s="764"/>
      <c r="G408" s="764"/>
      <c r="H408" s="764"/>
      <c r="I408" s="764"/>
      <c r="J408" s="764" t="s">
        <v>1073</v>
      </c>
      <c r="K408" s="764"/>
      <c r="L408" s="764"/>
      <c r="M408" s="764"/>
      <c r="N408" s="764"/>
      <c r="O408" s="764"/>
      <c r="P408" s="764"/>
      <c r="Q408" s="764"/>
      <c r="R408" s="764"/>
      <c r="S408" s="764"/>
      <c r="T408" s="764">
        <v>0</v>
      </c>
      <c r="U408" s="764">
        <v>0</v>
      </c>
      <c r="V408" s="764"/>
      <c r="W408" s="764"/>
      <c r="X408" s="764"/>
      <c r="Y408" s="764"/>
      <c r="Z408" s="764" t="s">
        <v>1074</v>
      </c>
      <c r="AA408" s="764"/>
      <c r="AB408" s="764" t="s">
        <v>1073</v>
      </c>
      <c r="AC408" s="764"/>
      <c r="AD408" s="764"/>
      <c r="AE408" s="764"/>
      <c r="AF408" s="764"/>
      <c r="AG408" s="764"/>
      <c r="AH408" s="764"/>
      <c r="AI408" s="764"/>
      <c r="AJ408" s="764"/>
      <c r="AK408" s="764"/>
      <c r="AL408" s="764"/>
      <c r="AM408" s="764"/>
      <c r="AN408" s="764"/>
      <c r="AO408" s="764"/>
      <c r="AP408" s="764"/>
      <c r="AQ408" s="764"/>
      <c r="AR408" s="764"/>
      <c r="AS408" s="764"/>
      <c r="AT408" s="764"/>
      <c r="AU408" s="764"/>
      <c r="AV408" s="764"/>
      <c r="AW408" s="764"/>
      <c r="AX408" s="764"/>
      <c r="AY408" s="764"/>
      <c r="AZ408" s="764"/>
      <c r="BA408" s="764"/>
      <c r="BB408" s="764"/>
      <c r="BC408" s="764"/>
      <c r="BD408" s="764"/>
      <c r="BE408" s="764"/>
      <c r="BF408" s="764"/>
      <c r="BG408" s="764"/>
      <c r="BH408" s="764"/>
      <c r="BI408" s="764"/>
      <c r="BJ408" s="764"/>
      <c r="BK408" s="764"/>
      <c r="BL408" s="764"/>
      <c r="BM408" s="764"/>
      <c r="BN408" s="764"/>
      <c r="BO408" s="764"/>
      <c r="BP408" s="764"/>
      <c r="BQ408" s="764"/>
      <c r="BR408" s="764"/>
      <c r="BS408" s="764"/>
      <c r="BT408" s="764"/>
      <c r="BU408" s="764"/>
      <c r="BV408" s="764"/>
      <c r="BW408" s="764"/>
      <c r="BX408" s="764"/>
      <c r="BY408" s="764">
        <v>1</v>
      </c>
    </row>
    <row r="409" spans="1:77" s="765" customFormat="1">
      <c r="A409" s="764">
        <v>89</v>
      </c>
      <c r="B409" s="764">
        <v>5</v>
      </c>
      <c r="C409" s="764" t="s">
        <v>2381</v>
      </c>
      <c r="D409" s="764">
        <v>9</v>
      </c>
      <c r="E409" s="764" t="s">
        <v>856</v>
      </c>
      <c r="F409" s="764"/>
      <c r="G409" s="764"/>
      <c r="H409" s="764"/>
      <c r="I409" s="764"/>
      <c r="J409" s="764" t="s">
        <v>1075</v>
      </c>
      <c r="K409" s="764"/>
      <c r="L409" s="764"/>
      <c r="M409" s="764"/>
      <c r="N409" s="764"/>
      <c r="O409" s="764"/>
      <c r="P409" s="764"/>
      <c r="Q409" s="764"/>
      <c r="R409" s="764"/>
      <c r="S409" s="764"/>
      <c r="T409" s="764">
        <v>0</v>
      </c>
      <c r="U409" s="764">
        <v>0</v>
      </c>
      <c r="V409" s="764"/>
      <c r="W409" s="764"/>
      <c r="X409" s="764"/>
      <c r="Y409" s="764"/>
      <c r="Z409" s="764" t="s">
        <v>1076</v>
      </c>
      <c r="AA409" s="764"/>
      <c r="AB409" s="764" t="s">
        <v>1077</v>
      </c>
      <c r="AC409" s="764"/>
      <c r="AD409" s="764"/>
      <c r="AE409" s="764"/>
      <c r="AF409" s="764"/>
      <c r="AG409" s="764"/>
      <c r="AH409" s="764"/>
      <c r="AI409" s="764"/>
      <c r="AJ409" s="764"/>
      <c r="AK409" s="764"/>
      <c r="AL409" s="764"/>
      <c r="AM409" s="764"/>
      <c r="AN409" s="764"/>
      <c r="AO409" s="764"/>
      <c r="AP409" s="764"/>
      <c r="AQ409" s="764"/>
      <c r="AR409" s="764"/>
      <c r="AS409" s="764"/>
      <c r="AT409" s="764"/>
      <c r="AU409" s="764"/>
      <c r="AV409" s="764"/>
      <c r="AW409" s="764"/>
      <c r="AX409" s="764"/>
      <c r="AY409" s="764"/>
      <c r="AZ409" s="764"/>
      <c r="BA409" s="764"/>
      <c r="BB409" s="764"/>
      <c r="BC409" s="764"/>
      <c r="BD409" s="764"/>
      <c r="BE409" s="764"/>
      <c r="BF409" s="764"/>
      <c r="BG409" s="764"/>
      <c r="BH409" s="764"/>
      <c r="BI409" s="764"/>
      <c r="BJ409" s="764"/>
      <c r="BK409" s="764"/>
      <c r="BL409" s="764"/>
      <c r="BM409" s="764"/>
      <c r="BN409" s="764"/>
      <c r="BO409" s="764"/>
      <c r="BP409" s="764"/>
      <c r="BQ409" s="764"/>
      <c r="BR409" s="764"/>
      <c r="BS409" s="764"/>
      <c r="BT409" s="764"/>
      <c r="BU409" s="764"/>
      <c r="BV409" s="764"/>
      <c r="BW409" s="764"/>
      <c r="BX409" s="764"/>
      <c r="BY409" s="764">
        <v>1</v>
      </c>
    </row>
    <row r="410" spans="1:77" s="765" customFormat="1">
      <c r="A410" s="764">
        <v>90</v>
      </c>
      <c r="B410" s="764">
        <v>5</v>
      </c>
      <c r="C410" s="764" t="s">
        <v>2381</v>
      </c>
      <c r="D410" s="764">
        <v>9</v>
      </c>
      <c r="E410" s="764" t="s">
        <v>856</v>
      </c>
      <c r="F410" s="764"/>
      <c r="G410" s="764"/>
      <c r="H410" s="764"/>
      <c r="I410" s="764"/>
      <c r="J410" s="764" t="s">
        <v>1078</v>
      </c>
      <c r="K410" s="764"/>
      <c r="L410" s="764"/>
      <c r="M410" s="764"/>
      <c r="N410" s="764"/>
      <c r="O410" s="764"/>
      <c r="P410" s="764"/>
      <c r="Q410" s="764"/>
      <c r="R410" s="764"/>
      <c r="S410" s="764"/>
      <c r="T410" s="764">
        <v>0</v>
      </c>
      <c r="U410" s="764">
        <v>0</v>
      </c>
      <c r="V410" s="764"/>
      <c r="W410" s="764"/>
      <c r="X410" s="764"/>
      <c r="Y410" s="764"/>
      <c r="Z410" s="764" t="s">
        <v>1079</v>
      </c>
      <c r="AA410" s="764"/>
      <c r="AB410" s="764" t="s">
        <v>1078</v>
      </c>
      <c r="AC410" s="764"/>
      <c r="AD410" s="764"/>
      <c r="AE410" s="764"/>
      <c r="AF410" s="764"/>
      <c r="AG410" s="764"/>
      <c r="AH410" s="764"/>
      <c r="AI410" s="764"/>
      <c r="AJ410" s="764"/>
      <c r="AK410" s="764"/>
      <c r="AL410" s="764"/>
      <c r="AM410" s="764"/>
      <c r="AN410" s="764"/>
      <c r="AO410" s="764"/>
      <c r="AP410" s="764"/>
      <c r="AQ410" s="764"/>
      <c r="AR410" s="764"/>
      <c r="AS410" s="764"/>
      <c r="AT410" s="764"/>
      <c r="AU410" s="764"/>
      <c r="AV410" s="764"/>
      <c r="AW410" s="764"/>
      <c r="AX410" s="764"/>
      <c r="AY410" s="764"/>
      <c r="AZ410" s="764"/>
      <c r="BA410" s="764"/>
      <c r="BB410" s="764"/>
      <c r="BC410" s="764"/>
      <c r="BD410" s="764"/>
      <c r="BE410" s="764"/>
      <c r="BF410" s="764"/>
      <c r="BG410" s="764"/>
      <c r="BH410" s="764"/>
      <c r="BI410" s="764"/>
      <c r="BJ410" s="764"/>
      <c r="BK410" s="764"/>
      <c r="BL410" s="764"/>
      <c r="BM410" s="764"/>
      <c r="BN410" s="764"/>
      <c r="BO410" s="764"/>
      <c r="BP410" s="764"/>
      <c r="BQ410" s="764"/>
      <c r="BR410" s="764"/>
      <c r="BS410" s="764"/>
      <c r="BT410" s="764"/>
      <c r="BU410" s="764"/>
      <c r="BV410" s="764"/>
      <c r="BW410" s="764"/>
      <c r="BX410" s="764"/>
      <c r="BY410" s="764">
        <v>1</v>
      </c>
    </row>
    <row r="411" spans="1:77" s="765" customFormat="1">
      <c r="A411" s="764">
        <v>91</v>
      </c>
      <c r="B411" s="764">
        <v>5</v>
      </c>
      <c r="C411" s="764" t="s">
        <v>2381</v>
      </c>
      <c r="D411" s="764">
        <v>9</v>
      </c>
      <c r="E411" s="764" t="s">
        <v>856</v>
      </c>
      <c r="F411" s="764"/>
      <c r="G411" s="764"/>
      <c r="H411" s="764"/>
      <c r="I411" s="764"/>
      <c r="J411" s="764" t="s">
        <v>1709</v>
      </c>
      <c r="K411" s="764"/>
      <c r="L411" s="764"/>
      <c r="M411" s="764"/>
      <c r="N411" s="764"/>
      <c r="O411" s="764"/>
      <c r="P411" s="764"/>
      <c r="Q411" s="764"/>
      <c r="R411" s="764"/>
      <c r="S411" s="764"/>
      <c r="T411" s="764">
        <v>0</v>
      </c>
      <c r="U411" s="764">
        <v>0</v>
      </c>
      <c r="V411" s="764"/>
      <c r="W411" s="764"/>
      <c r="X411" s="764"/>
      <c r="Y411" s="764"/>
      <c r="Z411" s="764"/>
      <c r="AA411" s="764"/>
      <c r="AB411" s="764"/>
      <c r="AC411" s="764"/>
      <c r="AD411" s="764"/>
      <c r="AE411" s="764"/>
      <c r="AF411" s="764"/>
      <c r="AG411" s="764"/>
      <c r="AH411" s="764"/>
      <c r="AI411" s="764"/>
      <c r="AJ411" s="764"/>
      <c r="AK411" s="764"/>
      <c r="AL411" s="764"/>
      <c r="AM411" s="764"/>
      <c r="AN411" s="764"/>
      <c r="AO411" s="764"/>
      <c r="AP411" s="764"/>
      <c r="AQ411" s="764"/>
      <c r="AR411" s="764"/>
      <c r="AS411" s="764"/>
      <c r="AT411" s="764"/>
      <c r="AU411" s="764"/>
      <c r="AV411" s="764"/>
      <c r="AW411" s="764"/>
      <c r="AX411" s="764"/>
      <c r="AY411" s="764"/>
      <c r="AZ411" s="764" t="s">
        <v>1708</v>
      </c>
      <c r="BA411" s="764" t="s">
        <v>1708</v>
      </c>
      <c r="BB411" s="764"/>
      <c r="BC411" s="764" t="s">
        <v>1708</v>
      </c>
      <c r="BD411" s="764"/>
      <c r="BE411" s="764"/>
      <c r="BF411" s="764"/>
      <c r="BG411" s="764"/>
      <c r="BH411" s="764" t="s">
        <v>1709</v>
      </c>
      <c r="BI411" s="764"/>
      <c r="BJ411" s="764"/>
      <c r="BK411" s="764"/>
      <c r="BL411" s="764"/>
      <c r="BM411" s="764"/>
      <c r="BN411" s="764"/>
      <c r="BO411" s="764"/>
      <c r="BP411" s="764"/>
      <c r="BQ411" s="764"/>
      <c r="BR411" s="764"/>
      <c r="BS411" s="764"/>
      <c r="BT411" s="764"/>
      <c r="BU411" s="764"/>
      <c r="BV411" s="764"/>
      <c r="BW411" s="764"/>
      <c r="BX411" s="764"/>
      <c r="BY411" s="764">
        <v>1</v>
      </c>
    </row>
    <row r="412" spans="1:77" s="765" customFormat="1" ht="75">
      <c r="A412" s="764">
        <v>92</v>
      </c>
      <c r="B412" s="764">
        <v>5</v>
      </c>
      <c r="C412" s="764" t="s">
        <v>2381</v>
      </c>
      <c r="D412" s="764">
        <v>9</v>
      </c>
      <c r="E412" s="764" t="s">
        <v>856</v>
      </c>
      <c r="F412" s="764"/>
      <c r="G412" s="764"/>
      <c r="H412" s="764"/>
      <c r="I412" s="764"/>
      <c r="J412" s="764" t="s">
        <v>1080</v>
      </c>
      <c r="K412" s="764"/>
      <c r="L412" s="764" t="s">
        <v>1969</v>
      </c>
      <c r="M412" s="764"/>
      <c r="N412" s="764"/>
      <c r="O412" s="764"/>
      <c r="P412" s="764"/>
      <c r="Q412" s="764"/>
      <c r="R412" s="764"/>
      <c r="S412" s="764"/>
      <c r="T412" s="764">
        <v>0</v>
      </c>
      <c r="U412" s="764">
        <v>0</v>
      </c>
      <c r="V412" s="764"/>
      <c r="W412" s="764"/>
      <c r="X412" s="764"/>
      <c r="Y412" s="764"/>
      <c r="Z412" s="764" t="s">
        <v>1082</v>
      </c>
      <c r="AA412" s="764"/>
      <c r="AB412" s="764"/>
      <c r="AC412" s="764"/>
      <c r="AD412" s="764"/>
      <c r="AE412" s="764"/>
      <c r="AF412" s="764"/>
      <c r="AG412" s="764"/>
      <c r="AH412" s="764"/>
      <c r="AI412" s="764"/>
      <c r="AJ412" s="764"/>
      <c r="AK412" s="764"/>
      <c r="AL412" s="764"/>
      <c r="AM412" s="764"/>
      <c r="AN412" s="764"/>
      <c r="AO412" s="764"/>
      <c r="AP412" s="764"/>
      <c r="AQ412" s="764"/>
      <c r="AR412" s="764"/>
      <c r="AS412" s="764"/>
      <c r="AT412" s="764"/>
      <c r="AU412" s="764"/>
      <c r="AV412" s="764"/>
      <c r="AW412" s="764"/>
      <c r="AX412" s="764"/>
      <c r="AY412" s="764"/>
      <c r="AZ412" s="764" t="s">
        <v>1705</v>
      </c>
      <c r="BA412" s="764" t="s">
        <v>1705</v>
      </c>
      <c r="BB412" s="764" t="s">
        <v>1706</v>
      </c>
      <c r="BC412" s="764" t="s">
        <v>1705</v>
      </c>
      <c r="BD412" s="764"/>
      <c r="BE412" s="764"/>
      <c r="BF412" s="764"/>
      <c r="BG412" s="764"/>
      <c r="BH412" s="764" t="s">
        <v>1706</v>
      </c>
      <c r="BI412" s="764"/>
      <c r="BJ412" s="764"/>
      <c r="BK412" s="764"/>
      <c r="BL412" s="764"/>
      <c r="BM412" s="764"/>
      <c r="BN412" s="764"/>
      <c r="BO412" s="764" t="s">
        <v>1080</v>
      </c>
      <c r="BP412" s="764" t="s">
        <v>1081</v>
      </c>
      <c r="BQ412" s="764"/>
      <c r="BR412" s="764"/>
      <c r="BS412" s="764" t="s">
        <v>1083</v>
      </c>
      <c r="BT412" s="764" t="s">
        <v>78</v>
      </c>
      <c r="BU412" s="764"/>
      <c r="BV412" s="764"/>
      <c r="BW412" s="764"/>
      <c r="BX412" s="764"/>
      <c r="BY412" s="764">
        <v>3</v>
      </c>
    </row>
    <row r="413" spans="1:77" s="765" customFormat="1">
      <c r="A413" s="764">
        <v>93</v>
      </c>
      <c r="B413" s="764">
        <v>5</v>
      </c>
      <c r="C413" s="764" t="s">
        <v>2381</v>
      </c>
      <c r="D413" s="764">
        <v>9</v>
      </c>
      <c r="E413" s="764" t="s">
        <v>856</v>
      </c>
      <c r="F413" s="764"/>
      <c r="G413" s="764"/>
      <c r="H413" s="764"/>
      <c r="I413" s="764"/>
      <c r="J413" s="764" t="s">
        <v>1688</v>
      </c>
      <c r="K413" s="764"/>
      <c r="L413" s="764"/>
      <c r="M413" s="764"/>
      <c r="N413" s="764"/>
      <c r="O413" s="764"/>
      <c r="P413" s="764"/>
      <c r="Q413" s="764"/>
      <c r="R413" s="764"/>
      <c r="S413" s="764"/>
      <c r="T413" s="764">
        <v>0</v>
      </c>
      <c r="U413" s="764">
        <v>0</v>
      </c>
      <c r="V413" s="764"/>
      <c r="W413" s="764"/>
      <c r="X413" s="764"/>
      <c r="Y413" s="764"/>
      <c r="Z413" s="764"/>
      <c r="AA413" s="764"/>
      <c r="AB413" s="764"/>
      <c r="AC413" s="764"/>
      <c r="AD413" s="764"/>
      <c r="AE413" s="764"/>
      <c r="AF413" s="764"/>
      <c r="AG413" s="764"/>
      <c r="AH413" s="764"/>
      <c r="AI413" s="764"/>
      <c r="AJ413" s="764"/>
      <c r="AK413" s="764"/>
      <c r="AL413" s="764"/>
      <c r="AM413" s="764"/>
      <c r="AN413" s="764"/>
      <c r="AO413" s="764"/>
      <c r="AP413" s="764"/>
      <c r="AQ413" s="764"/>
      <c r="AR413" s="764"/>
      <c r="AS413" s="764"/>
      <c r="AT413" s="764"/>
      <c r="AU413" s="764"/>
      <c r="AV413" s="764"/>
      <c r="AW413" s="764"/>
      <c r="AX413" s="764"/>
      <c r="AY413" s="764"/>
      <c r="AZ413" s="764" t="s">
        <v>1687</v>
      </c>
      <c r="BA413" s="764" t="s">
        <v>1687</v>
      </c>
      <c r="BB413" s="764"/>
      <c r="BC413" s="764" t="s">
        <v>1687</v>
      </c>
      <c r="BD413" s="764"/>
      <c r="BE413" s="764"/>
      <c r="BF413" s="764"/>
      <c r="BG413" s="764"/>
      <c r="BH413" s="764" t="s">
        <v>1688</v>
      </c>
      <c r="BI413" s="764"/>
      <c r="BJ413" s="764"/>
      <c r="BK413" s="764"/>
      <c r="BL413" s="764"/>
      <c r="BM413" s="764"/>
      <c r="BN413" s="764"/>
      <c r="BO413" s="764"/>
      <c r="BP413" s="764"/>
      <c r="BQ413" s="764"/>
      <c r="BR413" s="764"/>
      <c r="BS413" s="764"/>
      <c r="BT413" s="764"/>
      <c r="BU413" s="764"/>
      <c r="BV413" s="764"/>
      <c r="BW413" s="764"/>
      <c r="BX413" s="764"/>
      <c r="BY413" s="764">
        <v>1</v>
      </c>
    </row>
    <row r="414" spans="1:77" s="765" customFormat="1" ht="25">
      <c r="A414" s="764">
        <v>94</v>
      </c>
      <c r="B414" s="764">
        <v>5</v>
      </c>
      <c r="C414" s="764" t="s">
        <v>2381</v>
      </c>
      <c r="D414" s="764">
        <v>2</v>
      </c>
      <c r="E414" s="764" t="s">
        <v>260</v>
      </c>
      <c r="F414" s="764"/>
      <c r="G414" s="764" t="s">
        <v>1621</v>
      </c>
      <c r="H414" s="764" t="s">
        <v>1621</v>
      </c>
      <c r="I414" s="764" t="s">
        <v>2663</v>
      </c>
      <c r="J414" s="764" t="s">
        <v>2485</v>
      </c>
      <c r="K414" s="764" t="s">
        <v>2486</v>
      </c>
      <c r="L414" s="764" t="s">
        <v>2430</v>
      </c>
      <c r="M414" s="764"/>
      <c r="N414" s="764"/>
      <c r="O414" s="764" t="s">
        <v>2487</v>
      </c>
      <c r="P414" s="764"/>
      <c r="Q414" s="764"/>
      <c r="R414" s="764"/>
      <c r="S414" s="764"/>
      <c r="T414" s="764">
        <v>0</v>
      </c>
      <c r="U414" s="764">
        <v>0</v>
      </c>
      <c r="V414" s="764"/>
      <c r="W414" s="764"/>
      <c r="X414" s="764"/>
      <c r="Y414" s="764"/>
      <c r="Z414" s="764"/>
      <c r="AA414" s="764"/>
      <c r="AB414" s="764"/>
      <c r="AC414" s="764"/>
      <c r="AD414" s="764"/>
      <c r="AE414" s="764"/>
      <c r="AF414" s="764" t="s">
        <v>2600</v>
      </c>
      <c r="AG414" s="764"/>
      <c r="AH414" s="764"/>
      <c r="AI414" s="764"/>
      <c r="AJ414" s="764"/>
      <c r="AK414" s="764"/>
      <c r="AL414" s="764"/>
      <c r="AM414" s="764"/>
      <c r="AN414" s="764"/>
      <c r="AO414" s="764"/>
      <c r="AP414" s="764"/>
      <c r="AQ414" s="764"/>
      <c r="AR414" s="764"/>
      <c r="AS414" s="764"/>
      <c r="AT414" s="764"/>
      <c r="AU414" s="764"/>
      <c r="AV414" s="764"/>
      <c r="AW414" s="764"/>
      <c r="AX414" s="764"/>
      <c r="AY414" s="764"/>
      <c r="AZ414" s="764"/>
      <c r="BA414" s="764"/>
      <c r="BB414" s="764"/>
      <c r="BC414" s="764"/>
      <c r="BD414" s="764"/>
      <c r="BE414" s="764"/>
      <c r="BF414" s="764"/>
      <c r="BG414" s="764"/>
      <c r="BH414" s="764"/>
      <c r="BI414" s="764"/>
      <c r="BJ414" s="764"/>
      <c r="BK414" s="764"/>
      <c r="BL414" s="764"/>
      <c r="BM414" s="764"/>
      <c r="BN414" s="764"/>
      <c r="BO414" s="764"/>
      <c r="BP414" s="764"/>
      <c r="BQ414" s="764"/>
      <c r="BR414" s="764"/>
      <c r="BS414" s="764"/>
      <c r="BT414" s="764"/>
      <c r="BU414" s="764"/>
      <c r="BV414" s="764"/>
      <c r="BW414" s="764"/>
      <c r="BX414" s="764"/>
      <c r="BY414" s="764">
        <v>0</v>
      </c>
    </row>
    <row r="415" spans="1:77" s="765" customFormat="1" ht="112.5">
      <c r="A415" s="764">
        <v>94</v>
      </c>
      <c r="B415" s="764">
        <v>5</v>
      </c>
      <c r="C415" s="764" t="s">
        <v>2381</v>
      </c>
      <c r="D415" s="764">
        <v>9</v>
      </c>
      <c r="E415" s="764" t="s">
        <v>856</v>
      </c>
      <c r="F415" s="764"/>
      <c r="G415" s="764"/>
      <c r="H415" s="764"/>
      <c r="I415" s="764"/>
      <c r="J415" s="764" t="s">
        <v>1084</v>
      </c>
      <c r="K415" s="764"/>
      <c r="L415" s="764"/>
      <c r="M415" s="764"/>
      <c r="N415" s="764"/>
      <c r="O415" s="764"/>
      <c r="P415" s="764"/>
      <c r="Q415" s="764"/>
      <c r="R415" s="764"/>
      <c r="S415" s="764"/>
      <c r="T415" s="764">
        <v>0</v>
      </c>
      <c r="U415" s="764">
        <v>0</v>
      </c>
      <c r="V415" s="764"/>
      <c r="W415" s="764"/>
      <c r="X415" s="764"/>
      <c r="Y415" s="764"/>
      <c r="Z415" s="764"/>
      <c r="AA415" s="764"/>
      <c r="AB415" s="764"/>
      <c r="AC415" s="764"/>
      <c r="AD415" s="764"/>
      <c r="AE415" s="764"/>
      <c r="AF415" s="764"/>
      <c r="AG415" s="764"/>
      <c r="AH415" s="764"/>
      <c r="AI415" s="764"/>
      <c r="AJ415" s="764"/>
      <c r="AK415" s="764"/>
      <c r="AL415" s="764"/>
      <c r="AM415" s="764"/>
      <c r="AN415" s="764"/>
      <c r="AO415" s="764"/>
      <c r="AP415" s="764"/>
      <c r="AQ415" s="764"/>
      <c r="AR415" s="764"/>
      <c r="AS415" s="764"/>
      <c r="AT415" s="764"/>
      <c r="AU415" s="764"/>
      <c r="AV415" s="764"/>
      <c r="AW415" s="764"/>
      <c r="AX415" s="764"/>
      <c r="AY415" s="764"/>
      <c r="AZ415" s="764"/>
      <c r="BA415" s="764"/>
      <c r="BB415" s="764"/>
      <c r="BC415" s="764"/>
      <c r="BD415" s="764"/>
      <c r="BE415" s="764"/>
      <c r="BF415" s="764"/>
      <c r="BG415" s="764"/>
      <c r="BH415" s="764"/>
      <c r="BI415" s="764"/>
      <c r="BJ415" s="764"/>
      <c r="BK415" s="764"/>
      <c r="BL415" s="764"/>
      <c r="BM415" s="764"/>
      <c r="BN415" s="764"/>
      <c r="BO415" s="764" t="s">
        <v>1084</v>
      </c>
      <c r="BP415" s="764" t="s">
        <v>1085</v>
      </c>
      <c r="BQ415" s="764"/>
      <c r="BR415" s="764"/>
      <c r="BS415" s="764" t="s">
        <v>1086</v>
      </c>
      <c r="BT415" s="764" t="s">
        <v>78</v>
      </c>
      <c r="BU415" s="764"/>
      <c r="BV415" s="764"/>
      <c r="BW415" s="764"/>
      <c r="BX415" s="764"/>
      <c r="BY415" s="764">
        <v>1</v>
      </c>
    </row>
    <row r="416" spans="1:77" s="765" customFormat="1" ht="25">
      <c r="A416" s="764"/>
      <c r="B416" s="764">
        <v>5</v>
      </c>
      <c r="C416" s="764" t="s">
        <v>2381</v>
      </c>
      <c r="D416" s="764">
        <v>6</v>
      </c>
      <c r="E416" s="764" t="s">
        <v>566</v>
      </c>
      <c r="F416" s="764"/>
      <c r="G416" s="764"/>
      <c r="H416" s="764"/>
      <c r="I416" s="764"/>
      <c r="J416" s="764"/>
      <c r="K416" s="764"/>
      <c r="L416" s="764"/>
      <c r="M416" s="764"/>
      <c r="N416" s="764"/>
      <c r="O416" s="764"/>
      <c r="P416" s="764"/>
      <c r="Q416" s="764"/>
      <c r="R416" s="764"/>
      <c r="S416" s="764"/>
      <c r="T416" s="764">
        <v>0</v>
      </c>
      <c r="U416" s="764">
        <v>0</v>
      </c>
      <c r="V416" s="764"/>
      <c r="W416" s="764"/>
      <c r="X416" s="764"/>
      <c r="Y416" s="764"/>
      <c r="Z416" s="764"/>
      <c r="AA416" s="764"/>
      <c r="AB416" s="764"/>
      <c r="AC416" s="764"/>
      <c r="AD416" s="764"/>
      <c r="AE416" s="764"/>
      <c r="AF416" s="764"/>
      <c r="AG416" s="764"/>
      <c r="AH416" s="764"/>
      <c r="AI416" s="764"/>
      <c r="AJ416" s="764"/>
      <c r="AK416" s="764"/>
      <c r="AL416" s="764"/>
      <c r="AM416" s="764"/>
      <c r="AN416" s="764"/>
      <c r="AO416" s="764"/>
      <c r="AP416" s="764"/>
      <c r="AQ416" s="764"/>
      <c r="AR416" s="764"/>
      <c r="AS416" s="764"/>
      <c r="AT416" s="764"/>
      <c r="AU416" s="764"/>
      <c r="AV416" s="764"/>
      <c r="AW416" s="764"/>
      <c r="AX416" s="764"/>
      <c r="AY416" s="764"/>
      <c r="AZ416" s="764"/>
      <c r="BA416" s="764"/>
      <c r="BB416" s="764"/>
      <c r="BC416" s="764" t="s">
        <v>591</v>
      </c>
      <c r="BD416" s="764"/>
      <c r="BE416" s="764"/>
      <c r="BF416" s="764" t="s">
        <v>585</v>
      </c>
      <c r="BG416" s="764" t="s">
        <v>592</v>
      </c>
      <c r="BH416" s="764" t="s">
        <v>592</v>
      </c>
      <c r="BI416" s="764"/>
      <c r="BJ416" s="764"/>
      <c r="BK416" s="764"/>
      <c r="BL416" s="764"/>
      <c r="BM416" s="764"/>
      <c r="BN416" s="764"/>
      <c r="BO416" s="764"/>
      <c r="BP416" s="764"/>
      <c r="BQ416" s="764"/>
      <c r="BR416" s="764"/>
      <c r="BS416" s="764"/>
      <c r="BT416" s="764"/>
      <c r="BU416" s="764"/>
      <c r="BV416" s="764"/>
      <c r="BW416" s="764"/>
      <c r="BX416" s="764"/>
      <c r="BY416" s="764" t="e">
        <v>#REF!</v>
      </c>
    </row>
    <row r="417" spans="1:77" s="765" customFormat="1">
      <c r="A417" s="764"/>
      <c r="B417" s="764">
        <v>5</v>
      </c>
      <c r="C417" s="764" t="s">
        <v>2381</v>
      </c>
      <c r="D417" s="764">
        <v>66</v>
      </c>
      <c r="E417" s="764"/>
      <c r="F417" s="764"/>
      <c r="G417" s="764"/>
      <c r="H417" s="764"/>
      <c r="I417" s="764"/>
      <c r="J417" s="764" t="s">
        <v>519</v>
      </c>
      <c r="K417" s="764"/>
      <c r="L417" s="764"/>
      <c r="M417" s="764"/>
      <c r="N417" s="764"/>
      <c r="O417" s="764"/>
      <c r="P417" s="764"/>
      <c r="Q417" s="764"/>
      <c r="R417" s="764"/>
      <c r="S417" s="764"/>
      <c r="T417" s="764">
        <v>0</v>
      </c>
      <c r="U417" s="764">
        <v>0</v>
      </c>
      <c r="V417" s="764"/>
      <c r="W417" s="764"/>
      <c r="X417" s="764"/>
      <c r="Y417" s="764"/>
      <c r="Z417" s="764"/>
      <c r="AA417" s="764"/>
      <c r="AB417" s="764"/>
      <c r="AC417" s="764"/>
      <c r="AD417" s="764"/>
      <c r="AE417" s="764"/>
      <c r="AF417" s="764"/>
      <c r="AG417" s="764"/>
      <c r="AH417" s="764"/>
      <c r="AI417" s="764"/>
      <c r="AJ417" s="764"/>
      <c r="AK417" s="764"/>
      <c r="AL417" s="764"/>
      <c r="AM417" s="764"/>
      <c r="AN417" s="764"/>
      <c r="AO417" s="764"/>
      <c r="AP417" s="764"/>
      <c r="AQ417" s="764"/>
      <c r="AR417" s="764"/>
      <c r="AS417" s="764"/>
      <c r="AT417" s="764"/>
      <c r="AU417" s="764"/>
      <c r="AV417" s="764"/>
      <c r="AW417" s="764"/>
      <c r="AX417" s="764"/>
      <c r="AY417" s="764"/>
      <c r="AZ417" s="764" t="s">
        <v>523</v>
      </c>
      <c r="BA417" s="764" t="s">
        <v>523</v>
      </c>
      <c r="BB417" s="764"/>
      <c r="BC417" s="764"/>
      <c r="BD417" s="764"/>
      <c r="BE417" s="764"/>
      <c r="BF417" s="764" t="s">
        <v>524</v>
      </c>
      <c r="BG417" s="764"/>
      <c r="BH417" s="764" t="s">
        <v>525</v>
      </c>
      <c r="BI417" s="764"/>
      <c r="BJ417" s="764"/>
      <c r="BK417" s="764"/>
      <c r="BL417" s="764"/>
      <c r="BM417" s="764"/>
      <c r="BN417" s="764"/>
      <c r="BO417" s="764"/>
      <c r="BP417" s="764"/>
      <c r="BQ417" s="764"/>
      <c r="BR417" s="764"/>
      <c r="BS417" s="764"/>
      <c r="BT417" s="764"/>
      <c r="BU417" s="764"/>
      <c r="BV417" s="764"/>
      <c r="BW417" s="764"/>
      <c r="BX417" s="764"/>
      <c r="BY417" s="764">
        <v>1</v>
      </c>
    </row>
    <row r="418" spans="1:77" hidden="1">
      <c r="A418" s="766"/>
      <c r="B418" s="766"/>
      <c r="C418" s="766"/>
      <c r="D418" s="766"/>
      <c r="E418" s="766"/>
      <c r="F418" s="766"/>
      <c r="G418" s="766"/>
      <c r="H418" s="766"/>
      <c r="I418" s="766"/>
      <c r="J418" s="766"/>
      <c r="K418" s="766"/>
      <c r="L418" s="766"/>
      <c r="M418" s="766"/>
      <c r="N418" s="766"/>
      <c r="O418" s="766"/>
      <c r="P418" s="766"/>
      <c r="Q418" s="766"/>
      <c r="R418" s="766"/>
      <c r="S418" s="766"/>
      <c r="T418" s="766">
        <v>0</v>
      </c>
      <c r="U418" s="766">
        <v>0</v>
      </c>
      <c r="V418" s="766"/>
      <c r="W418" s="766"/>
      <c r="X418" s="766"/>
      <c r="Y418" s="766"/>
      <c r="Z418" s="766"/>
      <c r="AA418" s="766"/>
      <c r="AB418" s="766"/>
      <c r="AC418" s="766"/>
      <c r="AD418" s="766"/>
      <c r="AE418" s="766"/>
      <c r="AF418" s="766"/>
      <c r="AG418" s="766"/>
      <c r="AH418" s="766"/>
      <c r="AI418" s="766"/>
      <c r="AJ418" s="766"/>
      <c r="AK418" s="766"/>
      <c r="AL418" s="766"/>
      <c r="AM418" s="766"/>
      <c r="AN418" s="766"/>
      <c r="AO418" s="766"/>
      <c r="AP418" s="766"/>
      <c r="AQ418" s="766"/>
      <c r="AR418" s="766"/>
      <c r="AS418" s="766"/>
      <c r="AT418" s="766"/>
      <c r="AU418" s="766"/>
      <c r="AV418" s="766"/>
      <c r="AW418" s="766"/>
      <c r="AX418" s="766"/>
      <c r="AY418" s="766"/>
      <c r="AZ418" s="766"/>
      <c r="BA418" s="766"/>
      <c r="BB418" s="766"/>
      <c r="BC418" s="766"/>
      <c r="BD418" s="766"/>
      <c r="BE418" s="766"/>
      <c r="BF418" s="766"/>
      <c r="BG418" s="766"/>
      <c r="BH418" s="766"/>
      <c r="BI418" s="766"/>
      <c r="BJ418" s="766"/>
      <c r="BK418" s="766"/>
      <c r="BL418" s="766"/>
      <c r="BM418" s="766"/>
      <c r="BN418" s="766"/>
      <c r="BO418" s="766"/>
      <c r="BP418" s="766"/>
      <c r="BQ418" s="766"/>
      <c r="BR418" s="766"/>
      <c r="BS418" s="766"/>
      <c r="BT418" s="766"/>
      <c r="BU418" s="766"/>
      <c r="BV418" s="766"/>
      <c r="BW418" s="766"/>
      <c r="BX418" s="766"/>
      <c r="BY418" s="766">
        <v>0</v>
      </c>
    </row>
    <row r="419" spans="1:77" hidden="1">
      <c r="A419" s="766"/>
      <c r="B419" s="766"/>
      <c r="C419" s="766"/>
      <c r="D419" s="766"/>
      <c r="E419" s="766"/>
      <c r="F419" s="766"/>
      <c r="G419" s="766"/>
      <c r="H419" s="766"/>
      <c r="I419" s="766"/>
      <c r="J419" s="766"/>
      <c r="K419" s="766"/>
      <c r="L419" s="766"/>
      <c r="M419" s="766"/>
      <c r="N419" s="766"/>
      <c r="O419" s="766"/>
      <c r="P419" s="766"/>
      <c r="Q419" s="766"/>
      <c r="R419" s="766"/>
      <c r="S419" s="766"/>
      <c r="T419" s="766">
        <v>0</v>
      </c>
      <c r="U419" s="766">
        <v>0</v>
      </c>
      <c r="V419" s="766"/>
      <c r="W419" s="766"/>
      <c r="X419" s="766"/>
      <c r="Y419" s="766"/>
      <c r="Z419" s="766"/>
      <c r="AA419" s="766"/>
      <c r="AB419" s="766"/>
      <c r="AC419" s="766"/>
      <c r="AD419" s="766"/>
      <c r="AE419" s="766"/>
      <c r="AF419" s="766"/>
      <c r="AG419" s="766"/>
      <c r="AH419" s="766"/>
      <c r="AI419" s="766"/>
      <c r="AJ419" s="766"/>
      <c r="AK419" s="766"/>
      <c r="AL419" s="766"/>
      <c r="AM419" s="766"/>
      <c r="AN419" s="766"/>
      <c r="AO419" s="766"/>
      <c r="AP419" s="766"/>
      <c r="AQ419" s="766"/>
      <c r="AR419" s="766"/>
      <c r="AS419" s="766"/>
      <c r="AT419" s="766"/>
      <c r="AU419" s="766"/>
      <c r="AV419" s="766"/>
      <c r="AW419" s="766"/>
      <c r="AX419" s="766"/>
      <c r="AY419" s="766"/>
      <c r="AZ419" s="766"/>
      <c r="BA419" s="766"/>
      <c r="BB419" s="766"/>
      <c r="BC419" s="766"/>
      <c r="BD419" s="766"/>
      <c r="BE419" s="766"/>
      <c r="BF419" s="766"/>
      <c r="BG419" s="766"/>
      <c r="BH419" s="766"/>
      <c r="BI419" s="766"/>
      <c r="BJ419" s="766"/>
      <c r="BK419" s="766"/>
      <c r="BL419" s="766"/>
      <c r="BM419" s="766"/>
      <c r="BN419" s="766"/>
      <c r="BO419" s="766"/>
      <c r="BP419" s="766"/>
      <c r="BQ419" s="766"/>
      <c r="BR419" s="766"/>
      <c r="BS419" s="766"/>
      <c r="BT419" s="766"/>
      <c r="BU419" s="766"/>
      <c r="BV419" s="766"/>
      <c r="BW419" s="766"/>
      <c r="BX419" s="766"/>
      <c r="BY419" s="766">
        <v>0</v>
      </c>
    </row>
    <row r="420" spans="1:77" hidden="1">
      <c r="A420" s="766"/>
      <c r="B420" s="766"/>
      <c r="C420" s="766"/>
      <c r="D420" s="766"/>
      <c r="E420" s="766"/>
      <c r="F420" s="766"/>
      <c r="G420" s="766"/>
      <c r="H420" s="766"/>
      <c r="I420" s="766"/>
      <c r="J420" s="766"/>
      <c r="K420" s="766"/>
      <c r="L420" s="766"/>
      <c r="M420" s="766"/>
      <c r="N420" s="766"/>
      <c r="O420" s="766"/>
      <c r="P420" s="766"/>
      <c r="Q420" s="766"/>
      <c r="R420" s="766"/>
      <c r="S420" s="766"/>
      <c r="T420" s="766">
        <v>0</v>
      </c>
      <c r="U420" s="766">
        <v>0</v>
      </c>
      <c r="V420" s="766"/>
      <c r="W420" s="766"/>
      <c r="X420" s="766"/>
      <c r="Y420" s="766"/>
      <c r="Z420" s="766"/>
      <c r="AA420" s="766"/>
      <c r="AB420" s="766"/>
      <c r="AC420" s="766"/>
      <c r="AD420" s="766"/>
      <c r="AE420" s="766"/>
      <c r="AF420" s="766"/>
      <c r="AG420" s="766"/>
      <c r="AH420" s="766"/>
      <c r="AI420" s="766"/>
      <c r="AJ420" s="766"/>
      <c r="AK420" s="766"/>
      <c r="AL420" s="766"/>
      <c r="AM420" s="766"/>
      <c r="AN420" s="766"/>
      <c r="AO420" s="766"/>
      <c r="AP420" s="766"/>
      <c r="AQ420" s="766"/>
      <c r="AR420" s="766"/>
      <c r="AS420" s="766"/>
      <c r="AT420" s="766"/>
      <c r="AU420" s="766"/>
      <c r="AV420" s="766"/>
      <c r="AW420" s="766"/>
      <c r="AX420" s="766"/>
      <c r="AY420" s="766"/>
      <c r="AZ420" s="766"/>
      <c r="BA420" s="766"/>
      <c r="BB420" s="766"/>
      <c r="BC420" s="766"/>
      <c r="BD420" s="766"/>
      <c r="BE420" s="766"/>
      <c r="BF420" s="766"/>
      <c r="BG420" s="766"/>
      <c r="BH420" s="766"/>
      <c r="BI420" s="766"/>
      <c r="BJ420" s="766"/>
      <c r="BK420" s="766"/>
      <c r="BL420" s="766"/>
      <c r="BM420" s="766"/>
      <c r="BN420" s="766"/>
      <c r="BO420" s="766"/>
      <c r="BP420" s="766"/>
      <c r="BQ420" s="766"/>
      <c r="BR420" s="766"/>
      <c r="BS420" s="766"/>
      <c r="BT420" s="766"/>
      <c r="BU420" s="766"/>
      <c r="BV420" s="766"/>
      <c r="BW420" s="766"/>
      <c r="BX420" s="766"/>
      <c r="BY420" s="766">
        <v>0</v>
      </c>
    </row>
    <row r="421" spans="1:77" hidden="1">
      <c r="A421" s="766"/>
      <c r="B421" s="766"/>
      <c r="C421" s="766"/>
      <c r="D421" s="766"/>
      <c r="E421" s="766"/>
      <c r="F421" s="766"/>
      <c r="G421" s="766"/>
      <c r="H421" s="766"/>
      <c r="I421" s="766"/>
      <c r="J421" s="766"/>
      <c r="K421" s="766"/>
      <c r="L421" s="766"/>
      <c r="M421" s="766"/>
      <c r="N421" s="766"/>
      <c r="O421" s="766"/>
      <c r="P421" s="766"/>
      <c r="Q421" s="766" t="s">
        <v>2351</v>
      </c>
      <c r="R421" s="766"/>
      <c r="S421" s="766"/>
      <c r="T421" s="766">
        <v>0</v>
      </c>
      <c r="U421" s="766">
        <v>0</v>
      </c>
      <c r="V421" s="766"/>
      <c r="W421" s="766"/>
      <c r="X421" s="766"/>
      <c r="Y421" s="766"/>
      <c r="Z421" s="766"/>
      <c r="AA421" s="766"/>
      <c r="AB421" s="766"/>
      <c r="AC421" s="766"/>
      <c r="AD421" s="766"/>
      <c r="AE421" s="766"/>
      <c r="AF421" s="766"/>
      <c r="AG421" s="766"/>
      <c r="AH421" s="766"/>
      <c r="AI421" s="766"/>
      <c r="AJ421" s="766"/>
      <c r="AK421" s="766"/>
      <c r="AL421" s="766"/>
      <c r="AM421" s="766"/>
      <c r="AN421" s="766"/>
      <c r="AO421" s="766"/>
      <c r="AP421" s="766"/>
      <c r="AQ421" s="766"/>
      <c r="AR421" s="766"/>
      <c r="AS421" s="766"/>
      <c r="AT421" s="766"/>
      <c r="AU421" s="766"/>
      <c r="AV421" s="766"/>
      <c r="AW421" s="766"/>
      <c r="AX421" s="766"/>
      <c r="AY421" s="766"/>
      <c r="AZ421" s="766"/>
      <c r="BA421" s="766"/>
      <c r="BB421" s="766"/>
      <c r="BC421" s="766"/>
      <c r="BD421" s="766"/>
      <c r="BE421" s="766"/>
      <c r="BF421" s="766"/>
      <c r="BG421" s="766"/>
      <c r="BH421" s="766"/>
      <c r="BI421" s="766"/>
      <c r="BJ421" s="766"/>
      <c r="BK421" s="766"/>
      <c r="BL421" s="766"/>
      <c r="BM421" s="766"/>
      <c r="BN421" s="766"/>
      <c r="BO421" s="766"/>
      <c r="BP421" s="766"/>
      <c r="BQ421" s="766"/>
      <c r="BR421" s="766"/>
      <c r="BS421" s="766"/>
      <c r="BT421" s="766"/>
      <c r="BU421" s="766"/>
      <c r="BV421" s="766"/>
      <c r="BW421" s="766"/>
      <c r="BX421" s="766"/>
      <c r="BY421" s="766">
        <v>0</v>
      </c>
    </row>
  </sheetData>
  <autoFilter ref="A1:CC421" xr:uid="{8E43C791-C97D-46AB-8ADB-5DBA0F504EC6}">
    <filterColumn colId="2">
      <filters>
        <filter val="ControlledVocabulary"/>
      </filters>
    </filterColumn>
    <sortState xmlns:xlrd2="http://schemas.microsoft.com/office/spreadsheetml/2017/richdata2" ref="A90:CA417">
      <sortCondition ref="A1:A42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1CFF-3251-415A-9BCA-71E4DE2004CC}">
  <dimension ref="A1:XFC422"/>
  <sheetViews>
    <sheetView topLeftCell="I1" zoomScale="70" zoomScaleNormal="70" workbookViewId="0">
      <selection activeCell="K8" sqref="K8"/>
    </sheetView>
  </sheetViews>
  <sheetFormatPr defaultColWidth="22.1796875" defaultRowHeight="12.5"/>
  <cols>
    <col min="1" max="1" width="15.90625" style="570" customWidth="1"/>
    <col min="2" max="2" width="13.81640625" style="570" customWidth="1"/>
    <col min="3" max="3" width="25.81640625" style="570" customWidth="1"/>
    <col min="4" max="4" width="18.08984375" style="570" customWidth="1"/>
    <col min="5" max="5" width="23.08984375" style="570" customWidth="1"/>
    <col min="6" max="6" width="11.453125" style="570" customWidth="1"/>
    <col min="7" max="7" width="12.1796875" style="570" customWidth="1"/>
    <col min="8" max="8" width="23.08984375" style="570" customWidth="1"/>
    <col min="9" max="9" width="41.7265625" style="570" customWidth="1"/>
    <col min="10" max="10" width="33.54296875" style="156" hidden="1" customWidth="1"/>
    <col min="11" max="11" width="38.26953125" style="570" bestFit="1" customWidth="1"/>
    <col min="12" max="12" width="22.36328125" style="570" bestFit="1" customWidth="1"/>
    <col min="13" max="14" width="44.81640625" style="570" customWidth="1"/>
    <col min="15" max="15" width="22.08984375" style="570" bestFit="1" customWidth="1"/>
    <col min="16" max="16" width="29.7265625" style="570" bestFit="1" customWidth="1"/>
    <col min="17" max="17" width="26.90625" style="570" customWidth="1"/>
    <col min="18" max="20" width="30.81640625" style="570" customWidth="1"/>
    <col min="21" max="21" width="31.1796875" style="570" customWidth="1"/>
    <col min="22" max="23" width="18.81640625" style="570" customWidth="1"/>
    <col min="24" max="24" width="24.36328125" style="570" customWidth="1"/>
    <col min="25" max="25" width="64.6328125" style="570" customWidth="1"/>
    <col min="26" max="26" width="27" style="190" customWidth="1"/>
    <col min="27" max="27" width="37.90625" style="570" customWidth="1"/>
    <col min="28" max="28" width="30.36328125" style="284" customWidth="1"/>
    <col min="29" max="29" width="38.26953125" style="436" customWidth="1"/>
    <col min="30" max="30" width="45.08984375" style="436" customWidth="1"/>
    <col min="31" max="31" width="29.36328125" style="156" customWidth="1"/>
    <col min="32" max="32" width="32.54296875" style="156" customWidth="1"/>
    <col min="33" max="33" width="27.08984375" style="156" customWidth="1"/>
    <col min="34" max="34" width="36.453125" style="583" customWidth="1"/>
    <col min="35" max="35" width="101.7265625" style="208" customWidth="1"/>
    <col min="36" max="36" width="107" style="584" customWidth="1"/>
    <col min="37" max="37" width="29.26953125" style="584" customWidth="1"/>
    <col min="38" max="38" width="21.453125" style="585" customWidth="1"/>
    <col min="39" max="39" width="23.1796875" style="570" customWidth="1"/>
    <col min="40" max="40" width="47.1796875" style="570" customWidth="1"/>
    <col min="41" max="41" width="109.1796875" style="156" customWidth="1"/>
    <col min="42" max="42" width="27.26953125" style="156" customWidth="1"/>
    <col min="43" max="43" width="15.54296875" style="156" customWidth="1"/>
    <col min="44" max="44" width="29.81640625" style="156" customWidth="1"/>
    <col min="45" max="45" width="39.08984375" style="156" customWidth="1"/>
    <col min="46" max="46" width="36.81640625" style="156" customWidth="1"/>
    <col min="47" max="47" width="18.90625" style="156" customWidth="1"/>
    <col min="48" max="48" width="34.90625" style="156" customWidth="1"/>
    <col min="49" max="49" width="23.54296875" style="156" customWidth="1"/>
    <col min="50" max="50" width="33" style="162" customWidth="1"/>
    <col min="51" max="51" width="24.6328125" style="583" customWidth="1"/>
    <col min="52" max="52" width="23" style="583" customWidth="1"/>
    <col min="53" max="53" width="19.08984375" style="585" customWidth="1"/>
    <col min="54" max="54" width="19.90625" style="570" customWidth="1"/>
    <col min="55" max="55" width="21.7265625" style="570" customWidth="1"/>
    <col min="56" max="56" width="19.08984375" style="570" customWidth="1"/>
    <col min="57" max="57" width="29.54296875" style="570" customWidth="1"/>
    <col min="58" max="58" width="37.36328125" style="570" customWidth="1"/>
    <col min="59" max="59" width="35" style="570" bestFit="1" customWidth="1"/>
    <col min="60" max="60" width="41.1796875" style="156" bestFit="1" customWidth="1"/>
    <col min="61" max="61" width="33.26953125" style="156" bestFit="1" customWidth="1"/>
    <col min="62" max="62" width="18" style="156" bestFit="1" customWidth="1"/>
    <col min="63" max="63" width="55.7265625" style="156" bestFit="1" customWidth="1"/>
    <col min="64" max="64" width="61.453125" style="156" bestFit="1" customWidth="1"/>
    <col min="65" max="65" width="24" style="162" bestFit="1" customWidth="1"/>
    <col min="66" max="66" width="33.54296875" style="208" bestFit="1" customWidth="1"/>
    <col min="67" max="67" width="63" style="570" bestFit="1" customWidth="1"/>
    <col min="68" max="68" width="22.1796875" style="190" bestFit="1" customWidth="1"/>
    <col min="69" max="69" width="16.90625" style="300" bestFit="1" customWidth="1"/>
    <col min="70" max="70" width="23.81640625" style="570" bestFit="1" customWidth="1"/>
    <col min="71" max="71" width="26" style="570" bestFit="1" customWidth="1"/>
    <col min="72" max="72" width="51.08984375" style="570" bestFit="1" customWidth="1"/>
    <col min="73" max="73" width="29.7265625" style="570" bestFit="1" customWidth="1"/>
    <col min="74" max="74" width="35.54296875" style="570" bestFit="1" customWidth="1"/>
    <col min="75" max="75" width="31.90625" style="570" bestFit="1" customWidth="1"/>
    <col min="76" max="76" width="28.36328125" style="570" bestFit="1" customWidth="1"/>
    <col min="77" max="77" width="22.08984375" style="570" bestFit="1" customWidth="1"/>
    <col min="78" max="78" width="49.1796875" style="569" bestFit="1" customWidth="1"/>
    <col min="79" max="16384" width="22.1796875" style="570"/>
  </cols>
  <sheetData>
    <row r="1" spans="1:80" s="557" customFormat="1" ht="43" customHeight="1">
      <c r="A1" s="544" t="s">
        <v>2405</v>
      </c>
      <c r="B1" s="544" t="s">
        <v>1897</v>
      </c>
      <c r="C1" s="544" t="s">
        <v>2506</v>
      </c>
      <c r="D1" s="545" t="s">
        <v>2383</v>
      </c>
      <c r="E1" s="545" t="s">
        <v>2384</v>
      </c>
      <c r="F1" s="545" t="s">
        <v>1924</v>
      </c>
      <c r="G1" s="545" t="s">
        <v>1908</v>
      </c>
      <c r="H1" s="545" t="s">
        <v>2336</v>
      </c>
      <c r="I1" s="544" t="s">
        <v>1829</v>
      </c>
      <c r="J1" s="336" t="s">
        <v>1886</v>
      </c>
      <c r="K1" s="544" t="s">
        <v>2348</v>
      </c>
      <c r="L1" s="545" t="s">
        <v>1901</v>
      </c>
      <c r="M1" s="545" t="s">
        <v>2349</v>
      </c>
      <c r="N1" s="545" t="s">
        <v>79</v>
      </c>
      <c r="O1" s="544" t="s">
        <v>2386</v>
      </c>
      <c r="P1" s="544" t="s">
        <v>2544</v>
      </c>
      <c r="Q1" s="544" t="s">
        <v>2607</v>
      </c>
      <c r="R1" s="544" t="s">
        <v>2525</v>
      </c>
      <c r="S1" s="544" t="s">
        <v>2636</v>
      </c>
      <c r="T1" s="544" t="s">
        <v>2637</v>
      </c>
      <c r="U1" s="544" t="s">
        <v>2509</v>
      </c>
      <c r="V1" s="544" t="s">
        <v>2510</v>
      </c>
      <c r="W1" s="544" t="s">
        <v>2572</v>
      </c>
      <c r="X1" s="544" t="s">
        <v>2593</v>
      </c>
      <c r="Y1" s="544" t="s">
        <v>2571</v>
      </c>
      <c r="Z1" s="544" t="s">
        <v>2594</v>
      </c>
      <c r="AA1" s="546" t="s">
        <v>2481</v>
      </c>
      <c r="AB1" s="337" t="s">
        <v>1991</v>
      </c>
      <c r="AC1" s="547" t="s">
        <v>1554</v>
      </c>
      <c r="AD1" s="337" t="s">
        <v>2015</v>
      </c>
      <c r="AE1" s="337" t="s">
        <v>1910</v>
      </c>
      <c r="AF1" s="337" t="s">
        <v>1903</v>
      </c>
      <c r="AG1" s="337" t="s">
        <v>2480</v>
      </c>
      <c r="AH1" s="337" t="s">
        <v>2005</v>
      </c>
      <c r="AI1" s="337" t="s">
        <v>2479</v>
      </c>
      <c r="AJ1" s="547" t="s">
        <v>2465</v>
      </c>
      <c r="AK1" s="437" t="s">
        <v>2435</v>
      </c>
      <c r="AL1" s="548" t="s">
        <v>2469</v>
      </c>
      <c r="AM1" s="549" t="s">
        <v>2482</v>
      </c>
      <c r="AN1" s="549" t="s">
        <v>2436</v>
      </c>
      <c r="AO1" s="549" t="s">
        <v>2437</v>
      </c>
      <c r="AP1" s="549" t="s">
        <v>2438</v>
      </c>
      <c r="AQ1" s="339" t="s">
        <v>59</v>
      </c>
      <c r="AR1" s="339" t="s">
        <v>2439</v>
      </c>
      <c r="AS1" s="339" t="s">
        <v>60</v>
      </c>
      <c r="AT1" s="339" t="s">
        <v>61</v>
      </c>
      <c r="AU1" s="339" t="s">
        <v>2440</v>
      </c>
      <c r="AV1" s="339" t="s">
        <v>2441</v>
      </c>
      <c r="AW1" s="339" t="s">
        <v>2470</v>
      </c>
      <c r="AX1" s="339" t="s">
        <v>2442</v>
      </c>
      <c r="AY1" s="339" t="s">
        <v>2471</v>
      </c>
      <c r="AZ1" s="339" t="s">
        <v>2466</v>
      </c>
      <c r="BA1" s="550" t="s">
        <v>2472</v>
      </c>
      <c r="BB1" s="551" t="s">
        <v>2432</v>
      </c>
      <c r="BC1" s="551" t="s">
        <v>2339</v>
      </c>
      <c r="BD1" s="550" t="s">
        <v>2340</v>
      </c>
      <c r="BE1" s="551" t="s">
        <v>2443</v>
      </c>
      <c r="BF1" s="551" t="s">
        <v>2444</v>
      </c>
      <c r="BG1" s="551" t="s">
        <v>63</v>
      </c>
      <c r="BH1" s="551" t="s">
        <v>64</v>
      </c>
      <c r="BI1" s="551" t="s">
        <v>2445</v>
      </c>
      <c r="BJ1" s="340" t="s">
        <v>2446</v>
      </c>
      <c r="BK1" s="340" t="s">
        <v>65</v>
      </c>
      <c r="BL1" s="340" t="s">
        <v>2473</v>
      </c>
      <c r="BM1" s="340" t="s">
        <v>2447</v>
      </c>
      <c r="BN1" s="340" t="s">
        <v>2474</v>
      </c>
      <c r="BO1" s="340" t="s">
        <v>2467</v>
      </c>
      <c r="BP1" s="341" t="s">
        <v>66</v>
      </c>
      <c r="BQ1" s="552" t="s">
        <v>2475</v>
      </c>
      <c r="BR1" s="342" t="s">
        <v>1995</v>
      </c>
      <c r="BS1" s="342" t="s">
        <v>1923</v>
      </c>
      <c r="BT1" s="553" t="s">
        <v>2476</v>
      </c>
      <c r="BU1" s="553" t="s">
        <v>1546</v>
      </c>
      <c r="BV1" s="553" t="s">
        <v>2477</v>
      </c>
      <c r="BW1" s="553" t="s">
        <v>2008</v>
      </c>
      <c r="BX1" s="553" t="s">
        <v>2478</v>
      </c>
      <c r="BY1" s="553" t="s">
        <v>2468</v>
      </c>
      <c r="BZ1" s="554" t="s">
        <v>1558</v>
      </c>
      <c r="CA1" s="555" t="s">
        <v>2410</v>
      </c>
      <c r="CB1" s="556" t="s">
        <v>2411</v>
      </c>
    </row>
    <row r="2" spans="1:80" s="212" customFormat="1" ht="42">
      <c r="A2" s="326">
        <v>1</v>
      </c>
      <c r="B2" s="326">
        <v>1</v>
      </c>
      <c r="C2" s="326" t="s">
        <v>2504</v>
      </c>
      <c r="D2" s="326"/>
      <c r="E2" s="326"/>
      <c r="F2" s="326" t="s">
        <v>1621</v>
      </c>
      <c r="G2" s="326"/>
      <c r="H2" s="283" t="s">
        <v>1621</v>
      </c>
      <c r="I2" s="326" t="s">
        <v>1784</v>
      </c>
      <c r="J2" s="328" t="e">
        <f>_xlfn.CONCAT("'&lt;br&gt;','&lt;b&gt;','",I2, ": ','&lt;/b&gt;',",#REF!, ",'&lt;/br&gt;',")</f>
        <v>#REF!</v>
      </c>
      <c r="K2" s="328" t="s">
        <v>1785</v>
      </c>
      <c r="L2" s="283" t="s">
        <v>2558</v>
      </c>
      <c r="N2" s="328" t="s">
        <v>1843</v>
      </c>
      <c r="O2" s="328"/>
      <c r="P2" s="328" t="s">
        <v>2559</v>
      </c>
      <c r="Q2" s="328"/>
      <c r="R2" s="619" t="s">
        <v>2560</v>
      </c>
      <c r="S2" s="619" t="s">
        <v>2559</v>
      </c>
      <c r="T2" s="619" t="s">
        <v>2351</v>
      </c>
      <c r="U2" s="328" t="str">
        <f>Table2[[#This Row],[Minimum possible value]]</f>
        <v>NA</v>
      </c>
      <c r="V2" s="328" t="str">
        <f>Table2[[#This Row],[Maximum likely or possible value]]</f>
        <v>NA</v>
      </c>
      <c r="W2" s="328" t="s">
        <v>2573</v>
      </c>
      <c r="X2" s="328"/>
      <c r="Y2" s="328"/>
      <c r="Z2" s="328"/>
      <c r="AA2" s="329"/>
      <c r="AB2" s="329"/>
      <c r="AC2" s="330"/>
      <c r="AD2" s="330"/>
      <c r="AE2" s="330"/>
      <c r="AF2" s="330"/>
      <c r="AG2" s="330"/>
      <c r="AH2" s="330"/>
      <c r="AI2" s="330"/>
      <c r="AJ2" s="330"/>
      <c r="AK2" s="331"/>
      <c r="AL2" s="161"/>
      <c r="AM2" s="161"/>
      <c r="AN2" s="161"/>
      <c r="AO2" s="161"/>
      <c r="AP2" s="161"/>
      <c r="AQ2" s="161"/>
      <c r="AR2" s="161"/>
      <c r="AS2" s="161" t="s">
        <v>78</v>
      </c>
      <c r="AT2" s="161" t="s">
        <v>78</v>
      </c>
      <c r="AU2" s="161"/>
      <c r="AV2" s="161"/>
      <c r="AW2" s="161"/>
      <c r="AX2" s="161"/>
      <c r="AY2" s="332"/>
      <c r="AZ2" s="297"/>
      <c r="BA2" s="196"/>
      <c r="BB2" s="160"/>
      <c r="BC2" s="160"/>
      <c r="BD2" s="160"/>
      <c r="BE2" s="160"/>
      <c r="BF2" s="160"/>
      <c r="BG2" s="160"/>
      <c r="BH2" s="196"/>
      <c r="BI2" s="160"/>
      <c r="BJ2" s="160"/>
      <c r="BK2" s="196"/>
      <c r="BL2" s="160"/>
      <c r="BM2" s="160"/>
      <c r="BN2" s="160"/>
      <c r="BO2" s="160"/>
      <c r="BP2" s="196"/>
      <c r="BQ2" s="160"/>
      <c r="BR2" s="160"/>
      <c r="BS2" s="160"/>
      <c r="BT2" s="160"/>
      <c r="BU2" s="364"/>
      <c r="BV2" s="364"/>
      <c r="BW2" s="364"/>
      <c r="BX2" s="364"/>
      <c r="BY2" s="364"/>
      <c r="BZ2" s="505"/>
      <c r="CA2" s="156"/>
    </row>
    <row r="3" spans="1:80" s="212" customFormat="1" ht="42">
      <c r="A3" s="283">
        <v>2</v>
      </c>
      <c r="B3" s="326">
        <v>1</v>
      </c>
      <c r="C3" s="326" t="s">
        <v>2504</v>
      </c>
      <c r="D3" s="326"/>
      <c r="E3" s="326"/>
      <c r="F3" s="283" t="s">
        <v>1621</v>
      </c>
      <c r="G3" s="283"/>
      <c r="H3" s="283" t="s">
        <v>1621</v>
      </c>
      <c r="I3" s="283" t="s">
        <v>1778</v>
      </c>
      <c r="J3" s="229" t="e">
        <f>_xlfn.CONCAT("'&lt;br&gt;','&lt;b&gt;','",I3, ": ','&lt;/b&gt;',",#REF!, ",'&lt;/br&gt;',")</f>
        <v>#REF!</v>
      </c>
      <c r="K3" s="229" t="s">
        <v>1988</v>
      </c>
      <c r="L3" s="283" t="s">
        <v>2571</v>
      </c>
      <c r="M3" s="229" t="s">
        <v>2508</v>
      </c>
      <c r="N3" s="229"/>
      <c r="O3" s="229"/>
      <c r="P3" s="626" t="s">
        <v>2337</v>
      </c>
      <c r="Q3" s="626" t="s">
        <v>2595</v>
      </c>
      <c r="R3" s="619" t="s">
        <v>2560</v>
      </c>
      <c r="S3" s="619" t="s">
        <v>2337</v>
      </c>
      <c r="T3" s="619" t="s">
        <v>2351</v>
      </c>
      <c r="U3" s="229" t="str">
        <f>Table2[[#This Row],[Minimum possible value]]</f>
        <v>NA</v>
      </c>
      <c r="V3" s="229" t="str">
        <f>Table2[[#This Row],[Maximum likely or possible value]]</f>
        <v>NA</v>
      </c>
      <c r="W3" s="229"/>
      <c r="X3" s="229" t="s">
        <v>2574</v>
      </c>
      <c r="Y3" s="627" t="s">
        <v>2580</v>
      </c>
      <c r="Z3" s="627" t="s">
        <v>2579</v>
      </c>
      <c r="AA3" s="189"/>
      <c r="AB3" s="189"/>
      <c r="AC3" s="9"/>
      <c r="AD3" s="9"/>
      <c r="AE3" s="9"/>
      <c r="AF3" s="9"/>
      <c r="AG3" s="9"/>
      <c r="AH3" s="9"/>
      <c r="AI3" s="9"/>
      <c r="AJ3" s="9"/>
      <c r="AK3" s="302"/>
      <c r="AL3" s="617"/>
      <c r="AM3" s="617"/>
      <c r="AN3" s="617"/>
      <c r="AO3" s="617"/>
      <c r="AP3" s="699"/>
      <c r="AQ3" s="491"/>
      <c r="AR3" s="491"/>
      <c r="AS3" s="161" t="s">
        <v>78</v>
      </c>
      <c r="AT3" s="161" t="s">
        <v>78</v>
      </c>
      <c r="AU3" s="491"/>
      <c r="AV3" s="491"/>
      <c r="AW3" s="491"/>
      <c r="AX3" s="491"/>
      <c r="AY3" s="191"/>
      <c r="AZ3" s="258"/>
      <c r="BA3" s="12"/>
      <c r="BB3" s="13"/>
      <c r="BC3" s="13"/>
      <c r="BD3" s="13"/>
      <c r="BE3" s="13"/>
      <c r="BF3" s="13"/>
      <c r="BG3" s="13"/>
      <c r="BH3" s="12"/>
      <c r="BI3" s="13"/>
      <c r="BJ3" s="13"/>
      <c r="BK3" s="12"/>
      <c r="BL3" s="13"/>
      <c r="BM3" s="13"/>
      <c r="BN3" s="13"/>
      <c r="BO3" s="13"/>
      <c r="BP3" s="12"/>
      <c r="BQ3" s="13"/>
      <c r="BR3" s="13"/>
      <c r="BS3" s="13"/>
      <c r="BT3" s="13"/>
      <c r="BU3" s="277"/>
      <c r="BV3" s="277"/>
      <c r="BW3" s="277"/>
      <c r="BX3" s="277"/>
      <c r="BY3" s="277"/>
      <c r="BZ3" s="12"/>
      <c r="CA3" s="156"/>
    </row>
    <row r="4" spans="1:80" s="212" customFormat="1" ht="28">
      <c r="A4" s="326">
        <v>3</v>
      </c>
      <c r="B4" s="326">
        <v>1</v>
      </c>
      <c r="C4" s="326" t="s">
        <v>2504</v>
      </c>
      <c r="D4" s="326"/>
      <c r="E4" s="326"/>
      <c r="F4" s="283" t="s">
        <v>1621</v>
      </c>
      <c r="G4" s="283"/>
      <c r="H4" s="283" t="s">
        <v>1621</v>
      </c>
      <c r="I4" s="283" t="s">
        <v>1859</v>
      </c>
      <c r="J4" s="229"/>
      <c r="K4" s="229" t="s">
        <v>1844</v>
      </c>
      <c r="L4" s="283" t="s">
        <v>2343</v>
      </c>
      <c r="M4" s="229" t="s">
        <v>2628</v>
      </c>
      <c r="N4" s="229"/>
      <c r="O4" s="229"/>
      <c r="P4" s="328" t="s">
        <v>1858</v>
      </c>
      <c r="Q4" s="328" t="s">
        <v>2596</v>
      </c>
      <c r="R4" s="619" t="s">
        <v>2562</v>
      </c>
      <c r="S4" s="619" t="s">
        <v>1858</v>
      </c>
      <c r="T4" s="619" t="s">
        <v>2351</v>
      </c>
      <c r="U4" s="229" t="str">
        <f>Table2[[#This Row],[Minimum possible value]]</f>
        <v>NA</v>
      </c>
      <c r="V4" s="229" t="str">
        <f>Table2[[#This Row],[Maximum likely or possible value]]</f>
        <v>NA</v>
      </c>
      <c r="W4" s="229"/>
      <c r="X4" s="229"/>
      <c r="Y4" s="328"/>
      <c r="Z4" s="328"/>
      <c r="AA4" s="500"/>
      <c r="AB4" s="442"/>
      <c r="AC4" s="502"/>
      <c r="AD4" s="502"/>
      <c r="AE4" s="502"/>
      <c r="AF4" s="502"/>
      <c r="AG4" s="502"/>
      <c r="AH4" s="502"/>
      <c r="AI4" s="503"/>
      <c r="AJ4" s="502"/>
      <c r="AK4" s="275"/>
      <c r="AL4" s="296"/>
      <c r="AM4" s="296"/>
      <c r="AN4" s="296"/>
      <c r="AO4" s="296"/>
      <c r="AP4" s="296"/>
      <c r="AQ4" s="617"/>
      <c r="AR4" s="617"/>
      <c r="AS4" s="617" t="s">
        <v>78</v>
      </c>
      <c r="AT4" s="617" t="s">
        <v>78</v>
      </c>
      <c r="AU4" s="617"/>
      <c r="AV4" s="699"/>
      <c r="AW4" s="699"/>
      <c r="AX4" s="699"/>
      <c r="AY4" s="504"/>
      <c r="AZ4" s="282"/>
      <c r="BA4" s="192"/>
      <c r="BB4" s="36"/>
      <c r="BC4" s="36"/>
      <c r="BD4" s="36"/>
      <c r="BE4" s="36"/>
      <c r="BF4" s="36"/>
      <c r="BG4" s="36"/>
      <c r="BH4" s="36"/>
      <c r="BI4" s="36"/>
      <c r="BJ4" s="36"/>
      <c r="BK4" s="36"/>
      <c r="BL4" s="36"/>
      <c r="BM4" s="36"/>
      <c r="BN4" s="344"/>
      <c r="BO4" s="36"/>
      <c r="BP4" s="192"/>
      <c r="BQ4" s="36"/>
      <c r="BR4" s="36"/>
      <c r="BS4" s="36"/>
      <c r="BT4" s="36"/>
      <c r="BU4" s="282"/>
      <c r="BV4" s="282"/>
      <c r="BW4" s="282"/>
      <c r="BX4" s="282"/>
      <c r="BY4" s="282"/>
      <c r="BZ4" s="506"/>
      <c r="CA4" s="156"/>
    </row>
    <row r="5" spans="1:80" s="212" customFormat="1" ht="14" hidden="1">
      <c r="A5" s="283">
        <v>4</v>
      </c>
      <c r="B5" s="326">
        <v>1</v>
      </c>
      <c r="C5" s="326" t="s">
        <v>2504</v>
      </c>
      <c r="D5" s="326"/>
      <c r="E5" s="326"/>
      <c r="F5" s="283"/>
      <c r="G5" s="283"/>
      <c r="H5" s="625"/>
      <c r="I5" s="283"/>
      <c r="J5" s="229"/>
      <c r="K5" s="229"/>
      <c r="L5" s="283" t="s">
        <v>2343</v>
      </c>
      <c r="M5" s="229"/>
      <c r="N5" s="229"/>
      <c r="O5" s="229"/>
      <c r="P5" s="623" t="s">
        <v>2581</v>
      </c>
      <c r="Q5" s="672"/>
      <c r="R5" s="619" t="s">
        <v>2562</v>
      </c>
      <c r="S5" s="619"/>
      <c r="T5" s="619"/>
      <c r="U5" s="623"/>
      <c r="V5" s="623"/>
      <c r="W5" s="294"/>
      <c r="X5" s="294"/>
      <c r="Y5" s="294"/>
      <c r="Z5" s="294"/>
      <c r="AA5" s="501"/>
      <c r="AB5" s="501"/>
      <c r="AC5" s="501"/>
      <c r="AD5" s="501"/>
      <c r="AE5" s="501"/>
      <c r="AF5" s="501"/>
      <c r="AG5" s="501"/>
      <c r="AH5" s="501"/>
      <c r="AI5" s="501"/>
      <c r="AJ5" s="501"/>
      <c r="AK5" s="170"/>
      <c r="AL5" s="13"/>
      <c r="AM5" s="13"/>
      <c r="AN5" s="13"/>
      <c r="AO5" s="13"/>
      <c r="AP5" s="13"/>
      <c r="AQ5" s="13"/>
      <c r="AR5" s="13"/>
      <c r="AS5" s="160"/>
      <c r="AT5" s="160"/>
      <c r="AU5" s="13"/>
      <c r="AV5" s="13"/>
      <c r="AW5" s="13"/>
      <c r="AX5" s="13"/>
      <c r="AY5" s="270"/>
      <c r="AZ5" s="13"/>
      <c r="BA5" s="12"/>
      <c r="BB5" s="617"/>
      <c r="BC5" s="13"/>
      <c r="BD5" s="13"/>
      <c r="BE5" s="13"/>
      <c r="BF5" s="13"/>
      <c r="BG5" s="13"/>
      <c r="BH5" s="12"/>
      <c r="BI5" s="13"/>
      <c r="BJ5" s="13"/>
      <c r="BK5" s="12"/>
      <c r="BL5" s="13"/>
      <c r="BM5" s="13"/>
      <c r="BN5" s="13"/>
      <c r="BO5" s="13"/>
      <c r="BP5" s="12"/>
      <c r="BQ5" s="13"/>
      <c r="BR5" s="13"/>
      <c r="BS5" s="13"/>
      <c r="BT5" s="13"/>
      <c r="BU5" s="12"/>
      <c r="BV5" s="12"/>
      <c r="BW5" s="12"/>
      <c r="BX5" s="12"/>
      <c r="BY5" s="12"/>
      <c r="BZ5" s="12">
        <f>COUNTIF(AA5,"*")+COUNTIF(AK5,"*")+COUNTIF(BA5,"*")+COUNTIF(BP5,"*")</f>
        <v>0</v>
      </c>
      <c r="CA5" s="156"/>
    </row>
    <row r="6" spans="1:80" s="212" customFormat="1" ht="56">
      <c r="A6" s="283">
        <v>5</v>
      </c>
      <c r="B6" s="326">
        <v>1</v>
      </c>
      <c r="C6" s="326" t="s">
        <v>2504</v>
      </c>
      <c r="D6" s="326"/>
      <c r="E6" s="326"/>
      <c r="F6" s="283" t="s">
        <v>1621</v>
      </c>
      <c r="G6" s="283"/>
      <c r="H6" s="283" t="s">
        <v>1621</v>
      </c>
      <c r="I6" s="283" t="s">
        <v>2507</v>
      </c>
      <c r="J6" s="229" t="e">
        <f>_xlfn.CONCAT("'&lt;br&gt;','&lt;b&gt;','",I6, ": ','&lt;/b&gt;',",#REF!, ",'&lt;/br&gt;',")</f>
        <v>#REF!</v>
      </c>
      <c r="K6" s="229" t="s">
        <v>1781</v>
      </c>
      <c r="L6" s="283" t="s">
        <v>2343</v>
      </c>
      <c r="M6" s="229"/>
      <c r="N6" s="229"/>
      <c r="O6" s="229"/>
      <c r="P6" s="619" t="s">
        <v>2638</v>
      </c>
      <c r="Q6" s="328"/>
      <c r="R6" s="619" t="s">
        <v>2560</v>
      </c>
      <c r="S6" s="619" t="s">
        <v>2638</v>
      </c>
      <c r="T6" s="619" t="s">
        <v>2351</v>
      </c>
      <c r="U6" s="229" t="str">
        <f>Table2[[#This Row],[Minimum possible value]]</f>
        <v>NA</v>
      </c>
      <c r="V6" s="229" t="str">
        <f>Table2[[#This Row],[Maximum likely or possible value]]</f>
        <v>NA</v>
      </c>
      <c r="W6" s="229"/>
      <c r="X6" s="229"/>
      <c r="Y6" s="229"/>
      <c r="Z6" s="229"/>
      <c r="AA6" s="189"/>
      <c r="AB6" s="189"/>
      <c r="AC6" s="9"/>
      <c r="AD6" s="9"/>
      <c r="AE6" s="9"/>
      <c r="AF6" s="9"/>
      <c r="AG6" s="9"/>
      <c r="AH6" s="9"/>
      <c r="AI6" s="9"/>
      <c r="AJ6" s="9"/>
      <c r="AK6" s="302"/>
      <c r="AL6" s="699"/>
      <c r="AM6" s="699"/>
      <c r="AN6" s="699"/>
      <c r="AO6" s="699"/>
      <c r="AP6" s="699"/>
      <c r="AQ6" s="699"/>
      <c r="AR6" s="699"/>
      <c r="AS6" s="161" t="s">
        <v>78</v>
      </c>
      <c r="AT6" s="161" t="s">
        <v>78</v>
      </c>
      <c r="AU6" s="699"/>
      <c r="AV6" s="699"/>
      <c r="AW6" s="699"/>
      <c r="AX6" s="699"/>
      <c r="AY6" s="191"/>
      <c r="AZ6" s="258"/>
      <c r="BA6" s="12"/>
      <c r="BB6" s="13"/>
      <c r="BC6" s="13"/>
      <c r="BD6" s="13"/>
      <c r="BE6" s="13"/>
      <c r="BF6" s="13"/>
      <c r="BG6" s="13"/>
      <c r="BH6" s="12"/>
      <c r="BI6" s="13"/>
      <c r="BJ6" s="13"/>
      <c r="BK6" s="12"/>
      <c r="BL6" s="13"/>
      <c r="BM6" s="13"/>
      <c r="BN6" s="13"/>
      <c r="BO6" s="13"/>
      <c r="BP6" s="12"/>
      <c r="BQ6" s="13"/>
      <c r="BR6" s="13"/>
      <c r="BS6" s="13"/>
      <c r="BT6" s="13"/>
      <c r="BU6" s="276"/>
      <c r="BV6" s="276"/>
      <c r="BW6" s="276"/>
      <c r="BX6" s="276"/>
      <c r="BY6" s="276"/>
      <c r="BZ6" s="276"/>
      <c r="CA6" s="156"/>
    </row>
    <row r="7" spans="1:80" s="212" customFormat="1" ht="28">
      <c r="A7" s="283">
        <v>6</v>
      </c>
      <c r="B7" s="326">
        <v>1</v>
      </c>
      <c r="C7" s="326" t="s">
        <v>2504</v>
      </c>
      <c r="D7" s="326"/>
      <c r="E7" s="326"/>
      <c r="F7" s="283" t="s">
        <v>1621</v>
      </c>
      <c r="G7" s="283"/>
      <c r="H7" s="283" t="s">
        <v>1621</v>
      </c>
      <c r="I7" s="283" t="s">
        <v>1779</v>
      </c>
      <c r="J7" s="229" t="e">
        <f>_xlfn.CONCAT("'&lt;br&gt;','&lt;b&gt;','",I7, ": ','&lt;/b&gt;',",#REF!, ",'&lt;/br&gt;',")</f>
        <v>#REF!</v>
      </c>
      <c r="K7" s="229" t="s">
        <v>2561</v>
      </c>
      <c r="L7" s="283" t="s">
        <v>1742</v>
      </c>
      <c r="N7" s="229" t="s">
        <v>1839</v>
      </c>
      <c r="O7" s="229"/>
      <c r="P7" s="229" t="s">
        <v>1779</v>
      </c>
      <c r="Q7" s="328"/>
      <c r="R7" s="619" t="s">
        <v>2560</v>
      </c>
      <c r="S7" s="619" t="s">
        <v>1779</v>
      </c>
      <c r="T7" s="619" t="s">
        <v>2351</v>
      </c>
      <c r="U7" s="229" t="str">
        <f>Table2[[#This Row],[Minimum possible value]]</f>
        <v>NA</v>
      </c>
      <c r="V7" s="229" t="str">
        <f>Table2[[#This Row],[Maximum likely or possible value]]</f>
        <v>NA</v>
      </c>
      <c r="W7" s="229"/>
      <c r="X7" s="229"/>
      <c r="Y7" s="229"/>
      <c r="Z7" s="229"/>
      <c r="AA7" s="189"/>
      <c r="AB7" s="189"/>
      <c r="AC7" s="9"/>
      <c r="AD7" s="9"/>
      <c r="AE7" s="9"/>
      <c r="AF7" s="9"/>
      <c r="AG7" s="9"/>
      <c r="AH7" s="9"/>
      <c r="AI7" s="9"/>
      <c r="AJ7" s="9"/>
      <c r="AK7" s="302"/>
      <c r="AL7" s="617"/>
      <c r="AM7" s="617"/>
      <c r="AN7" s="617"/>
      <c r="AO7" s="617"/>
      <c r="AP7" s="617"/>
      <c r="AQ7" s="491"/>
      <c r="AR7" s="491"/>
      <c r="AS7" s="161" t="s">
        <v>78</v>
      </c>
      <c r="AT7" s="161" t="s">
        <v>78</v>
      </c>
      <c r="AU7" s="491"/>
      <c r="AV7" s="491"/>
      <c r="AW7" s="491"/>
      <c r="AX7" s="491"/>
      <c r="AY7" s="191"/>
      <c r="AZ7" s="258"/>
      <c r="BA7" s="12"/>
      <c r="BB7" s="13"/>
      <c r="BC7" s="13"/>
      <c r="BD7" s="13"/>
      <c r="BE7" s="13"/>
      <c r="BF7" s="13"/>
      <c r="BG7" s="13"/>
      <c r="BH7" s="12"/>
      <c r="BI7" s="13"/>
      <c r="BJ7" s="13"/>
      <c r="BK7" s="12"/>
      <c r="BL7" s="13"/>
      <c r="BM7" s="13"/>
      <c r="BN7" s="13"/>
      <c r="BO7" s="13"/>
      <c r="BP7" s="12"/>
      <c r="BQ7" s="13"/>
      <c r="BR7" s="13"/>
      <c r="BS7" s="13"/>
      <c r="BT7" s="13"/>
      <c r="BU7" s="276"/>
      <c r="BV7" s="276"/>
      <c r="BW7" s="276"/>
      <c r="BX7" s="276"/>
      <c r="BY7" s="276"/>
      <c r="BZ7" s="276"/>
      <c r="CA7" s="156"/>
    </row>
    <row r="8" spans="1:80" s="212" customFormat="1" ht="68.5" customHeight="1">
      <c r="A8" s="283">
        <v>7</v>
      </c>
      <c r="B8" s="326">
        <v>1</v>
      </c>
      <c r="C8" s="326" t="s">
        <v>2504</v>
      </c>
      <c r="D8" s="326"/>
      <c r="E8" s="326"/>
      <c r="F8" s="283" t="s">
        <v>1621</v>
      </c>
      <c r="G8" s="283"/>
      <c r="H8" s="283" t="s">
        <v>1621</v>
      </c>
      <c r="I8" s="283" t="s">
        <v>1837</v>
      </c>
      <c r="J8" s="229"/>
      <c r="K8" s="229" t="s">
        <v>1838</v>
      </c>
      <c r="L8" s="283" t="s">
        <v>2343</v>
      </c>
      <c r="M8" s="229" t="s">
        <v>2629</v>
      </c>
      <c r="N8" s="229"/>
      <c r="O8" s="229"/>
      <c r="P8" s="229" t="s">
        <v>2641</v>
      </c>
      <c r="Q8" s="229" t="s">
        <v>2564</v>
      </c>
      <c r="R8" s="619" t="s">
        <v>2562</v>
      </c>
      <c r="S8" s="619"/>
      <c r="T8" s="619" t="s">
        <v>2351</v>
      </c>
      <c r="U8" s="229" t="str">
        <f>Table2[[#This Row],[Minimum possible value]]</f>
        <v>NA</v>
      </c>
      <c r="V8" s="229" t="str">
        <f>Table2[[#This Row],[Maximum likely or possible value]]</f>
        <v>NA</v>
      </c>
      <c r="W8" s="229"/>
      <c r="X8" s="229"/>
      <c r="Y8" s="229"/>
      <c r="Z8" s="229"/>
      <c r="AA8" s="189"/>
      <c r="AB8" s="189"/>
      <c r="AC8" s="9"/>
      <c r="AD8" s="9"/>
      <c r="AE8" s="9"/>
      <c r="AF8" s="9"/>
      <c r="AG8" s="9"/>
      <c r="AH8" s="9"/>
      <c r="AI8" s="9"/>
      <c r="AJ8" s="9"/>
      <c r="AK8" s="302"/>
      <c r="AL8" s="699"/>
      <c r="AM8" s="699"/>
      <c r="AN8" s="699"/>
      <c r="AO8" s="699"/>
      <c r="AP8" s="699"/>
      <c r="AQ8" s="617"/>
      <c r="AR8" s="617"/>
      <c r="AS8" s="161" t="s">
        <v>78</v>
      </c>
      <c r="AT8" s="161" t="s">
        <v>78</v>
      </c>
      <c r="AU8" s="617"/>
      <c r="AV8" s="617"/>
      <c r="AW8" s="617"/>
      <c r="AX8" s="617"/>
      <c r="AY8" s="191"/>
      <c r="AZ8" s="258"/>
      <c r="BA8" s="12"/>
      <c r="BB8" s="13"/>
      <c r="BC8" s="13"/>
      <c r="BD8" s="13"/>
      <c r="BE8" s="13"/>
      <c r="BF8" s="13"/>
      <c r="BG8" s="13"/>
      <c r="BH8" s="12"/>
      <c r="BI8" s="13"/>
      <c r="BJ8" s="13"/>
      <c r="BK8" s="12"/>
      <c r="BL8" s="13"/>
      <c r="BM8" s="13"/>
      <c r="BN8" s="13"/>
      <c r="BO8" s="13"/>
      <c r="BP8" s="12"/>
      <c r="BQ8" s="13"/>
      <c r="BR8" s="13"/>
      <c r="BS8" s="13"/>
      <c r="BT8" s="13"/>
      <c r="BU8" s="276"/>
      <c r="BV8" s="276"/>
      <c r="BW8" s="276"/>
      <c r="BX8" s="276"/>
      <c r="BY8" s="276"/>
      <c r="BZ8" s="276"/>
      <c r="CA8" s="156"/>
    </row>
    <row r="9" spans="1:80" s="212" customFormat="1" ht="42">
      <c r="A9" s="283">
        <v>8</v>
      </c>
      <c r="B9" s="326">
        <v>1</v>
      </c>
      <c r="C9" s="326" t="s">
        <v>2504</v>
      </c>
      <c r="D9" s="326"/>
      <c r="E9" s="326"/>
      <c r="F9" s="283" t="s">
        <v>1621</v>
      </c>
      <c r="G9" s="283"/>
      <c r="H9" s="283" t="s">
        <v>1621</v>
      </c>
      <c r="I9" s="283" t="s">
        <v>1857</v>
      </c>
      <c r="J9" s="229" t="e">
        <f>_xlfn.CONCAT("'&lt;br&gt;','&lt;b&gt;','",I9, ": ','&lt;/b&gt;',",#REF!, ",'&lt;/br&gt;',")</f>
        <v>#REF!</v>
      </c>
      <c r="K9" s="229" t="s">
        <v>1786</v>
      </c>
      <c r="L9" s="283" t="s">
        <v>2343</v>
      </c>
      <c r="M9" s="675" t="s">
        <v>2631</v>
      </c>
      <c r="N9" s="229" t="s">
        <v>2632</v>
      </c>
      <c r="O9" s="229"/>
      <c r="P9" s="619" t="s">
        <v>1787</v>
      </c>
      <c r="Q9" s="229" t="s">
        <v>2582</v>
      </c>
      <c r="R9" s="619" t="s">
        <v>2562</v>
      </c>
      <c r="S9" s="619" t="s">
        <v>1787</v>
      </c>
      <c r="T9" s="619" t="s">
        <v>2351</v>
      </c>
      <c r="U9" s="229" t="str">
        <f>Table2[[#This Row],[Minimum possible value]]</f>
        <v>NA</v>
      </c>
      <c r="V9" s="229" t="str">
        <f>Table2[[#This Row],[Maximum likely or possible value]]</f>
        <v>NA</v>
      </c>
      <c r="W9" s="229"/>
      <c r="X9" s="229"/>
      <c r="Y9" s="229"/>
      <c r="Z9" s="229"/>
      <c r="AA9" s="189"/>
      <c r="AB9" s="189"/>
      <c r="AC9" s="9"/>
      <c r="AD9" s="9"/>
      <c r="AE9" s="9"/>
      <c r="AF9" s="9"/>
      <c r="AG9" s="9"/>
      <c r="AH9" s="9"/>
      <c r="AI9" s="9"/>
      <c r="AJ9" s="9"/>
      <c r="AK9" s="302"/>
      <c r="AL9" s="699"/>
      <c r="AM9" s="699"/>
      <c r="AN9" s="699"/>
      <c r="AO9" s="699"/>
      <c r="AP9" s="699"/>
      <c r="AQ9" s="491"/>
      <c r="AR9" s="491"/>
      <c r="AS9" s="161" t="s">
        <v>78</v>
      </c>
      <c r="AT9" s="161" t="s">
        <v>78</v>
      </c>
      <c r="AU9" s="491"/>
      <c r="AV9" s="491"/>
      <c r="AW9" s="491"/>
      <c r="AX9" s="491"/>
      <c r="AY9" s="191"/>
      <c r="AZ9" s="258"/>
      <c r="BA9" s="12"/>
      <c r="BB9" s="13"/>
      <c r="BC9" s="13"/>
      <c r="BD9" s="13"/>
      <c r="BE9" s="13"/>
      <c r="BF9" s="13"/>
      <c r="BG9" s="13"/>
      <c r="BH9" s="12"/>
      <c r="BI9" s="13"/>
      <c r="BJ9" s="13"/>
      <c r="BK9" s="12"/>
      <c r="BL9" s="13"/>
      <c r="BM9" s="13"/>
      <c r="BN9" s="13"/>
      <c r="BO9" s="13"/>
      <c r="BP9" s="12"/>
      <c r="BQ9" s="13"/>
      <c r="BR9" s="13"/>
      <c r="BS9" s="13"/>
      <c r="BT9" s="13"/>
      <c r="BU9" s="276"/>
      <c r="BV9" s="276"/>
      <c r="BW9" s="276"/>
      <c r="BX9" s="276"/>
      <c r="BY9" s="276"/>
      <c r="BZ9" s="276"/>
      <c r="CA9" s="156"/>
    </row>
    <row r="10" spans="1:80" s="212" customFormat="1" ht="28">
      <c r="A10" s="283">
        <v>9</v>
      </c>
      <c r="B10" s="326">
        <v>1</v>
      </c>
      <c r="C10" s="326" t="s">
        <v>2504</v>
      </c>
      <c r="D10" s="326"/>
      <c r="E10" s="326"/>
      <c r="F10" s="283" t="s">
        <v>1621</v>
      </c>
      <c r="G10" s="283"/>
      <c r="H10" s="283" t="s">
        <v>1621</v>
      </c>
      <c r="I10" s="283" t="s">
        <v>1782</v>
      </c>
      <c r="J10" s="229" t="e">
        <f>_xlfn.CONCAT("'&lt;br&gt;','&lt;b&gt;','",I10, ": ','&lt;/b&gt;',",#REF!, ",'&lt;/br&gt;',")</f>
        <v>#REF!</v>
      </c>
      <c r="K10" s="229" t="s">
        <v>1783</v>
      </c>
      <c r="L10" s="283" t="s">
        <v>2343</v>
      </c>
      <c r="M10" s="229" t="s">
        <v>2630</v>
      </c>
      <c r="N10" s="229"/>
      <c r="O10" s="229"/>
      <c r="P10" s="229" t="s">
        <v>2642</v>
      </c>
      <c r="Q10" s="328"/>
      <c r="R10" s="619" t="s">
        <v>2562</v>
      </c>
      <c r="S10" s="619"/>
      <c r="T10" s="619" t="s">
        <v>2351</v>
      </c>
      <c r="U10" s="229" t="str">
        <f>Table2[[#This Row],[Minimum possible value]]</f>
        <v>NA</v>
      </c>
      <c r="V10" s="229" t="str">
        <f>Table2[[#This Row],[Maximum likely or possible value]]</f>
        <v>NA</v>
      </c>
      <c r="W10" s="229"/>
      <c r="X10" s="229" t="s">
        <v>2574</v>
      </c>
      <c r="Y10" s="229"/>
      <c r="Z10" s="229"/>
      <c r="AA10" s="189"/>
      <c r="AB10" s="189"/>
      <c r="AC10" s="9"/>
      <c r="AD10" s="9"/>
      <c r="AE10" s="9"/>
      <c r="AF10" s="9"/>
      <c r="AG10" s="9"/>
      <c r="AH10" s="9"/>
      <c r="AI10" s="9"/>
      <c r="AJ10" s="9"/>
      <c r="AK10" s="302"/>
      <c r="AL10" s="699"/>
      <c r="AM10" s="699"/>
      <c r="AN10" s="699"/>
      <c r="AO10" s="699"/>
      <c r="AP10" s="699"/>
      <c r="AQ10" s="699"/>
      <c r="AR10" s="699"/>
      <c r="AS10" s="161" t="s">
        <v>78</v>
      </c>
      <c r="AT10" s="161" t="s">
        <v>78</v>
      </c>
      <c r="AU10" s="699"/>
      <c r="AV10" s="699"/>
      <c r="AW10" s="699"/>
      <c r="AX10" s="699"/>
      <c r="AY10" s="191"/>
      <c r="AZ10" s="258"/>
      <c r="BA10" s="12"/>
      <c r="BB10" s="13"/>
      <c r="BC10" s="13"/>
      <c r="BD10" s="13"/>
      <c r="BE10" s="13"/>
      <c r="BF10" s="13"/>
      <c r="BG10" s="13"/>
      <c r="BH10" s="12"/>
      <c r="BI10" s="13"/>
      <c r="BJ10" s="13"/>
      <c r="BK10" s="12"/>
      <c r="BL10" s="13"/>
      <c r="BM10" s="13"/>
      <c r="BN10" s="13"/>
      <c r="BO10" s="13"/>
      <c r="BP10" s="12"/>
      <c r="BQ10" s="13"/>
      <c r="BR10" s="13"/>
      <c r="BS10" s="13"/>
      <c r="BT10" s="13"/>
      <c r="BU10" s="276"/>
      <c r="BV10" s="276"/>
      <c r="BW10" s="276"/>
      <c r="BX10" s="276"/>
      <c r="BY10" s="276"/>
      <c r="BZ10" s="276"/>
      <c r="CA10" s="156"/>
    </row>
    <row r="11" spans="1:80" s="212" customFormat="1" ht="28">
      <c r="A11" s="283">
        <v>10</v>
      </c>
      <c r="B11" s="326">
        <v>1</v>
      </c>
      <c r="C11" s="326" t="s">
        <v>2504</v>
      </c>
      <c r="D11" s="326"/>
      <c r="E11" s="326"/>
      <c r="F11" s="283" t="s">
        <v>1621</v>
      </c>
      <c r="G11" s="283"/>
      <c r="H11" s="625" t="s">
        <v>1621</v>
      </c>
      <c r="I11" s="283" t="s">
        <v>2639</v>
      </c>
      <c r="J11" s="229"/>
      <c r="K11" s="229" t="s">
        <v>2540</v>
      </c>
      <c r="L11" s="283" t="s">
        <v>2431</v>
      </c>
      <c r="M11" s="229"/>
      <c r="N11" s="229"/>
      <c r="O11" s="229"/>
      <c r="P11" s="614" t="s">
        <v>2643</v>
      </c>
      <c r="Q11" s="531" t="s">
        <v>2639</v>
      </c>
      <c r="R11" s="619" t="s">
        <v>2562</v>
      </c>
      <c r="S11" s="619"/>
      <c r="T11" s="619" t="s">
        <v>2351</v>
      </c>
      <c r="U11" s="229" t="s">
        <v>1609</v>
      </c>
      <c r="V11" s="229" t="s">
        <v>1609</v>
      </c>
      <c r="W11" s="615"/>
      <c r="X11" s="229" t="s">
        <v>2574</v>
      </c>
      <c r="Y11" s="615"/>
      <c r="Z11" s="614"/>
      <c r="AA11" s="496"/>
      <c r="AB11" s="497"/>
      <c r="AC11" s="497"/>
      <c r="AD11" s="497"/>
      <c r="AE11" s="497"/>
      <c r="AF11" s="497"/>
      <c r="AG11" s="497"/>
      <c r="AH11" s="497"/>
      <c r="AI11" s="498"/>
      <c r="AJ11" s="497"/>
      <c r="AK11" s="36"/>
      <c r="AL11" s="36"/>
      <c r="AM11" s="36"/>
      <c r="AN11" s="36"/>
      <c r="AO11" s="36"/>
      <c r="AP11" s="36"/>
      <c r="AQ11" s="13"/>
      <c r="AR11" s="13"/>
      <c r="AS11" s="13"/>
      <c r="AT11" s="13"/>
      <c r="AU11" s="13"/>
      <c r="AV11" s="13"/>
      <c r="AW11" s="13"/>
      <c r="AX11" s="13"/>
      <c r="AY11" s="344"/>
      <c r="AZ11" s="36"/>
      <c r="BA11" s="192"/>
      <c r="BB11" s="296"/>
      <c r="BC11" s="36"/>
      <c r="BD11" s="36"/>
      <c r="BE11" s="36"/>
      <c r="BF11" s="36"/>
      <c r="BG11" s="36"/>
      <c r="BH11" s="36"/>
      <c r="BI11" s="36"/>
      <c r="BJ11" s="36"/>
      <c r="BK11" s="36"/>
      <c r="BL11" s="36"/>
      <c r="BM11" s="36"/>
      <c r="BN11" s="344"/>
      <c r="BO11" s="36"/>
      <c r="BP11" s="192"/>
      <c r="BQ11" s="36"/>
      <c r="BR11" s="36"/>
      <c r="BS11" s="36"/>
      <c r="BT11" s="36"/>
      <c r="BU11" s="36"/>
      <c r="BV11" s="36"/>
      <c r="BW11" s="36"/>
      <c r="BX11" s="36"/>
      <c r="BY11" s="36"/>
      <c r="BZ11" s="345">
        <f>COUNTIF(AA11,"*")+COUNTIF(AK11,"*")+COUNTIF(BA11,"*")+COUNTIF(BP11,"*")</f>
        <v>0</v>
      </c>
      <c r="CA11" s="156"/>
    </row>
    <row r="12" spans="1:80" s="212" customFormat="1" ht="28">
      <c r="A12" s="283">
        <v>11</v>
      </c>
      <c r="B12" s="227">
        <v>1</v>
      </c>
      <c r="C12" s="326" t="s">
        <v>2504</v>
      </c>
      <c r="D12" s="509"/>
      <c r="E12" s="509"/>
      <c r="F12" s="283" t="s">
        <v>1621</v>
      </c>
      <c r="G12" s="283"/>
      <c r="H12" s="625" t="s">
        <v>1621</v>
      </c>
      <c r="I12" s="283" t="s">
        <v>2655</v>
      </c>
      <c r="J12" s="229"/>
      <c r="K12" s="229" t="s">
        <v>2656</v>
      </c>
      <c r="L12" s="283" t="s">
        <v>2343</v>
      </c>
      <c r="M12" s="229"/>
      <c r="N12" s="229"/>
      <c r="O12" s="229"/>
      <c r="P12" s="601" t="s">
        <v>2657</v>
      </c>
      <c r="Q12" s="673"/>
      <c r="R12" s="627"/>
      <c r="S12" s="619"/>
      <c r="T12" s="619"/>
      <c r="U12" s="623" t="s">
        <v>1609</v>
      </c>
      <c r="V12" s="623" t="s">
        <v>1609</v>
      </c>
      <c r="W12" s="614"/>
      <c r="X12" s="294" t="s">
        <v>2574</v>
      </c>
      <c r="Y12" s="614"/>
      <c r="Z12" s="614"/>
      <c r="AA12" s="496"/>
      <c r="AB12" s="497"/>
      <c r="AC12" s="497"/>
      <c r="AD12" s="497"/>
      <c r="AE12" s="497"/>
      <c r="AF12" s="497"/>
      <c r="AG12" s="497"/>
      <c r="AH12" s="497"/>
      <c r="AI12" s="498"/>
      <c r="AJ12" s="497"/>
      <c r="AK12" s="36"/>
      <c r="AL12" s="36"/>
      <c r="AM12" s="36"/>
      <c r="AN12" s="36"/>
      <c r="AO12" s="36"/>
      <c r="AP12" s="36"/>
      <c r="AQ12" s="13"/>
      <c r="AR12" s="13"/>
      <c r="AS12" s="13"/>
      <c r="AT12" s="13"/>
      <c r="AU12" s="13"/>
      <c r="AV12" s="13"/>
      <c r="AW12" s="13"/>
      <c r="AX12" s="13"/>
      <c r="AY12" s="344"/>
      <c r="AZ12" s="36"/>
      <c r="BA12" s="192"/>
      <c r="BB12" s="296"/>
      <c r="BC12" s="36"/>
      <c r="BD12" s="36"/>
      <c r="BE12" s="36"/>
      <c r="BF12" s="36"/>
      <c r="BG12" s="36"/>
      <c r="BH12" s="36"/>
      <c r="BI12" s="36"/>
      <c r="BJ12" s="36"/>
      <c r="BK12" s="36"/>
      <c r="BL12" s="36"/>
      <c r="BM12" s="36"/>
      <c r="BN12" s="344"/>
      <c r="BO12" s="36"/>
      <c r="BP12" s="192"/>
      <c r="BQ12" s="36"/>
      <c r="BR12" s="36"/>
      <c r="BS12" s="36"/>
      <c r="BT12" s="36"/>
      <c r="BU12" s="36"/>
      <c r="BV12" s="36"/>
      <c r="BW12" s="36"/>
      <c r="BX12" s="36"/>
      <c r="BY12" s="36"/>
      <c r="BZ12" s="345">
        <f>COUNTIF(AA12,"*")+COUNTIF(AK12,"*")+COUNTIF(BA12,"*")+COUNTIF(BP12,"*")</f>
        <v>0</v>
      </c>
      <c r="CA12" s="156"/>
    </row>
    <row r="13" spans="1:80" s="212" customFormat="1" ht="28" hidden="1">
      <c r="A13" s="283"/>
      <c r="B13" s="326">
        <v>1</v>
      </c>
      <c r="C13" s="326" t="s">
        <v>2504</v>
      </c>
      <c r="D13" s="326"/>
      <c r="E13" s="326"/>
      <c r="F13" s="283"/>
      <c r="G13" s="283"/>
      <c r="H13" s="283"/>
      <c r="I13" s="283" t="s">
        <v>1831</v>
      </c>
      <c r="J13" s="229"/>
      <c r="K13" s="229" t="s">
        <v>1832</v>
      </c>
      <c r="L13" s="283" t="s">
        <v>2343</v>
      </c>
      <c r="M13" s="229" t="s">
        <v>1833</v>
      </c>
      <c r="N13" s="229"/>
      <c r="O13" s="229"/>
      <c r="P13" s="600"/>
      <c r="Q13" s="673"/>
      <c r="R13" s="619"/>
      <c r="S13" s="676"/>
      <c r="T13" s="676"/>
      <c r="U13" s="600" t="str">
        <f>Table2[[#This Row],[Minimum possible value]]</f>
        <v>NA</v>
      </c>
      <c r="V13" s="600" t="str">
        <f>Table2[[#This Row],[Maximum likely or possible value]]</f>
        <v>NA</v>
      </c>
      <c r="W13" s="600"/>
      <c r="X13" s="600"/>
      <c r="Y13" s="600"/>
      <c r="Z13" s="600"/>
      <c r="AA13" s="500"/>
      <c r="AB13" s="442"/>
      <c r="AC13" s="502"/>
      <c r="AD13" s="502"/>
      <c r="AE13" s="502"/>
      <c r="AF13" s="502"/>
      <c r="AG13" s="502"/>
      <c r="AH13" s="502"/>
      <c r="AI13" s="503"/>
      <c r="AJ13" s="502"/>
      <c r="AK13" s="275"/>
      <c r="AL13" s="296"/>
      <c r="AM13" s="296"/>
      <c r="AN13" s="296"/>
      <c r="AO13" s="296"/>
      <c r="AP13" s="296"/>
      <c r="AQ13" s="617"/>
      <c r="AR13" s="617"/>
      <c r="AS13" s="617" t="s">
        <v>78</v>
      </c>
      <c r="AT13" s="617" t="s">
        <v>78</v>
      </c>
      <c r="AU13" s="617"/>
      <c r="AV13" s="617"/>
      <c r="AW13" s="617"/>
      <c r="AX13" s="617"/>
      <c r="AY13" s="504"/>
      <c r="AZ13" s="282"/>
      <c r="BA13" s="192"/>
      <c r="BB13" s="36"/>
      <c r="BC13" s="36"/>
      <c r="BD13" s="36"/>
      <c r="BE13" s="36"/>
      <c r="BF13" s="36"/>
      <c r="BG13" s="36"/>
      <c r="BH13" s="36"/>
      <c r="BI13" s="36"/>
      <c r="BJ13" s="36"/>
      <c r="BK13" s="36"/>
      <c r="BL13" s="36"/>
      <c r="BM13" s="36"/>
      <c r="BN13" s="344"/>
      <c r="BO13" s="36"/>
      <c r="BP13" s="192"/>
      <c r="BQ13" s="36"/>
      <c r="BR13" s="36"/>
      <c r="BS13" s="36"/>
      <c r="BT13" s="36"/>
      <c r="BU13" s="282"/>
      <c r="BV13" s="282"/>
      <c r="BW13" s="282"/>
      <c r="BX13" s="282"/>
      <c r="BY13" s="282"/>
      <c r="BZ13" s="506"/>
      <c r="CA13" s="156"/>
    </row>
    <row r="14" spans="1:80" s="212" customFormat="1" ht="28" hidden="1">
      <c r="A14" s="283"/>
      <c r="B14" s="326">
        <v>1</v>
      </c>
      <c r="C14" s="326" t="s">
        <v>2504</v>
      </c>
      <c r="D14" s="326"/>
      <c r="E14" s="326"/>
      <c r="F14" s="283"/>
      <c r="G14" s="283"/>
      <c r="H14" s="494"/>
      <c r="I14" s="283"/>
      <c r="J14" s="229"/>
      <c r="K14" s="229" t="s">
        <v>2533</v>
      </c>
      <c r="L14" s="283" t="s">
        <v>2343</v>
      </c>
      <c r="M14" s="229"/>
      <c r="N14" s="229"/>
      <c r="O14" s="229"/>
      <c r="P14" s="614" t="s">
        <v>2527</v>
      </c>
      <c r="Q14" s="531"/>
      <c r="R14" s="619"/>
      <c r="S14" s="676"/>
      <c r="T14" s="676"/>
      <c r="U14" s="615">
        <f>Table2[[#This Row],[Minimum possible value]]</f>
        <v>0</v>
      </c>
      <c r="V14" s="615">
        <f>Table2[[#This Row],[Maximum likely or possible value]]</f>
        <v>0</v>
      </c>
      <c r="W14" s="615"/>
      <c r="X14" s="615"/>
      <c r="Y14" s="615"/>
      <c r="Z14" s="614"/>
      <c r="AA14" s="496"/>
      <c r="AB14" s="497"/>
      <c r="AC14" s="497"/>
      <c r="AD14" s="497"/>
      <c r="AE14" s="497"/>
      <c r="AF14" s="497"/>
      <c r="AG14" s="497"/>
      <c r="AH14" s="497"/>
      <c r="AI14" s="498"/>
      <c r="AJ14" s="497"/>
      <c r="AK14" s="36"/>
      <c r="AL14" s="36"/>
      <c r="AM14" s="36"/>
      <c r="AN14" s="36"/>
      <c r="AO14" s="36"/>
      <c r="AP14" s="36"/>
      <c r="AQ14" s="13"/>
      <c r="AR14" s="13"/>
      <c r="AS14" s="13"/>
      <c r="AT14" s="13"/>
      <c r="AU14" s="13"/>
      <c r="AV14" s="13"/>
      <c r="AW14" s="13"/>
      <c r="AX14" s="13"/>
      <c r="AY14" s="344"/>
      <c r="AZ14" s="36"/>
      <c r="BA14" s="192"/>
      <c r="BB14" s="296"/>
      <c r="BC14" s="36"/>
      <c r="BD14" s="36"/>
      <c r="BE14" s="36"/>
      <c r="BF14" s="36"/>
      <c r="BG14" s="36"/>
      <c r="BH14" s="36"/>
      <c r="BI14" s="36"/>
      <c r="BJ14" s="36"/>
      <c r="BK14" s="36"/>
      <c r="BL14" s="36"/>
      <c r="BM14" s="36"/>
      <c r="BN14" s="344"/>
      <c r="BO14" s="36"/>
      <c r="BP14" s="192"/>
      <c r="BQ14" s="36"/>
      <c r="BR14" s="36"/>
      <c r="BS14" s="36"/>
      <c r="BT14" s="36"/>
      <c r="BU14" s="36"/>
      <c r="BV14" s="36"/>
      <c r="BW14" s="36"/>
      <c r="BX14" s="36"/>
      <c r="BY14" s="36"/>
      <c r="BZ14" s="345">
        <f t="shared" ref="BZ14:BZ22" si="0">COUNTIF(AA14,"*")+COUNTIF(AK14,"*")+COUNTIF(BA14,"*")+COUNTIF(BP14,"*")</f>
        <v>0</v>
      </c>
      <c r="CA14" s="156"/>
    </row>
    <row r="15" spans="1:80" s="212" customFormat="1" ht="14" hidden="1">
      <c r="A15" s="283"/>
      <c r="B15" s="326">
        <v>1</v>
      </c>
      <c r="C15" s="326" t="s">
        <v>2504</v>
      </c>
      <c r="D15" s="326"/>
      <c r="E15" s="326"/>
      <c r="F15" s="283"/>
      <c r="G15" s="283"/>
      <c r="H15" s="494"/>
      <c r="I15" s="283"/>
      <c r="J15" s="229"/>
      <c r="K15" s="229" t="s">
        <v>2534</v>
      </c>
      <c r="L15" s="283"/>
      <c r="M15" s="229"/>
      <c r="N15" s="229"/>
      <c r="O15" s="229"/>
      <c r="P15" s="614" t="s">
        <v>2528</v>
      </c>
      <c r="Q15" s="531"/>
      <c r="R15" s="619"/>
      <c r="S15" s="676"/>
      <c r="T15" s="676"/>
      <c r="U15" s="615">
        <f>Table2[[#This Row],[Minimum possible value]]</f>
        <v>0</v>
      </c>
      <c r="V15" s="615">
        <f>Table2[[#This Row],[Maximum likely or possible value]]</f>
        <v>0</v>
      </c>
      <c r="W15" s="615"/>
      <c r="X15" s="615"/>
      <c r="Y15" s="615"/>
      <c r="Z15" s="614"/>
      <c r="AA15" s="496"/>
      <c r="AB15" s="497"/>
      <c r="AC15" s="497"/>
      <c r="AD15" s="497"/>
      <c r="AE15" s="497"/>
      <c r="AF15" s="497"/>
      <c r="AG15" s="497"/>
      <c r="AH15" s="497"/>
      <c r="AI15" s="498"/>
      <c r="AJ15" s="497"/>
      <c r="AK15" s="36"/>
      <c r="AL15" s="36"/>
      <c r="AM15" s="36"/>
      <c r="AN15" s="36"/>
      <c r="AO15" s="36"/>
      <c r="AP15" s="36"/>
      <c r="AQ15" s="13"/>
      <c r="AR15" s="13"/>
      <c r="AS15" s="13"/>
      <c r="AT15" s="13"/>
      <c r="AU15" s="13"/>
      <c r="AV15" s="13"/>
      <c r="AW15" s="13"/>
      <c r="AX15" s="13"/>
      <c r="AY15" s="344"/>
      <c r="AZ15" s="36"/>
      <c r="BA15" s="192"/>
      <c r="BB15" s="296"/>
      <c r="BC15" s="36"/>
      <c r="BD15" s="36"/>
      <c r="BE15" s="36"/>
      <c r="BF15" s="36"/>
      <c r="BG15" s="36"/>
      <c r="BH15" s="36"/>
      <c r="BI15" s="36"/>
      <c r="BJ15" s="36"/>
      <c r="BK15" s="36"/>
      <c r="BL15" s="36"/>
      <c r="BM15" s="36"/>
      <c r="BN15" s="344"/>
      <c r="BO15" s="36"/>
      <c r="BP15" s="192"/>
      <c r="BQ15" s="36"/>
      <c r="BR15" s="36"/>
      <c r="BS15" s="36"/>
      <c r="BT15" s="36"/>
      <c r="BU15" s="36"/>
      <c r="BV15" s="36"/>
      <c r="BW15" s="36"/>
      <c r="BX15" s="36"/>
      <c r="BY15" s="36"/>
      <c r="BZ15" s="345">
        <f t="shared" si="0"/>
        <v>0</v>
      </c>
      <c r="CA15" s="156"/>
    </row>
    <row r="16" spans="1:80" s="212" customFormat="1" ht="14" hidden="1">
      <c r="A16" s="283"/>
      <c r="B16" s="326">
        <v>1</v>
      </c>
      <c r="C16" s="326" t="s">
        <v>2504</v>
      </c>
      <c r="D16" s="326"/>
      <c r="E16" s="326"/>
      <c r="F16" s="283"/>
      <c r="G16" s="283"/>
      <c r="H16" s="494"/>
      <c r="I16" s="283"/>
      <c r="J16" s="229"/>
      <c r="K16" s="229" t="s">
        <v>2535</v>
      </c>
      <c r="L16" s="283"/>
      <c r="M16" s="229"/>
      <c r="N16" s="229"/>
      <c r="O16" s="229"/>
      <c r="P16" s="614" t="s">
        <v>2529</v>
      </c>
      <c r="Q16" s="531"/>
      <c r="R16" s="619"/>
      <c r="S16" s="676"/>
      <c r="T16" s="676"/>
      <c r="U16" s="615">
        <f>Table2[[#This Row],[Minimum possible value]]</f>
        <v>0</v>
      </c>
      <c r="V16" s="615">
        <f>Table2[[#This Row],[Maximum likely or possible value]]</f>
        <v>0</v>
      </c>
      <c r="W16" s="615"/>
      <c r="X16" s="615"/>
      <c r="Y16" s="615"/>
      <c r="Z16" s="614"/>
      <c r="AA16" s="496"/>
      <c r="AB16" s="497"/>
      <c r="AC16" s="497"/>
      <c r="AD16" s="497"/>
      <c r="AE16" s="497"/>
      <c r="AF16" s="497"/>
      <c r="AG16" s="497"/>
      <c r="AH16" s="497"/>
      <c r="AI16" s="498"/>
      <c r="AJ16" s="497"/>
      <c r="AK16" s="36"/>
      <c r="AL16" s="36"/>
      <c r="AM16" s="36"/>
      <c r="AN16" s="36"/>
      <c r="AO16" s="36"/>
      <c r="AP16" s="36"/>
      <c r="AQ16" s="13"/>
      <c r="AR16" s="13"/>
      <c r="AS16" s="13"/>
      <c r="AT16" s="13"/>
      <c r="AU16" s="13"/>
      <c r="AV16" s="13"/>
      <c r="AW16" s="13"/>
      <c r="AX16" s="13"/>
      <c r="AY16" s="344"/>
      <c r="AZ16" s="36"/>
      <c r="BA16" s="192"/>
      <c r="BB16" s="296"/>
      <c r="BC16" s="36"/>
      <c r="BD16" s="36"/>
      <c r="BE16" s="36"/>
      <c r="BF16" s="36"/>
      <c r="BG16" s="36"/>
      <c r="BH16" s="36"/>
      <c r="BI16" s="36"/>
      <c r="BJ16" s="36"/>
      <c r="BK16" s="36"/>
      <c r="BL16" s="36"/>
      <c r="BM16" s="36"/>
      <c r="BN16" s="344"/>
      <c r="BO16" s="36"/>
      <c r="BP16" s="192"/>
      <c r="BQ16" s="36"/>
      <c r="BR16" s="36"/>
      <c r="BS16" s="36"/>
      <c r="BT16" s="36"/>
      <c r="BU16" s="36"/>
      <c r="BV16" s="36"/>
      <c r="BW16" s="36"/>
      <c r="BX16" s="36"/>
      <c r="BY16" s="36"/>
      <c r="BZ16" s="345">
        <f t="shared" si="0"/>
        <v>0</v>
      </c>
      <c r="CA16" s="156"/>
    </row>
    <row r="17" spans="1:79" s="212" customFormat="1" ht="52" hidden="1" customHeight="1">
      <c r="A17" s="283"/>
      <c r="B17" s="326">
        <v>1</v>
      </c>
      <c r="C17" s="326" t="s">
        <v>2504</v>
      </c>
      <c r="D17" s="326"/>
      <c r="E17" s="326"/>
      <c r="F17" s="283"/>
      <c r="G17" s="283"/>
      <c r="H17" s="494"/>
      <c r="I17" s="283"/>
      <c r="J17" s="229"/>
      <c r="K17" s="229" t="s">
        <v>2536</v>
      </c>
      <c r="L17" s="283"/>
      <c r="M17" s="229"/>
      <c r="N17" s="229"/>
      <c r="O17" s="229"/>
      <c r="P17" s="531" t="s">
        <v>2530</v>
      </c>
      <c r="Q17" s="531"/>
      <c r="R17" s="619"/>
      <c r="S17" s="676"/>
      <c r="T17" s="676"/>
      <c r="U17" s="615">
        <f>Table2[[#This Row],[Minimum possible value]]</f>
        <v>0</v>
      </c>
      <c r="V17" s="615">
        <f>Table2[[#This Row],[Maximum likely or possible value]]</f>
        <v>0</v>
      </c>
      <c r="W17" s="615"/>
      <c r="X17" s="615"/>
      <c r="Y17" s="615"/>
      <c r="Z17" s="614"/>
      <c r="AA17" s="496"/>
      <c r="AB17" s="497"/>
      <c r="AC17" s="497"/>
      <c r="AD17" s="497"/>
      <c r="AE17" s="497"/>
      <c r="AF17" s="497"/>
      <c r="AG17" s="497"/>
      <c r="AH17" s="497"/>
      <c r="AI17" s="498"/>
      <c r="AJ17" s="497"/>
      <c r="AK17" s="36"/>
      <c r="AL17" s="36"/>
      <c r="AM17" s="36"/>
      <c r="AN17" s="36"/>
      <c r="AO17" s="36"/>
      <c r="AP17" s="36"/>
      <c r="AQ17" s="13"/>
      <c r="AR17" s="13"/>
      <c r="AS17" s="13"/>
      <c r="AT17" s="13"/>
      <c r="AU17" s="13"/>
      <c r="AV17" s="13"/>
      <c r="AW17" s="13"/>
      <c r="AX17" s="13"/>
      <c r="AY17" s="344"/>
      <c r="AZ17" s="36"/>
      <c r="BA17" s="192"/>
      <c r="BB17" s="296"/>
      <c r="BC17" s="36"/>
      <c r="BD17" s="36"/>
      <c r="BE17" s="36"/>
      <c r="BF17" s="36"/>
      <c r="BG17" s="36"/>
      <c r="BH17" s="36"/>
      <c r="BI17" s="36"/>
      <c r="BJ17" s="36"/>
      <c r="BK17" s="36"/>
      <c r="BL17" s="36"/>
      <c r="BM17" s="36"/>
      <c r="BN17" s="344"/>
      <c r="BO17" s="36"/>
      <c r="BP17" s="192"/>
      <c r="BQ17" s="36"/>
      <c r="BR17" s="36"/>
      <c r="BS17" s="36"/>
      <c r="BT17" s="36"/>
      <c r="BU17" s="36"/>
      <c r="BV17" s="36"/>
      <c r="BW17" s="36"/>
      <c r="BX17" s="36"/>
      <c r="BY17" s="36"/>
      <c r="BZ17" s="345">
        <f t="shared" si="0"/>
        <v>0</v>
      </c>
      <c r="CA17" s="156"/>
    </row>
    <row r="18" spans="1:79" s="212" customFormat="1" ht="28" hidden="1">
      <c r="A18" s="283"/>
      <c r="B18" s="326">
        <v>1</v>
      </c>
      <c r="C18" s="326" t="s">
        <v>2504</v>
      </c>
      <c r="D18" s="326"/>
      <c r="E18" s="326"/>
      <c r="F18" s="283"/>
      <c r="G18" s="283"/>
      <c r="H18" s="494"/>
      <c r="I18" s="283"/>
      <c r="J18" s="229"/>
      <c r="K18" s="229" t="s">
        <v>2537</v>
      </c>
      <c r="L18" s="283"/>
      <c r="M18" s="229"/>
      <c r="N18" s="229"/>
      <c r="O18" s="229"/>
      <c r="P18" s="531" t="s">
        <v>2531</v>
      </c>
      <c r="Q18" s="531"/>
      <c r="R18" s="619"/>
      <c r="S18" s="676"/>
      <c r="T18" s="676"/>
      <c r="U18" s="615">
        <f>Table2[[#This Row],[Minimum possible value]]</f>
        <v>0</v>
      </c>
      <c r="V18" s="615">
        <f>Table2[[#This Row],[Maximum likely or possible value]]</f>
        <v>0</v>
      </c>
      <c r="W18" s="615"/>
      <c r="X18" s="615"/>
      <c r="Y18" s="615"/>
      <c r="Z18" s="614"/>
      <c r="AA18" s="496"/>
      <c r="AB18" s="497"/>
      <c r="AC18" s="497"/>
      <c r="AD18" s="497"/>
      <c r="AE18" s="497"/>
      <c r="AF18" s="497"/>
      <c r="AG18" s="497"/>
      <c r="AH18" s="497"/>
      <c r="AI18" s="498"/>
      <c r="AJ18" s="497"/>
      <c r="AK18" s="36"/>
      <c r="AL18" s="36"/>
      <c r="AM18" s="36"/>
      <c r="AN18" s="36"/>
      <c r="AO18" s="36"/>
      <c r="AP18" s="36"/>
      <c r="AQ18" s="13"/>
      <c r="AR18" s="13"/>
      <c r="AS18" s="13"/>
      <c r="AT18" s="13"/>
      <c r="AU18" s="13"/>
      <c r="AV18" s="13"/>
      <c r="AW18" s="13"/>
      <c r="AX18" s="13"/>
      <c r="AY18" s="344"/>
      <c r="AZ18" s="36"/>
      <c r="BA18" s="192"/>
      <c r="BB18" s="296"/>
      <c r="BC18" s="36"/>
      <c r="BD18" s="36"/>
      <c r="BE18" s="36"/>
      <c r="BF18" s="36"/>
      <c r="BG18" s="36"/>
      <c r="BH18" s="36"/>
      <c r="BI18" s="36"/>
      <c r="BJ18" s="36"/>
      <c r="BK18" s="36"/>
      <c r="BL18" s="36"/>
      <c r="BM18" s="36"/>
      <c r="BN18" s="344"/>
      <c r="BO18" s="36"/>
      <c r="BP18" s="192"/>
      <c r="BQ18" s="36"/>
      <c r="BR18" s="36"/>
      <c r="BS18" s="36"/>
      <c r="BT18" s="36"/>
      <c r="BU18" s="36"/>
      <c r="BV18" s="36"/>
      <c r="BW18" s="36"/>
      <c r="BX18" s="36"/>
      <c r="BY18" s="36"/>
      <c r="BZ18" s="345">
        <f t="shared" si="0"/>
        <v>0</v>
      </c>
      <c r="CA18" s="156"/>
    </row>
    <row r="19" spans="1:79" s="212" customFormat="1" ht="56" hidden="1">
      <c r="A19" s="283"/>
      <c r="B19" s="326">
        <v>1</v>
      </c>
      <c r="C19" s="326" t="s">
        <v>2504</v>
      </c>
      <c r="D19" s="326"/>
      <c r="E19" s="326"/>
      <c r="F19" s="283"/>
      <c r="G19" s="283"/>
      <c r="H19" s="494"/>
      <c r="I19" s="283"/>
      <c r="J19" s="229"/>
      <c r="K19" s="229" t="s">
        <v>2538</v>
      </c>
      <c r="L19" s="283"/>
      <c r="M19" s="229"/>
      <c r="N19" s="229"/>
      <c r="O19" s="229"/>
      <c r="P19" s="531" t="s">
        <v>2526</v>
      </c>
      <c r="Q19" s="531"/>
      <c r="R19" s="619"/>
      <c r="S19" s="676"/>
      <c r="T19" s="676"/>
      <c r="U19" s="615">
        <f>Table2[[#This Row],[Minimum possible value]]</f>
        <v>0</v>
      </c>
      <c r="V19" s="615">
        <f>Table2[[#This Row],[Maximum likely or possible value]]</f>
        <v>0</v>
      </c>
      <c r="W19" s="615"/>
      <c r="X19" s="615"/>
      <c r="Y19" s="615"/>
      <c r="Z19" s="614"/>
      <c r="AA19" s="496"/>
      <c r="AB19" s="497"/>
      <c r="AC19" s="497"/>
      <c r="AD19" s="497"/>
      <c r="AE19" s="497"/>
      <c r="AF19" s="497"/>
      <c r="AG19" s="497"/>
      <c r="AH19" s="497"/>
      <c r="AI19" s="498"/>
      <c r="AJ19" s="497"/>
      <c r="AK19" s="36"/>
      <c r="AL19" s="36"/>
      <c r="AM19" s="36"/>
      <c r="AN19" s="36"/>
      <c r="AO19" s="36"/>
      <c r="AP19" s="36"/>
      <c r="AQ19" s="13"/>
      <c r="AR19" s="13"/>
      <c r="AS19" s="13"/>
      <c r="AT19" s="13"/>
      <c r="AU19" s="13"/>
      <c r="AV19" s="13"/>
      <c r="AW19" s="13"/>
      <c r="AX19" s="13"/>
      <c r="AY19" s="344"/>
      <c r="AZ19" s="36"/>
      <c r="BA19" s="192"/>
      <c r="BB19" s="296"/>
      <c r="BC19" s="36"/>
      <c r="BD19" s="36"/>
      <c r="BE19" s="36"/>
      <c r="BF19" s="36"/>
      <c r="BG19" s="36"/>
      <c r="BH19" s="36"/>
      <c r="BI19" s="36"/>
      <c r="BJ19" s="36"/>
      <c r="BK19" s="36"/>
      <c r="BL19" s="36"/>
      <c r="BM19" s="36"/>
      <c r="BN19" s="344"/>
      <c r="BO19" s="36"/>
      <c r="BP19" s="192"/>
      <c r="BQ19" s="36"/>
      <c r="BR19" s="36"/>
      <c r="BS19" s="36"/>
      <c r="BT19" s="36"/>
      <c r="BU19" s="36"/>
      <c r="BV19" s="36"/>
      <c r="BW19" s="36"/>
      <c r="BX19" s="36"/>
      <c r="BY19" s="36"/>
      <c r="BZ19" s="345">
        <f t="shared" si="0"/>
        <v>0</v>
      </c>
      <c r="CA19" s="156"/>
    </row>
    <row r="20" spans="1:79" s="212" customFormat="1" ht="14" hidden="1">
      <c r="A20" s="283"/>
      <c r="B20" s="326">
        <v>1</v>
      </c>
      <c r="C20" s="326" t="s">
        <v>2504</v>
      </c>
      <c r="D20" s="326"/>
      <c r="E20" s="326"/>
      <c r="F20" s="283"/>
      <c r="G20" s="283"/>
      <c r="H20" s="494"/>
      <c r="I20" s="283"/>
      <c r="J20" s="229"/>
      <c r="K20" s="229" t="s">
        <v>2539</v>
      </c>
      <c r="L20" s="283"/>
      <c r="M20" s="229"/>
      <c r="N20" s="229"/>
      <c r="O20" s="229"/>
      <c r="P20" s="614" t="s">
        <v>2532</v>
      </c>
      <c r="Q20" s="531"/>
      <c r="R20" s="619"/>
      <c r="S20" s="676"/>
      <c r="T20" s="676"/>
      <c r="U20" s="615">
        <f>Table2[[#This Row],[Minimum possible value]]</f>
        <v>0</v>
      </c>
      <c r="V20" s="615">
        <f>Table2[[#This Row],[Maximum likely or possible value]]</f>
        <v>0</v>
      </c>
      <c r="W20" s="615"/>
      <c r="X20" s="615"/>
      <c r="Y20" s="615"/>
      <c r="Z20" s="614"/>
      <c r="AA20" s="496"/>
      <c r="AB20" s="497"/>
      <c r="AC20" s="497"/>
      <c r="AD20" s="497"/>
      <c r="AE20" s="497"/>
      <c r="AF20" s="497"/>
      <c r="AG20" s="497"/>
      <c r="AH20" s="497"/>
      <c r="AI20" s="498"/>
      <c r="AJ20" s="497"/>
      <c r="AK20" s="36"/>
      <c r="AL20" s="36"/>
      <c r="AM20" s="36"/>
      <c r="AN20" s="36"/>
      <c r="AO20" s="36"/>
      <c r="AP20" s="36"/>
      <c r="AQ20" s="13"/>
      <c r="AR20" s="13"/>
      <c r="AS20" s="160"/>
      <c r="AT20" s="160"/>
      <c r="AU20" s="13"/>
      <c r="AV20" s="13"/>
      <c r="AW20" s="13"/>
      <c r="AX20" s="13"/>
      <c r="AY20" s="344"/>
      <c r="AZ20" s="36"/>
      <c r="BA20" s="192"/>
      <c r="BB20" s="296"/>
      <c r="BC20" s="36"/>
      <c r="BD20" s="36"/>
      <c r="BE20" s="36"/>
      <c r="BF20" s="36"/>
      <c r="BG20" s="36"/>
      <c r="BH20" s="36"/>
      <c r="BI20" s="36"/>
      <c r="BJ20" s="36"/>
      <c r="BK20" s="36"/>
      <c r="BL20" s="36"/>
      <c r="BM20" s="36"/>
      <c r="BN20" s="344"/>
      <c r="BO20" s="36"/>
      <c r="BP20" s="192"/>
      <c r="BQ20" s="36"/>
      <c r="BR20" s="36"/>
      <c r="BS20" s="36"/>
      <c r="BT20" s="36"/>
      <c r="BU20" s="36"/>
      <c r="BV20" s="36"/>
      <c r="BW20" s="36"/>
      <c r="BX20" s="36"/>
      <c r="BY20" s="36"/>
      <c r="BZ20" s="345">
        <f t="shared" si="0"/>
        <v>0</v>
      </c>
      <c r="CA20" s="156"/>
    </row>
    <row r="21" spans="1:79" s="212" customFormat="1" ht="42" hidden="1">
      <c r="A21" s="283"/>
      <c r="B21" s="326">
        <v>1</v>
      </c>
      <c r="C21" s="326" t="s">
        <v>2504</v>
      </c>
      <c r="D21" s="326"/>
      <c r="E21" s="326"/>
      <c r="F21" s="283"/>
      <c r="G21" s="283"/>
      <c r="H21" s="494"/>
      <c r="I21" s="283" t="s">
        <v>2341</v>
      </c>
      <c r="J21" s="229"/>
      <c r="K21" s="229" t="s">
        <v>2345</v>
      </c>
      <c r="L21" s="283" t="s">
        <v>2343</v>
      </c>
      <c r="M21" s="229" t="s">
        <v>2346</v>
      </c>
      <c r="N21" s="229"/>
      <c r="O21" s="229"/>
      <c r="P21" s="601"/>
      <c r="Q21" s="601"/>
      <c r="R21" s="601"/>
      <c r="S21" s="601"/>
      <c r="T21" s="601"/>
      <c r="U21" s="601" t="str">
        <f>Table2[[#This Row],[Minimum possible value]]</f>
        <v>NA</v>
      </c>
      <c r="V21" s="601" t="str">
        <f>Table2[[#This Row],[Maximum likely or possible value]]</f>
        <v>NA</v>
      </c>
      <c r="W21" s="601"/>
      <c r="X21" s="601"/>
      <c r="Y21" s="601"/>
      <c r="Z21" s="601"/>
      <c r="AA21" s="496"/>
      <c r="AB21" s="497"/>
      <c r="AC21" s="497"/>
      <c r="AD21" s="497"/>
      <c r="AE21" s="497"/>
      <c r="AF21" s="497"/>
      <c r="AG21" s="497"/>
      <c r="AH21" s="497"/>
      <c r="AI21" s="498"/>
      <c r="AJ21" s="497"/>
      <c r="AK21" s="36"/>
      <c r="AL21" s="36"/>
      <c r="AM21" s="36"/>
      <c r="AN21" s="36"/>
      <c r="AO21" s="36"/>
      <c r="AP21" s="36"/>
      <c r="AQ21" s="13"/>
      <c r="AR21" s="13"/>
      <c r="AS21" s="161" t="s">
        <v>78</v>
      </c>
      <c r="AT21" s="161" t="s">
        <v>78</v>
      </c>
      <c r="AU21" s="13"/>
      <c r="AV21" s="13"/>
      <c r="AW21" s="13"/>
      <c r="AX21" s="13"/>
      <c r="AY21" s="344"/>
      <c r="AZ21" s="36"/>
      <c r="BA21" s="192"/>
      <c r="BB21" s="36"/>
      <c r="BC21" s="36"/>
      <c r="BD21" s="36"/>
      <c r="BE21" s="36"/>
      <c r="BF21" s="36"/>
      <c r="BG21" s="36"/>
      <c r="BH21" s="36"/>
      <c r="BI21" s="36"/>
      <c r="BJ21" s="36"/>
      <c r="BK21" s="36"/>
      <c r="BL21" s="36"/>
      <c r="BM21" s="36"/>
      <c r="BN21" s="344"/>
      <c r="BO21" s="36"/>
      <c r="BP21" s="192"/>
      <c r="BQ21" s="36"/>
      <c r="BR21" s="36"/>
      <c r="BS21" s="36"/>
      <c r="BT21" s="36"/>
      <c r="BU21" s="36"/>
      <c r="BV21" s="36"/>
      <c r="BW21" s="36"/>
      <c r="BX21" s="36"/>
      <c r="BY21" s="36"/>
      <c r="BZ21" s="345">
        <f t="shared" si="0"/>
        <v>0</v>
      </c>
      <c r="CA21" s="156"/>
    </row>
    <row r="22" spans="1:79" s="212" customFormat="1" ht="42" hidden="1">
      <c r="A22" s="283"/>
      <c r="B22" s="326">
        <v>1</v>
      </c>
      <c r="C22" s="326" t="s">
        <v>2504</v>
      </c>
      <c r="D22" s="326"/>
      <c r="E22" s="326"/>
      <c r="F22" s="283"/>
      <c r="G22" s="283"/>
      <c r="H22" s="494"/>
      <c r="I22" s="283" t="s">
        <v>2412</v>
      </c>
      <c r="J22" s="229"/>
      <c r="K22" s="229" t="s">
        <v>2342</v>
      </c>
      <c r="L22" s="283" t="s">
        <v>2343</v>
      </c>
      <c r="M22" s="229" t="s">
        <v>2344</v>
      </c>
      <c r="N22" s="229"/>
      <c r="O22" s="229"/>
      <c r="P22" s="495"/>
      <c r="Q22" s="495"/>
      <c r="R22" s="495"/>
      <c r="S22" s="495"/>
      <c r="T22" s="495"/>
      <c r="U22" s="495" t="str">
        <f>Table2[[#This Row],[Minimum possible value]]</f>
        <v>NA</v>
      </c>
      <c r="V22" s="495" t="str">
        <f>Table2[[#This Row],[Maximum likely or possible value]]</f>
        <v>NA</v>
      </c>
      <c r="W22" s="495"/>
      <c r="X22" s="495"/>
      <c r="Y22" s="495"/>
      <c r="Z22" s="495"/>
      <c r="AA22" s="501"/>
      <c r="AB22" s="501"/>
      <c r="AC22" s="501"/>
      <c r="AD22" s="501"/>
      <c r="AE22" s="501"/>
      <c r="AF22" s="501"/>
      <c r="AG22" s="501"/>
      <c r="AH22" s="501"/>
      <c r="AI22" s="501"/>
      <c r="AJ22" s="501"/>
      <c r="AK22" s="170"/>
      <c r="AL22" s="13"/>
      <c r="AM22" s="13"/>
      <c r="AN22" s="13"/>
      <c r="AO22" s="13"/>
      <c r="AP22" s="13"/>
      <c r="AQ22" s="13"/>
      <c r="AR22" s="13"/>
      <c r="AS22" s="161" t="s">
        <v>78</v>
      </c>
      <c r="AT22" s="161" t="s">
        <v>78</v>
      </c>
      <c r="AU22" s="13"/>
      <c r="AV22" s="13"/>
      <c r="AW22" s="13"/>
      <c r="AX22" s="13"/>
      <c r="AY22" s="270"/>
      <c r="AZ22" s="13"/>
      <c r="BA22" s="12"/>
      <c r="BB22" s="13"/>
      <c r="BC22" s="13"/>
      <c r="BD22" s="13"/>
      <c r="BE22" s="13"/>
      <c r="BF22" s="13"/>
      <c r="BG22" s="13"/>
      <c r="BH22" s="12"/>
      <c r="BI22" s="13"/>
      <c r="BJ22" s="13"/>
      <c r="BK22" s="12"/>
      <c r="BL22" s="13"/>
      <c r="BM22" s="13"/>
      <c r="BN22" s="13"/>
      <c r="BO22" s="13"/>
      <c r="BP22" s="12"/>
      <c r="BQ22" s="13"/>
      <c r="BR22" s="13"/>
      <c r="BS22" s="13"/>
      <c r="BT22" s="13"/>
      <c r="BU22" s="12"/>
      <c r="BV22" s="12"/>
      <c r="BW22" s="12"/>
      <c r="BX22" s="12"/>
      <c r="BY22" s="12"/>
      <c r="BZ22" s="12">
        <f t="shared" si="0"/>
        <v>0</v>
      </c>
      <c r="CA22" s="156"/>
    </row>
    <row r="23" spans="1:79" s="212" customFormat="1" ht="154">
      <c r="A23" s="14">
        <v>1</v>
      </c>
      <c r="B23" s="14">
        <v>2</v>
      </c>
      <c r="C23" s="14" t="s">
        <v>172</v>
      </c>
      <c r="D23" s="14"/>
      <c r="E23" s="14"/>
      <c r="F23" s="14" t="s">
        <v>1621</v>
      </c>
      <c r="G23" s="14"/>
      <c r="H23" s="14" t="s">
        <v>1621</v>
      </c>
      <c r="I23" s="14" t="s">
        <v>1974</v>
      </c>
      <c r="J23" s="201"/>
      <c r="K23" s="201" t="s">
        <v>2619</v>
      </c>
      <c r="L23" s="14" t="s">
        <v>2431</v>
      </c>
      <c r="M23" s="201" t="s">
        <v>2627</v>
      </c>
      <c r="N23" s="201" t="s">
        <v>2621</v>
      </c>
      <c r="O23" s="201"/>
      <c r="P23" s="201" t="s">
        <v>2609</v>
      </c>
      <c r="Q23" s="201" t="s">
        <v>2565</v>
      </c>
      <c r="R23" s="620" t="s">
        <v>2566</v>
      </c>
      <c r="S23" s="620"/>
      <c r="T23" s="620"/>
      <c r="U23" s="201" t="str">
        <f>Table2[[#This Row],[Minimum possible value]]</f>
        <v>NA</v>
      </c>
      <c r="V23" s="201" t="str">
        <f>Table2[[#This Row],[Maximum likely or possible value]]</f>
        <v>NA</v>
      </c>
      <c r="W23" s="201" t="s">
        <v>2573</v>
      </c>
      <c r="X23" s="201"/>
      <c r="Y23" s="201"/>
      <c r="Z23" s="201"/>
      <c r="AA23" s="230"/>
      <c r="AB23" s="230"/>
      <c r="AC23" s="13"/>
      <c r="AD23" s="13"/>
      <c r="AE23" s="13"/>
      <c r="AF23" s="13"/>
      <c r="AG23" s="13"/>
      <c r="AH23" s="13"/>
      <c r="AI23" s="13"/>
      <c r="AJ23" s="13"/>
      <c r="AK23" s="170"/>
      <c r="AL23" s="699"/>
      <c r="AM23" s="699"/>
      <c r="AN23" s="699"/>
      <c r="AO23" s="699"/>
      <c r="AP23" s="13"/>
      <c r="AQ23" s="699"/>
      <c r="AR23" s="699"/>
      <c r="AS23" s="161" t="s">
        <v>78</v>
      </c>
      <c r="AT23" s="161" t="s">
        <v>78</v>
      </c>
      <c r="AU23" s="699"/>
      <c r="AV23" s="699"/>
      <c r="AW23" s="699"/>
      <c r="AX23" s="699"/>
      <c r="AY23" s="164"/>
      <c r="AZ23" s="13"/>
      <c r="BA23" s="276"/>
      <c r="BB23" s="258"/>
      <c r="BC23" s="258"/>
      <c r="BD23" s="258"/>
      <c r="BE23" s="258"/>
      <c r="BF23" s="258"/>
      <c r="BG23" s="13"/>
      <c r="BH23" s="17"/>
      <c r="BI23" s="699"/>
      <c r="BJ23" s="699"/>
      <c r="BK23" s="17"/>
      <c r="BL23" s="699"/>
      <c r="BM23" s="699"/>
      <c r="BN23" s="13"/>
      <c r="BO23" s="13"/>
      <c r="BP23" s="12"/>
      <c r="BQ23" s="230"/>
      <c r="BR23" s="230"/>
      <c r="BS23" s="230"/>
      <c r="BT23" s="13"/>
      <c r="BU23" s="231"/>
      <c r="BV23" s="231"/>
      <c r="BW23" s="231"/>
      <c r="BX23" s="231"/>
      <c r="BY23" s="231"/>
      <c r="BZ23" s="5"/>
      <c r="CA23" s="208" t="s">
        <v>1753</v>
      </c>
    </row>
    <row r="24" spans="1:79" s="156" customFormat="1" ht="148" customHeight="1">
      <c r="A24" s="14">
        <v>2</v>
      </c>
      <c r="B24" s="14">
        <v>2</v>
      </c>
      <c r="C24" s="14" t="s">
        <v>172</v>
      </c>
      <c r="D24" s="14"/>
      <c r="E24" s="14"/>
      <c r="F24" s="14" t="s">
        <v>1621</v>
      </c>
      <c r="G24" s="14"/>
      <c r="H24" s="14" t="s">
        <v>1621</v>
      </c>
      <c r="I24" s="14" t="s">
        <v>1856</v>
      </c>
      <c r="J24" s="201" t="e">
        <f>_xlfn.CONCAT("'&lt;br&gt;','&lt;b&gt;','",I24, ": ','&lt;/b&gt;',",#REF!, ",'&lt;/br&gt;',")</f>
        <v>#REF!</v>
      </c>
      <c r="K24" s="213" t="s">
        <v>2624</v>
      </c>
      <c r="L24" s="14" t="s">
        <v>2431</v>
      </c>
      <c r="M24" s="213" t="s">
        <v>2626</v>
      </c>
      <c r="N24" s="213" t="s">
        <v>2617</v>
      </c>
      <c r="O24" s="213"/>
      <c r="P24" s="201" t="s">
        <v>2622</v>
      </c>
      <c r="Q24" s="201" t="s">
        <v>2586</v>
      </c>
      <c r="R24" s="620" t="s">
        <v>2566</v>
      </c>
      <c r="S24" s="620"/>
      <c r="T24" s="620"/>
      <c r="U24" s="201" t="str">
        <f>Table2[[#This Row],[Minimum possible value]]</f>
        <v>NA</v>
      </c>
      <c r="V24" s="201" t="str">
        <f>Table2[[#This Row],[Maximum likely or possible value]]</f>
        <v>NA</v>
      </c>
      <c r="W24" s="201"/>
      <c r="X24" s="201"/>
      <c r="Y24" s="201"/>
      <c r="Z24" s="201"/>
      <c r="AA24" s="368" t="s">
        <v>94</v>
      </c>
      <c r="AB24" s="368"/>
      <c r="AC24" s="9"/>
      <c r="AD24" s="9"/>
      <c r="AE24" s="9"/>
      <c r="AF24" s="9"/>
      <c r="AG24" s="9"/>
      <c r="AH24" s="9"/>
      <c r="AI24" s="163"/>
      <c r="AJ24" s="9"/>
      <c r="AK24" s="13" t="s">
        <v>92</v>
      </c>
      <c r="AL24" s="13" t="s">
        <v>1566</v>
      </c>
      <c r="AM24" s="13" t="s">
        <v>2492</v>
      </c>
      <c r="AN24" s="13"/>
      <c r="AO24" s="13"/>
      <c r="AP24" s="13" t="s">
        <v>93</v>
      </c>
      <c r="AQ24" s="699" t="s">
        <v>78</v>
      </c>
      <c r="AR24" s="699" t="s">
        <v>78</v>
      </c>
      <c r="AS24" s="699" t="s">
        <v>78</v>
      </c>
      <c r="AT24" s="699" t="s">
        <v>78</v>
      </c>
      <c r="AU24" s="699" t="s">
        <v>78</v>
      </c>
      <c r="AV24" s="699"/>
      <c r="AW24" s="699"/>
      <c r="AX24" s="699"/>
      <c r="AY24" s="163"/>
      <c r="AZ24" s="9"/>
      <c r="BA24" s="276" t="s">
        <v>94</v>
      </c>
      <c r="BB24" s="276" t="s">
        <v>94</v>
      </c>
      <c r="BC24" s="258"/>
      <c r="BD24" s="258" t="s">
        <v>94</v>
      </c>
      <c r="BE24" s="258"/>
      <c r="BF24" s="258"/>
      <c r="BG24" s="699"/>
      <c r="BH24" s="17" t="s">
        <v>95</v>
      </c>
      <c r="BI24" s="699" t="s">
        <v>95</v>
      </c>
      <c r="BJ24" s="699"/>
      <c r="BK24" s="17"/>
      <c r="BL24" s="699"/>
      <c r="BM24" s="699"/>
      <c r="BN24" s="9"/>
      <c r="BO24" s="9"/>
      <c r="BP24" s="12" t="s">
        <v>89</v>
      </c>
      <c r="BQ24" s="230" t="s">
        <v>90</v>
      </c>
      <c r="BR24" s="230"/>
      <c r="BS24" s="230"/>
      <c r="BT24" s="13" t="s">
        <v>96</v>
      </c>
      <c r="BU24" s="13" t="s">
        <v>87</v>
      </c>
      <c r="BV24" s="13"/>
      <c r="BW24" s="13"/>
      <c r="BX24" s="13"/>
      <c r="BY24" s="13"/>
      <c r="BZ24" s="5">
        <f>COUNTIF(AA24,"*")+COUNTIF(AK24,"*")+COUNTIF(BA24,"*")+COUNTIF(BP24,"*")</f>
        <v>4</v>
      </c>
      <c r="CA24" s="208" t="s">
        <v>1753</v>
      </c>
    </row>
    <row r="25" spans="1:79" s="156" customFormat="1" ht="42">
      <c r="A25" s="14">
        <v>3</v>
      </c>
      <c r="B25" s="14">
        <v>2</v>
      </c>
      <c r="C25" s="14" t="s">
        <v>172</v>
      </c>
      <c r="D25" s="14"/>
      <c r="E25" s="14"/>
      <c r="F25" s="14" t="s">
        <v>1621</v>
      </c>
      <c r="G25" s="14"/>
      <c r="H25" s="14" t="s">
        <v>1621</v>
      </c>
      <c r="I25" s="14" t="s">
        <v>2606</v>
      </c>
      <c r="J25" s="201" t="e">
        <f>_xlfn.CONCAT("'&lt;br&gt;','&lt;b&gt;','",I25, ": ','&lt;/b&gt;',",#REF!, ",'&lt;/br&gt;',")</f>
        <v>#REF!</v>
      </c>
      <c r="K25" s="201" t="s">
        <v>2635</v>
      </c>
      <c r="L25" s="14" t="s">
        <v>2431</v>
      </c>
      <c r="M25" s="201"/>
      <c r="N25" s="201" t="s">
        <v>2633</v>
      </c>
      <c r="O25" s="201"/>
      <c r="P25" s="201" t="s">
        <v>2634</v>
      </c>
      <c r="Q25" s="201" t="s">
        <v>2567</v>
      </c>
      <c r="R25" s="620" t="s">
        <v>2566</v>
      </c>
      <c r="S25" s="620"/>
      <c r="T25" s="620"/>
      <c r="U25" s="201" t="str">
        <f>Table2[[#This Row],[Minimum possible value]]</f>
        <v>NA</v>
      </c>
      <c r="V25" s="201" t="str">
        <f>Table2[[#This Row],[Maximum likely or possible value]]</f>
        <v>NA</v>
      </c>
      <c r="W25" s="201"/>
      <c r="X25" s="201"/>
      <c r="Y25" s="201"/>
      <c r="Z25" s="201"/>
      <c r="AA25" s="230"/>
      <c r="AB25" s="230"/>
      <c r="AC25" s="13"/>
      <c r="AD25" s="13"/>
      <c r="AE25" s="13"/>
      <c r="AF25" s="13"/>
      <c r="AG25" s="13"/>
      <c r="AH25" s="13"/>
      <c r="AI25" s="164"/>
      <c r="AJ25" s="13"/>
      <c r="AK25" s="13" t="s">
        <v>193</v>
      </c>
      <c r="AL25" s="13" t="s">
        <v>1734</v>
      </c>
      <c r="AM25" s="589" t="s">
        <v>193</v>
      </c>
      <c r="AN25" s="13"/>
      <c r="AO25" s="13"/>
      <c r="AP25" s="13" t="s">
        <v>194</v>
      </c>
      <c r="AQ25" s="491" t="s">
        <v>78</v>
      </c>
      <c r="AR25" s="491" t="s">
        <v>78</v>
      </c>
      <c r="AS25" s="491" t="s">
        <v>78</v>
      </c>
      <c r="AT25" s="491" t="s">
        <v>78</v>
      </c>
      <c r="AU25" s="491" t="s">
        <v>78</v>
      </c>
      <c r="AV25" s="161"/>
      <c r="AW25" s="161"/>
      <c r="AX25" s="161"/>
      <c r="AY25" s="164"/>
      <c r="AZ25" s="13"/>
      <c r="BA25" s="263"/>
      <c r="BB25" s="263"/>
      <c r="BC25" s="230"/>
      <c r="BD25" s="230" t="s">
        <v>1878</v>
      </c>
      <c r="BE25" s="230"/>
      <c r="BF25" s="230"/>
      <c r="BG25" s="13"/>
      <c r="BH25" s="12"/>
      <c r="BI25" s="13"/>
      <c r="BJ25" s="13"/>
      <c r="BK25" s="12"/>
      <c r="BL25" s="13"/>
      <c r="BM25" s="13"/>
      <c r="BN25" s="13"/>
      <c r="BO25" s="13"/>
      <c r="BP25" s="12" t="s">
        <v>192</v>
      </c>
      <c r="BQ25" s="230" t="s">
        <v>195</v>
      </c>
      <c r="BR25" s="230"/>
      <c r="BS25" s="230"/>
      <c r="BT25" s="13" t="s">
        <v>78</v>
      </c>
      <c r="BU25" s="13" t="s">
        <v>78</v>
      </c>
      <c r="BV25" s="13"/>
      <c r="BW25" s="13"/>
      <c r="BX25" s="13"/>
      <c r="BY25" s="13"/>
      <c r="BZ25" s="5">
        <f>COUNTIF(AA25,"*")+COUNTIF(AK25,"*")+COUNTIF(BA25,"*")+COUNTIF(BP25,"*")</f>
        <v>2</v>
      </c>
      <c r="CA25" s="208" t="s">
        <v>1753</v>
      </c>
    </row>
    <row r="26" spans="1:79" s="156" customFormat="1" ht="126">
      <c r="A26" s="14">
        <v>4</v>
      </c>
      <c r="B26" s="14">
        <v>2</v>
      </c>
      <c r="C26" s="14" t="s">
        <v>172</v>
      </c>
      <c r="D26" s="14"/>
      <c r="E26" s="14"/>
      <c r="F26" s="14" t="s">
        <v>1621</v>
      </c>
      <c r="G26" s="14"/>
      <c r="H26" s="14" t="s">
        <v>1621</v>
      </c>
      <c r="I26" s="14" t="s">
        <v>1855</v>
      </c>
      <c r="J26" s="201"/>
      <c r="K26" s="201" t="s">
        <v>1799</v>
      </c>
      <c r="L26" s="14" t="s">
        <v>2430</v>
      </c>
      <c r="M26" s="201"/>
      <c r="N26" s="201"/>
      <c r="O26" s="201"/>
      <c r="P26" s="201" t="s">
        <v>2644</v>
      </c>
      <c r="Q26" s="201"/>
      <c r="R26" s="620" t="s">
        <v>2566</v>
      </c>
      <c r="S26" s="620"/>
      <c r="T26" s="620"/>
      <c r="U26" s="201" t="str">
        <f>Table2[[#This Row],[Minimum possible value]]</f>
        <v>NA</v>
      </c>
      <c r="V26" s="201" t="str">
        <f>Table2[[#This Row],[Maximum likely or possible value]]</f>
        <v>NA</v>
      </c>
      <c r="W26" s="201"/>
      <c r="X26" s="201"/>
      <c r="Y26" s="201"/>
      <c r="Z26" s="201"/>
      <c r="AA26" s="230" t="s">
        <v>176</v>
      </c>
      <c r="AB26" s="230"/>
      <c r="AC26" s="13"/>
      <c r="AD26" s="13"/>
      <c r="AE26" s="13"/>
      <c r="AF26" s="13"/>
      <c r="AG26" s="13"/>
      <c r="AH26" s="13"/>
      <c r="AI26" s="164"/>
      <c r="AJ26" s="13"/>
      <c r="AK26" s="13" t="s">
        <v>2523</v>
      </c>
      <c r="AL26" s="13" t="s">
        <v>2523</v>
      </c>
      <c r="AM26" s="631" t="s">
        <v>2613</v>
      </c>
      <c r="AN26" s="699"/>
      <c r="AO26" s="699"/>
      <c r="AP26" s="13" t="s">
        <v>2610</v>
      </c>
      <c r="AQ26" s="687" t="s">
        <v>78</v>
      </c>
      <c r="AR26" s="687" t="s">
        <v>178</v>
      </c>
      <c r="AS26" s="687" t="s">
        <v>78</v>
      </c>
      <c r="AT26" s="687" t="s">
        <v>78</v>
      </c>
      <c r="AU26" s="687" t="s">
        <v>78</v>
      </c>
      <c r="AV26" s="699"/>
      <c r="AW26" s="699"/>
      <c r="AX26" s="699"/>
      <c r="AY26" s="164"/>
      <c r="AZ26" s="13"/>
      <c r="BA26" s="276" t="s">
        <v>216</v>
      </c>
      <c r="BB26" s="276" t="s">
        <v>216</v>
      </c>
      <c r="BC26" s="258"/>
      <c r="BD26" s="258" t="s">
        <v>1879</v>
      </c>
      <c r="BE26" s="258"/>
      <c r="BF26" s="258"/>
      <c r="BG26" s="13"/>
      <c r="BH26" s="17" t="s">
        <v>180</v>
      </c>
      <c r="BI26" s="699" t="s">
        <v>180</v>
      </c>
      <c r="BJ26" s="699" t="s">
        <v>181</v>
      </c>
      <c r="BK26" s="17"/>
      <c r="BL26" s="699"/>
      <c r="BM26" s="699"/>
      <c r="BN26" s="13"/>
      <c r="BO26" s="13"/>
      <c r="BP26" s="12" t="s">
        <v>173</v>
      </c>
      <c r="BQ26" s="230" t="s">
        <v>182</v>
      </c>
      <c r="BR26" s="230"/>
      <c r="BS26" s="230"/>
      <c r="BT26" s="13" t="s">
        <v>183</v>
      </c>
      <c r="BU26" s="699" t="s">
        <v>184</v>
      </c>
      <c r="BV26" s="699"/>
      <c r="BW26" s="699"/>
      <c r="BX26" s="699"/>
      <c r="BY26" s="699"/>
      <c r="BZ26" s="5">
        <f>COUNTIF(AA26,"*")+COUNTIF(AK26,"*")+COUNTIF(BA26,"*")+COUNTIF(BP26,"*")</f>
        <v>4</v>
      </c>
      <c r="CA26" s="208"/>
    </row>
    <row r="27" spans="1:79" s="156" customFormat="1" ht="126">
      <c r="A27" s="14">
        <v>5</v>
      </c>
      <c r="B27" s="14">
        <v>2</v>
      </c>
      <c r="C27" s="14" t="s">
        <v>172</v>
      </c>
      <c r="D27" s="14"/>
      <c r="E27" s="14"/>
      <c r="F27" s="14" t="s">
        <v>1621</v>
      </c>
      <c r="G27" s="14"/>
      <c r="H27" s="14" t="s">
        <v>1621</v>
      </c>
      <c r="I27" s="14" t="s">
        <v>1854</v>
      </c>
      <c r="J27" s="201"/>
      <c r="K27" s="201" t="s">
        <v>1800</v>
      </c>
      <c r="L27" s="14" t="s">
        <v>2430</v>
      </c>
      <c r="M27" s="201"/>
      <c r="N27" s="524"/>
      <c r="O27" s="524"/>
      <c r="P27" s="201" t="s">
        <v>2645</v>
      </c>
      <c r="Q27" s="201"/>
      <c r="R27" s="620" t="s">
        <v>2566</v>
      </c>
      <c r="S27" s="620"/>
      <c r="T27" s="620"/>
      <c r="U27" s="201" t="str">
        <f>Table2[[#This Row],[Minimum possible value]]</f>
        <v>NA</v>
      </c>
      <c r="V27" s="201" t="str">
        <f>Table2[[#This Row],[Maximum likely or possible value]]</f>
        <v>NA</v>
      </c>
      <c r="W27" s="201"/>
      <c r="X27" s="201"/>
      <c r="Y27" s="201"/>
      <c r="Z27" s="201"/>
      <c r="AA27" s="271" t="s">
        <v>187</v>
      </c>
      <c r="AB27" s="275"/>
      <c r="AC27" s="36"/>
      <c r="AD27" s="36"/>
      <c r="AE27" s="36"/>
      <c r="AF27" s="36"/>
      <c r="AG27" s="36"/>
      <c r="AH27" s="36"/>
      <c r="AI27" s="344"/>
      <c r="AJ27" s="36"/>
      <c r="AK27" s="36" t="s">
        <v>2524</v>
      </c>
      <c r="AL27" s="5" t="s">
        <v>2524</v>
      </c>
      <c r="AM27" s="589" t="s">
        <v>2612</v>
      </c>
      <c r="AN27" s="669"/>
      <c r="AO27" s="632"/>
      <c r="AP27" s="36" t="s">
        <v>2611</v>
      </c>
      <c r="AQ27" s="699" t="s">
        <v>78</v>
      </c>
      <c r="AR27" s="699" t="s">
        <v>178</v>
      </c>
      <c r="AS27" s="699" t="s">
        <v>78</v>
      </c>
      <c r="AT27" s="699" t="s">
        <v>78</v>
      </c>
      <c r="AU27" s="699" t="s">
        <v>78</v>
      </c>
      <c r="AV27" s="699"/>
      <c r="AW27" s="699"/>
      <c r="AX27" s="699"/>
      <c r="AY27" s="344"/>
      <c r="AZ27" s="36"/>
      <c r="BA27" s="278" t="s">
        <v>218</v>
      </c>
      <c r="BB27" s="282" t="s">
        <v>218</v>
      </c>
      <c r="BC27" s="282"/>
      <c r="BD27" s="282" t="s">
        <v>1880</v>
      </c>
      <c r="BE27" s="282"/>
      <c r="BF27" s="282"/>
      <c r="BG27" s="36"/>
      <c r="BH27" s="296" t="s">
        <v>190</v>
      </c>
      <c r="BI27" s="296" t="s">
        <v>190</v>
      </c>
      <c r="BJ27" s="296" t="s">
        <v>181</v>
      </c>
      <c r="BK27" s="296"/>
      <c r="BL27" s="296"/>
      <c r="BM27" s="296"/>
      <c r="BN27" s="344"/>
      <c r="BO27" s="36"/>
      <c r="BP27" s="192" t="s">
        <v>185</v>
      </c>
      <c r="BQ27" s="275" t="s">
        <v>191</v>
      </c>
      <c r="BR27" s="275"/>
      <c r="BS27" s="275"/>
      <c r="BT27" s="36" t="s">
        <v>183</v>
      </c>
      <c r="BU27" s="296" t="s">
        <v>184</v>
      </c>
      <c r="BV27" s="296"/>
      <c r="BW27" s="296"/>
      <c r="BX27" s="296"/>
      <c r="BY27" s="296"/>
      <c r="BZ27" s="345">
        <f>COUNTIF(AA27,"*")+COUNTIF(AK27,"*")+COUNTIF(BA27,"*")+COUNTIF(BP27,"*")</f>
        <v>4</v>
      </c>
      <c r="CA27" s="208"/>
    </row>
    <row r="28" spans="1:79" s="156" customFormat="1" ht="99" customHeight="1">
      <c r="A28" s="14">
        <v>6</v>
      </c>
      <c r="B28" s="14">
        <v>2</v>
      </c>
      <c r="C28" s="14" t="s">
        <v>172</v>
      </c>
      <c r="D28" s="14"/>
      <c r="E28" s="14"/>
      <c r="F28" s="14" t="s">
        <v>1621</v>
      </c>
      <c r="G28" s="14"/>
      <c r="H28" s="14" t="s">
        <v>1621</v>
      </c>
      <c r="I28" s="14" t="s">
        <v>1802</v>
      </c>
      <c r="J28" s="201"/>
      <c r="K28" s="201" t="s">
        <v>1803</v>
      </c>
      <c r="L28" s="14" t="s">
        <v>2431</v>
      </c>
      <c r="M28" s="201"/>
      <c r="N28" s="524"/>
      <c r="O28" s="524"/>
      <c r="P28" s="214" t="s">
        <v>2646</v>
      </c>
      <c r="Q28" s="214"/>
      <c r="R28" s="620" t="s">
        <v>2566</v>
      </c>
      <c r="S28" s="650"/>
      <c r="T28" s="650"/>
      <c r="U28" s="214" t="s">
        <v>1609</v>
      </c>
      <c r="V28" s="214" t="s">
        <v>1609</v>
      </c>
      <c r="W28" s="214"/>
      <c r="X28" s="229" t="s">
        <v>2574</v>
      </c>
      <c r="Y28" s="214"/>
      <c r="Z28" s="214"/>
      <c r="AA28" s="271"/>
      <c r="AB28" s="275"/>
      <c r="AC28" s="36"/>
      <c r="AD28" s="36"/>
      <c r="AE28" s="36"/>
      <c r="AF28" s="36"/>
      <c r="AG28" s="36"/>
      <c r="AH28" s="36"/>
      <c r="AI28" s="344"/>
      <c r="AJ28" s="36"/>
      <c r="AK28" s="36"/>
      <c r="AL28" s="632"/>
      <c r="AM28" s="632"/>
      <c r="AN28" s="632"/>
      <c r="AO28" s="632"/>
      <c r="AP28" s="36"/>
      <c r="AQ28" s="617"/>
      <c r="AR28" s="617"/>
      <c r="AS28" s="699"/>
      <c r="AT28" s="699"/>
      <c r="AU28" s="617"/>
      <c r="AV28" s="617"/>
      <c r="AW28" s="617"/>
      <c r="AX28" s="617"/>
      <c r="AY28" s="344"/>
      <c r="AZ28" s="36"/>
      <c r="BA28" s="278"/>
      <c r="BB28" s="282"/>
      <c r="BC28" s="282"/>
      <c r="BD28" s="282"/>
      <c r="BE28" s="282"/>
      <c r="BF28" s="282"/>
      <c r="BG28" s="36"/>
      <c r="BH28" s="296"/>
      <c r="BI28" s="296"/>
      <c r="BJ28" s="296"/>
      <c r="BK28" s="296"/>
      <c r="BL28" s="296"/>
      <c r="BM28" s="296"/>
      <c r="BN28" s="344"/>
      <c r="BO28" s="36"/>
      <c r="BP28" s="192"/>
      <c r="BQ28" s="275"/>
      <c r="BR28" s="275"/>
      <c r="BS28" s="275"/>
      <c r="BT28" s="36"/>
      <c r="BU28" s="296"/>
      <c r="BV28" s="296"/>
      <c r="BW28" s="296"/>
      <c r="BX28" s="296"/>
      <c r="BY28" s="296"/>
      <c r="BZ28" s="345"/>
      <c r="CA28" s="208"/>
    </row>
    <row r="29" spans="1:79" s="156" customFormat="1" ht="138.5" hidden="1" customHeight="1">
      <c r="A29" s="14">
        <v>7</v>
      </c>
      <c r="B29" s="14">
        <v>2</v>
      </c>
      <c r="C29" s="14" t="s">
        <v>172</v>
      </c>
      <c r="D29" s="14"/>
      <c r="E29" s="14"/>
      <c r="F29" s="14"/>
      <c r="G29" s="14"/>
      <c r="H29" s="14"/>
      <c r="I29" s="14" t="s">
        <v>1851</v>
      </c>
      <c r="J29" s="201"/>
      <c r="K29" s="201" t="s">
        <v>1887</v>
      </c>
      <c r="L29" s="14" t="s">
        <v>2430</v>
      </c>
      <c r="M29" s="201"/>
      <c r="N29" s="201"/>
      <c r="O29" s="201"/>
      <c r="P29" s="214" t="s">
        <v>1804</v>
      </c>
      <c r="Q29" s="214"/>
      <c r="R29" s="620" t="s">
        <v>2566</v>
      </c>
      <c r="S29" s="620"/>
      <c r="T29" s="620"/>
      <c r="U29" s="201" t="str">
        <f>Table2[[#This Row],[Minimum possible value]]</f>
        <v>NA</v>
      </c>
      <c r="V29" s="201" t="str">
        <f>Table2[[#This Row],[Maximum likely or possible value]]</f>
        <v>NA</v>
      </c>
      <c r="W29" s="201"/>
      <c r="X29" s="201"/>
      <c r="Y29" s="201"/>
      <c r="Z29" s="201"/>
      <c r="AA29" s="230" t="s">
        <v>176</v>
      </c>
      <c r="AB29" s="230"/>
      <c r="AC29" s="13"/>
      <c r="AD29" s="13"/>
      <c r="AE29" s="13"/>
      <c r="AF29" s="13"/>
      <c r="AG29" s="13"/>
      <c r="AH29" s="13"/>
      <c r="AI29" s="164"/>
      <c r="AJ29" s="13"/>
      <c r="AK29" s="13" t="s">
        <v>2523</v>
      </c>
      <c r="AL29" s="13" t="s">
        <v>2523</v>
      </c>
      <c r="AM29" s="631" t="s">
        <v>2613</v>
      </c>
      <c r="AN29" s="617"/>
      <c r="AO29" s="617"/>
      <c r="AP29" s="13" t="s">
        <v>2610</v>
      </c>
      <c r="AQ29" s="491" t="s">
        <v>78</v>
      </c>
      <c r="AR29" s="491" t="s">
        <v>178</v>
      </c>
      <c r="AS29" s="599" t="s">
        <v>78</v>
      </c>
      <c r="AT29" s="599" t="s">
        <v>78</v>
      </c>
      <c r="AU29" s="491" t="s">
        <v>78</v>
      </c>
      <c r="AV29" s="491"/>
      <c r="AW29" s="491"/>
      <c r="AX29" s="491"/>
      <c r="AY29" s="164"/>
      <c r="AZ29" s="13"/>
      <c r="BA29" s="276" t="s">
        <v>216</v>
      </c>
      <c r="BB29" s="276" t="s">
        <v>216</v>
      </c>
      <c r="BC29" s="258"/>
      <c r="BD29" s="258" t="s">
        <v>1879</v>
      </c>
      <c r="BE29" s="258"/>
      <c r="BF29" s="258"/>
      <c r="BG29" s="13"/>
      <c r="BH29" s="17" t="s">
        <v>180</v>
      </c>
      <c r="BI29" s="617" t="s">
        <v>180</v>
      </c>
      <c r="BJ29" s="617" t="s">
        <v>181</v>
      </c>
      <c r="BK29" s="17"/>
      <c r="BL29" s="617"/>
      <c r="BM29" s="617"/>
      <c r="BN29" s="13"/>
      <c r="BO29" s="13"/>
      <c r="BP29" s="12" t="s">
        <v>173</v>
      </c>
      <c r="BQ29" s="230" t="s">
        <v>182</v>
      </c>
      <c r="BR29" s="230"/>
      <c r="BS29" s="230"/>
      <c r="BT29" s="13" t="s">
        <v>183</v>
      </c>
      <c r="BU29" s="617" t="s">
        <v>184</v>
      </c>
      <c r="BV29" s="617"/>
      <c r="BW29" s="617"/>
      <c r="BX29" s="617"/>
      <c r="BY29" s="617"/>
      <c r="BZ29" s="5">
        <f>COUNTIF(AA29,"*")+COUNTIF(AK29,"*")+COUNTIF(BA29,"*")+COUNTIF(BP29,"*")</f>
        <v>4</v>
      </c>
      <c r="CA29" s="208"/>
    </row>
    <row r="30" spans="1:79" s="156" customFormat="1" ht="56" hidden="1">
      <c r="A30" s="14">
        <v>8</v>
      </c>
      <c r="B30" s="14">
        <v>2</v>
      </c>
      <c r="C30" s="14" t="s">
        <v>172</v>
      </c>
      <c r="D30" s="14"/>
      <c r="E30" s="14"/>
      <c r="F30" s="14"/>
      <c r="G30" s="14"/>
      <c r="H30" s="14"/>
      <c r="I30" s="14" t="s">
        <v>1852</v>
      </c>
      <c r="J30" s="201"/>
      <c r="K30" s="201" t="s">
        <v>1808</v>
      </c>
      <c r="L30" s="14" t="s">
        <v>2343</v>
      </c>
      <c r="M30" s="201"/>
      <c r="N30" s="201"/>
      <c r="O30" s="201"/>
      <c r="P30" s="201" t="s">
        <v>2568</v>
      </c>
      <c r="Q30" s="201"/>
      <c r="R30" s="620" t="s">
        <v>2566</v>
      </c>
      <c r="S30" s="620"/>
      <c r="T30" s="620"/>
      <c r="U30" s="201" t="str">
        <f>Table2[[#This Row],[Minimum possible value]]</f>
        <v>NA</v>
      </c>
      <c r="V30" s="201" t="str">
        <f>Table2[[#This Row],[Maximum likely or possible value]]</f>
        <v>NA</v>
      </c>
      <c r="W30" s="201"/>
      <c r="X30" s="201"/>
      <c r="Y30" s="201"/>
      <c r="Z30" s="201"/>
      <c r="AA30" s="230"/>
      <c r="AB30" s="230"/>
      <c r="AC30" s="13"/>
      <c r="AD30" s="13"/>
      <c r="AE30" s="13"/>
      <c r="AF30" s="13"/>
      <c r="AG30" s="13"/>
      <c r="AH30" s="13"/>
      <c r="AI30" s="164"/>
      <c r="AJ30" s="13"/>
      <c r="AK30" s="13"/>
      <c r="AL30" s="305"/>
      <c r="AM30" s="305"/>
      <c r="AN30" s="669"/>
      <c r="AO30" s="305"/>
      <c r="AP30" s="13"/>
      <c r="AQ30" s="617"/>
      <c r="AR30" s="617"/>
      <c r="AS30" s="599" t="s">
        <v>78</v>
      </c>
      <c r="AT30" s="599" t="s">
        <v>78</v>
      </c>
      <c r="AU30" s="617"/>
      <c r="AV30" s="617"/>
      <c r="AW30" s="617"/>
      <c r="AX30" s="617"/>
      <c r="AY30" s="164"/>
      <c r="AZ30" s="13"/>
      <c r="BA30" s="276"/>
      <c r="BB30" s="276"/>
      <c r="BC30" s="258"/>
      <c r="BD30" s="258"/>
      <c r="BE30" s="258"/>
      <c r="BF30" s="258"/>
      <c r="BG30" s="13"/>
      <c r="BH30" s="17"/>
      <c r="BI30" s="617"/>
      <c r="BJ30" s="617"/>
      <c r="BK30" s="17"/>
      <c r="BL30" s="617"/>
      <c r="BM30" s="617"/>
      <c r="BN30" s="13"/>
      <c r="BO30" s="13"/>
      <c r="BP30" s="12"/>
      <c r="BQ30" s="230"/>
      <c r="BR30" s="230"/>
      <c r="BS30" s="230"/>
      <c r="BT30" s="13"/>
      <c r="BU30" s="617"/>
      <c r="BV30" s="617"/>
      <c r="BW30" s="617"/>
      <c r="BX30" s="617"/>
      <c r="BY30" s="617"/>
      <c r="BZ30" s="5"/>
      <c r="CA30" s="208"/>
    </row>
    <row r="31" spans="1:79" s="156" customFormat="1" ht="126" hidden="1">
      <c r="A31" s="14">
        <v>9</v>
      </c>
      <c r="B31" s="14">
        <v>2</v>
      </c>
      <c r="C31" s="14" t="s">
        <v>172</v>
      </c>
      <c r="D31" s="14"/>
      <c r="E31" s="14"/>
      <c r="F31" s="14"/>
      <c r="G31" s="14"/>
      <c r="H31" s="14"/>
      <c r="I31" s="14" t="s">
        <v>1853</v>
      </c>
      <c r="J31" s="201"/>
      <c r="K31" s="201" t="s">
        <v>1806</v>
      </c>
      <c r="L31" s="14" t="s">
        <v>2430</v>
      </c>
      <c r="M31" s="201"/>
      <c r="N31" s="201"/>
      <c r="O31" s="201"/>
      <c r="P31" s="214" t="s">
        <v>1805</v>
      </c>
      <c r="Q31" s="214"/>
      <c r="R31" s="650" t="s">
        <v>2566</v>
      </c>
      <c r="S31" s="650"/>
      <c r="T31" s="650"/>
      <c r="U31" s="214" t="str">
        <f>Table2[[#This Row],[Minimum possible value]]</f>
        <v>NA</v>
      </c>
      <c r="V31" s="214" t="str">
        <f>Table2[[#This Row],[Maximum likely or possible value]]</f>
        <v>NA</v>
      </c>
      <c r="W31" s="214"/>
      <c r="X31" s="214"/>
      <c r="Y31" s="214"/>
      <c r="Z31" s="214"/>
      <c r="AA31" s="271" t="s">
        <v>187</v>
      </c>
      <c r="AB31" s="275"/>
      <c r="AC31" s="36"/>
      <c r="AD31" s="36"/>
      <c r="AE31" s="36"/>
      <c r="AF31" s="36"/>
      <c r="AG31" s="36"/>
      <c r="AH31" s="36"/>
      <c r="AI31" s="344"/>
      <c r="AJ31" s="36"/>
      <c r="AK31" s="36" t="s">
        <v>2524</v>
      </c>
      <c r="AL31" s="5" t="s">
        <v>2524</v>
      </c>
      <c r="AM31" s="589" t="s">
        <v>2612</v>
      </c>
      <c r="AN31" s="669"/>
      <c r="AO31" s="632"/>
      <c r="AP31" s="36" t="s">
        <v>2611</v>
      </c>
      <c r="AQ31" s="617" t="s">
        <v>78</v>
      </c>
      <c r="AR31" s="617" t="s">
        <v>178</v>
      </c>
      <c r="AS31" s="599" t="s">
        <v>78</v>
      </c>
      <c r="AT31" s="599" t="s">
        <v>78</v>
      </c>
      <c r="AU31" s="617" t="s">
        <v>78</v>
      </c>
      <c r="AV31" s="617"/>
      <c r="AW31" s="617"/>
      <c r="AX31" s="617"/>
      <c r="AY31" s="344"/>
      <c r="AZ31" s="36"/>
      <c r="BA31" s="278" t="s">
        <v>218</v>
      </c>
      <c r="BB31" s="282" t="s">
        <v>218</v>
      </c>
      <c r="BC31" s="282"/>
      <c r="BD31" s="282" t="s">
        <v>1880</v>
      </c>
      <c r="BE31" s="282"/>
      <c r="BF31" s="282"/>
      <c r="BG31" s="36"/>
      <c r="BH31" s="296" t="s">
        <v>190</v>
      </c>
      <c r="BI31" s="296" t="s">
        <v>190</v>
      </c>
      <c r="BJ31" s="296" t="s">
        <v>181</v>
      </c>
      <c r="BK31" s="296"/>
      <c r="BL31" s="296"/>
      <c r="BM31" s="296"/>
      <c r="BN31" s="344"/>
      <c r="BO31" s="36"/>
      <c r="BP31" s="192" t="s">
        <v>185</v>
      </c>
      <c r="BQ31" s="275" t="s">
        <v>191</v>
      </c>
      <c r="BR31" s="275"/>
      <c r="BS31" s="275"/>
      <c r="BT31" s="36" t="s">
        <v>183</v>
      </c>
      <c r="BU31" s="296" t="s">
        <v>184</v>
      </c>
      <c r="BV31" s="296"/>
      <c r="BW31" s="296"/>
      <c r="BX31" s="296"/>
      <c r="BY31" s="296"/>
      <c r="BZ31" s="345">
        <f t="shared" ref="BZ31:BZ46" si="1">COUNTIF(AA31,"*")+COUNTIF(AK31,"*")+COUNTIF(BA31,"*")+COUNTIF(BP31,"*")</f>
        <v>4</v>
      </c>
      <c r="CA31" s="208"/>
    </row>
    <row r="32" spans="1:79" s="156" customFormat="1" ht="70" hidden="1">
      <c r="A32" s="14">
        <v>10</v>
      </c>
      <c r="B32" s="14">
        <v>2</v>
      </c>
      <c r="C32" s="14" t="s">
        <v>172</v>
      </c>
      <c r="D32" s="14"/>
      <c r="E32" s="14"/>
      <c r="F32" s="14"/>
      <c r="G32" s="14"/>
      <c r="H32" s="587"/>
      <c r="I32" s="14" t="s">
        <v>2490</v>
      </c>
      <c r="J32" s="201"/>
      <c r="K32" s="201" t="s">
        <v>2491</v>
      </c>
      <c r="L32" s="14" t="s">
        <v>2343</v>
      </c>
      <c r="M32" s="201"/>
      <c r="N32" s="201"/>
      <c r="O32" s="201"/>
      <c r="P32" s="201" t="s">
        <v>2568</v>
      </c>
      <c r="Q32" s="201"/>
      <c r="R32" s="620" t="s">
        <v>2566</v>
      </c>
      <c r="S32" s="620"/>
      <c r="T32" s="620"/>
      <c r="U32" s="586" t="str">
        <f>Table2[[#This Row],[Minimum possible value]]</f>
        <v>NA</v>
      </c>
      <c r="V32" s="586" t="str">
        <f>Table2[[#This Row],[Maximum likely or possible value]]</f>
        <v>NA</v>
      </c>
      <c r="W32" s="586"/>
      <c r="X32" s="229" t="s">
        <v>2574</v>
      </c>
      <c r="Y32" s="586"/>
      <c r="Z32" s="586"/>
      <c r="AA32" s="13"/>
      <c r="AB32" s="13"/>
      <c r="AC32" s="13"/>
      <c r="AD32" s="13"/>
      <c r="AE32" s="13"/>
      <c r="AF32" s="13"/>
      <c r="AG32" s="13"/>
      <c r="AH32" s="13"/>
      <c r="AI32" s="164"/>
      <c r="AJ32" s="13"/>
      <c r="AK32" s="13"/>
      <c r="AL32" s="13"/>
      <c r="AM32" s="13"/>
      <c r="AN32" s="13"/>
      <c r="AO32" s="13"/>
      <c r="AP32" s="13"/>
      <c r="AQ32" s="13"/>
      <c r="AR32" s="13"/>
      <c r="AS32" s="617" t="s">
        <v>78</v>
      </c>
      <c r="AT32" s="617" t="s">
        <v>78</v>
      </c>
      <c r="AU32" s="13"/>
      <c r="AV32" s="13"/>
      <c r="AW32" s="13"/>
      <c r="AX32" s="13"/>
      <c r="AY32" s="164"/>
      <c r="AZ32" s="13"/>
      <c r="BA32" s="12"/>
      <c r="BB32" s="17"/>
      <c r="BC32" s="13"/>
      <c r="BD32" s="13"/>
      <c r="BE32" s="13"/>
      <c r="BF32" s="13"/>
      <c r="BG32" s="13"/>
      <c r="BH32" s="12"/>
      <c r="BI32" s="13"/>
      <c r="BJ32" s="13"/>
      <c r="BK32" s="12"/>
      <c r="BL32" s="13"/>
      <c r="BM32" s="13"/>
      <c r="BN32" s="13"/>
      <c r="BO32" s="13"/>
      <c r="BP32" s="12"/>
      <c r="BQ32" s="13"/>
      <c r="BR32" s="13"/>
      <c r="BS32" s="13"/>
      <c r="BT32" s="13"/>
      <c r="BU32" s="13"/>
      <c r="BV32" s="13"/>
      <c r="BW32" s="13"/>
      <c r="BX32" s="13"/>
      <c r="BY32" s="13"/>
      <c r="BZ32" s="5">
        <f t="shared" si="1"/>
        <v>0</v>
      </c>
      <c r="CA32" s="208"/>
    </row>
    <row r="33" spans="1:79 16375:16383" s="156" customFormat="1" ht="84">
      <c r="A33" s="14">
        <v>9</v>
      </c>
      <c r="B33" s="14">
        <v>2</v>
      </c>
      <c r="C33" s="14" t="s">
        <v>2498</v>
      </c>
      <c r="D33" s="14"/>
      <c r="E33" s="14"/>
      <c r="F33" s="14" t="s">
        <v>1621</v>
      </c>
      <c r="G33" s="14"/>
      <c r="H33" s="587" t="s">
        <v>1621</v>
      </c>
      <c r="I33" s="14" t="s">
        <v>2660</v>
      </c>
      <c r="J33" s="201"/>
      <c r="K33" s="14" t="s">
        <v>2592</v>
      </c>
      <c r="L33" s="201" t="s">
        <v>2343</v>
      </c>
      <c r="M33" s="201"/>
      <c r="N33" s="201"/>
      <c r="O33" s="201"/>
      <c r="P33" s="201" t="s">
        <v>2658</v>
      </c>
      <c r="Q33" s="201"/>
      <c r="R33" s="620" t="s">
        <v>2566</v>
      </c>
      <c r="S33" s="620" t="s">
        <v>2658</v>
      </c>
      <c r="T33" s="620" t="s">
        <v>2659</v>
      </c>
      <c r="U33" s="586" t="s">
        <v>1609</v>
      </c>
      <c r="V33" s="586" t="s">
        <v>1609</v>
      </c>
      <c r="W33" s="586"/>
      <c r="X33" s="229" t="s">
        <v>2574</v>
      </c>
      <c r="Y33" s="586" t="s">
        <v>2591</v>
      </c>
      <c r="Z33" s="13"/>
      <c r="AA33" s="13"/>
      <c r="AB33" s="13"/>
      <c r="AC33" s="13"/>
      <c r="AD33" s="13"/>
      <c r="AE33" s="13"/>
      <c r="AF33" s="13"/>
      <c r="AG33" s="13"/>
      <c r="AH33" s="13"/>
      <c r="AI33" s="164"/>
      <c r="AJ33" s="13"/>
      <c r="AK33" s="13"/>
      <c r="AL33" s="13"/>
      <c r="AM33" s="13"/>
      <c r="AN33" s="13"/>
      <c r="AO33" s="13"/>
      <c r="AP33" s="13"/>
      <c r="AQ33" s="13"/>
      <c r="AR33" s="617"/>
      <c r="AS33" s="13"/>
      <c r="AT33" s="13"/>
      <c r="AU33" s="13"/>
      <c r="AV33" s="13"/>
      <c r="AW33" s="13"/>
      <c r="AX33" s="617"/>
      <c r="AY33" s="164"/>
      <c r="AZ33" s="13"/>
      <c r="BA33" s="12"/>
      <c r="BB33" s="12"/>
      <c r="BC33" s="13"/>
      <c r="BD33" s="13"/>
      <c r="BE33" s="13"/>
      <c r="BF33" s="13"/>
      <c r="BG33" s="13"/>
      <c r="BH33" s="12"/>
      <c r="BI33" s="13"/>
      <c r="BJ33" s="13"/>
      <c r="BK33" s="12"/>
      <c r="BL33" s="13"/>
      <c r="BM33" s="13"/>
      <c r="BN33" s="671"/>
      <c r="BO33" s="280"/>
      <c r="BP33" s="277"/>
      <c r="BQ33" s="280"/>
      <c r="BR33" s="280"/>
      <c r="BS33" s="280"/>
      <c r="BT33" s="280"/>
      <c r="BU33" s="280"/>
      <c r="BV33" s="280"/>
      <c r="BW33" s="280"/>
      <c r="BX33" s="280"/>
      <c r="BY33" s="280"/>
      <c r="BZ33" s="656">
        <f t="shared" si="1"/>
        <v>0</v>
      </c>
      <c r="CA33" s="208" t="s">
        <v>1753</v>
      </c>
    </row>
    <row r="34" spans="1:79 16375:16383" s="156" customFormat="1" ht="14" hidden="1">
      <c r="A34" s="14">
        <v>10</v>
      </c>
      <c r="B34" s="14">
        <v>2</v>
      </c>
      <c r="C34" s="14" t="s">
        <v>2498</v>
      </c>
      <c r="D34" s="14"/>
      <c r="E34" s="14"/>
      <c r="F34" s="14"/>
      <c r="G34" s="14"/>
      <c r="H34" s="587"/>
      <c r="I34" s="14"/>
      <c r="J34" s="201"/>
      <c r="K34" s="14"/>
      <c r="L34" s="201" t="s">
        <v>2343</v>
      </c>
      <c r="M34" s="201"/>
      <c r="N34" s="201"/>
      <c r="O34" s="586"/>
      <c r="P34" s="201" t="s">
        <v>2647</v>
      </c>
      <c r="Q34" s="201"/>
      <c r="R34" s="620" t="s">
        <v>2566</v>
      </c>
      <c r="S34" s="620"/>
      <c r="T34" s="620"/>
      <c r="U34" s="586" t="s">
        <v>1609</v>
      </c>
      <c r="V34" s="586" t="s">
        <v>1609</v>
      </c>
      <c r="W34" s="586"/>
      <c r="X34" s="229" t="s">
        <v>2574</v>
      </c>
      <c r="Y34" s="662" t="s">
        <v>2587</v>
      </c>
      <c r="Z34" s="664" t="s">
        <v>2588</v>
      </c>
      <c r="AA34" s="13"/>
      <c r="AB34" s="13"/>
      <c r="AC34" s="13"/>
      <c r="AD34" s="13"/>
      <c r="AE34" s="13"/>
      <c r="AF34" s="13"/>
      <c r="AG34" s="13"/>
      <c r="AH34" s="164"/>
      <c r="AI34" s="13"/>
      <c r="AJ34" s="13"/>
      <c r="AK34" s="13"/>
      <c r="AL34" s="13"/>
      <c r="AM34" s="13"/>
      <c r="AN34" s="13"/>
      <c r="AO34" s="13"/>
      <c r="AP34" s="13"/>
      <c r="AQ34" s="13"/>
      <c r="AR34" s="699"/>
      <c r="AS34" s="13"/>
      <c r="AT34" s="13"/>
      <c r="AU34" s="164"/>
      <c r="AV34" s="13"/>
      <c r="AW34" s="12"/>
      <c r="AX34" s="17"/>
      <c r="AY34" s="13"/>
      <c r="AZ34" s="13"/>
      <c r="BA34" s="13"/>
      <c r="BB34" s="13"/>
      <c r="BC34" s="13"/>
      <c r="BD34" s="12"/>
      <c r="BE34" s="12"/>
      <c r="BF34" s="13"/>
      <c r="BG34" s="13"/>
      <c r="BH34" s="13"/>
      <c r="BI34" s="13"/>
      <c r="BJ34" s="13"/>
      <c r="BK34" s="13"/>
      <c r="BL34" s="13"/>
      <c r="BM34" s="5"/>
      <c r="BN34" s="208"/>
      <c r="BZ34" s="156">
        <f t="shared" si="1"/>
        <v>0</v>
      </c>
    </row>
    <row r="35" spans="1:79 16375:16383" s="156" customFormat="1" ht="14" hidden="1">
      <c r="A35" s="14">
        <v>11</v>
      </c>
      <c r="B35" s="14">
        <v>2</v>
      </c>
      <c r="C35" s="14" t="s">
        <v>2498</v>
      </c>
      <c r="D35" s="14"/>
      <c r="E35" s="14"/>
      <c r="F35" s="14"/>
      <c r="G35" s="14"/>
      <c r="H35" s="587"/>
      <c r="I35" s="14"/>
      <c r="J35" s="14"/>
      <c r="K35" s="201"/>
      <c r="L35" s="201" t="s">
        <v>2343</v>
      </c>
      <c r="M35" s="201"/>
      <c r="N35" s="201"/>
      <c r="O35" s="201"/>
      <c r="P35" s="620" t="s">
        <v>2648</v>
      </c>
      <c r="Q35" s="620"/>
      <c r="R35" s="620" t="s">
        <v>2566</v>
      </c>
      <c r="S35" s="620"/>
      <c r="T35" s="620"/>
      <c r="U35" s="586" t="s">
        <v>1609</v>
      </c>
      <c r="V35" s="586" t="s">
        <v>1609</v>
      </c>
      <c r="W35" s="586"/>
      <c r="X35" s="586"/>
      <c r="Y35" s="661" t="s">
        <v>2589</v>
      </c>
      <c r="Z35" s="663" t="s">
        <v>2590</v>
      </c>
      <c r="AA35" s="13"/>
      <c r="AB35" s="13"/>
      <c r="AC35" s="13"/>
      <c r="AD35" s="13"/>
      <c r="AE35" s="13"/>
      <c r="AF35" s="13"/>
      <c r="AG35" s="13"/>
      <c r="AH35" s="164"/>
      <c r="AI35" s="13"/>
      <c r="AJ35" s="13"/>
      <c r="AK35" s="13"/>
      <c r="AL35" s="13"/>
      <c r="AM35" s="13"/>
      <c r="AN35" s="13"/>
      <c r="AO35" s="13"/>
      <c r="AP35" s="13"/>
      <c r="AQ35" s="699"/>
      <c r="AR35" s="13"/>
      <c r="AS35" s="13"/>
      <c r="AT35" s="13"/>
      <c r="AU35" s="164"/>
      <c r="AV35" s="13"/>
      <c r="AW35" s="12"/>
      <c r="AX35" s="12"/>
      <c r="AY35" s="13"/>
      <c r="AZ35" s="13"/>
      <c r="BA35" s="13"/>
      <c r="BB35" s="13"/>
      <c r="BC35" s="13"/>
      <c r="BD35" s="12"/>
      <c r="BE35" s="277"/>
      <c r="BF35" s="280"/>
      <c r="BG35" s="280"/>
      <c r="BH35" s="280"/>
      <c r="BI35" s="280"/>
      <c r="BJ35" s="280"/>
      <c r="BK35" s="280"/>
      <c r="BL35" s="280"/>
      <c r="BM35" s="656"/>
      <c r="BZ35" s="156">
        <f t="shared" si="1"/>
        <v>0</v>
      </c>
      <c r="XEU35" s="14"/>
      <c r="XEV35" s="14"/>
      <c r="XEW35" s="14"/>
      <c r="XEX35" s="14"/>
      <c r="XEY35" s="14"/>
      <c r="XEZ35" s="14"/>
      <c r="XFA35" s="14"/>
      <c r="XFB35" s="587"/>
      <c r="XFC35" s="14"/>
    </row>
    <row r="36" spans="1:79 16375:16383" s="156" customFormat="1" ht="28" hidden="1">
      <c r="A36" s="14">
        <v>11</v>
      </c>
      <c r="B36" s="14">
        <v>2</v>
      </c>
      <c r="C36" s="14" t="s">
        <v>172</v>
      </c>
      <c r="D36" s="14"/>
      <c r="E36" s="14"/>
      <c r="F36" s="14"/>
      <c r="G36" s="14"/>
      <c r="H36" s="14"/>
      <c r="I36" s="14" t="s">
        <v>196</v>
      </c>
      <c r="J36" s="201"/>
      <c r="K36" s="201"/>
      <c r="L36" s="14" t="s">
        <v>2343</v>
      </c>
      <c r="M36" s="201"/>
      <c r="N36" s="201"/>
      <c r="O36" s="201"/>
      <c r="P36" s="201"/>
      <c r="Q36" s="201"/>
      <c r="R36" s="620" t="s">
        <v>2566</v>
      </c>
      <c r="S36" s="620"/>
      <c r="T36" s="620"/>
      <c r="U36" s="201" t="str">
        <f>Table2[[#This Row],[Minimum possible value]]</f>
        <v>NA</v>
      </c>
      <c r="V36" s="201" t="str">
        <f>Table2[[#This Row],[Maximum likely or possible value]]</f>
        <v>NA</v>
      </c>
      <c r="W36" s="201"/>
      <c r="X36" s="201"/>
      <c r="Y36" s="524"/>
      <c r="Z36" s="524"/>
      <c r="AA36" s="13" t="s">
        <v>1748</v>
      </c>
      <c r="AB36" s="13"/>
      <c r="AC36" s="13"/>
      <c r="AD36" s="13"/>
      <c r="AE36" s="13"/>
      <c r="AF36" s="13"/>
      <c r="AG36" s="164"/>
      <c r="AH36" s="13"/>
      <c r="AI36" s="13"/>
      <c r="AJ36" s="13"/>
      <c r="AK36" s="13" t="s">
        <v>198</v>
      </c>
      <c r="AL36" s="13" t="s">
        <v>198</v>
      </c>
      <c r="AM36" s="13"/>
      <c r="AN36" s="13"/>
      <c r="AO36" s="13"/>
      <c r="AP36" s="13" t="s">
        <v>199</v>
      </c>
      <c r="AQ36" s="617" t="s">
        <v>78</v>
      </c>
      <c r="AR36" s="617" t="s">
        <v>78</v>
      </c>
      <c r="AS36" s="617" t="s">
        <v>78</v>
      </c>
      <c r="AT36" s="17" t="s">
        <v>78</v>
      </c>
      <c r="AU36" s="617" t="s">
        <v>78</v>
      </c>
      <c r="AV36" s="617"/>
      <c r="AW36" s="617"/>
      <c r="AX36" s="617"/>
      <c r="AY36" s="13"/>
      <c r="AZ36" s="12"/>
      <c r="BA36" s="12"/>
      <c r="BB36" s="13"/>
      <c r="BC36" s="13"/>
      <c r="BD36" s="13"/>
      <c r="BE36" s="150"/>
      <c r="BF36" s="150"/>
      <c r="BG36" s="150"/>
      <c r="BH36" s="150"/>
      <c r="BI36" s="150"/>
      <c r="BJ36" s="150"/>
      <c r="BK36" s="150"/>
      <c r="BL36" s="150"/>
      <c r="BM36" s="150"/>
      <c r="BN36" s="150"/>
      <c r="BO36" s="150"/>
      <c r="BP36" s="150" t="s">
        <v>196</v>
      </c>
      <c r="BQ36" s="150" t="s">
        <v>200</v>
      </c>
      <c r="BR36" s="150"/>
      <c r="BS36" s="150"/>
      <c r="BT36" s="150" t="s">
        <v>201</v>
      </c>
      <c r="BU36" s="150" t="s">
        <v>78</v>
      </c>
      <c r="BV36" s="150"/>
      <c r="BW36" s="150"/>
      <c r="BX36" s="150"/>
      <c r="BY36" s="150"/>
      <c r="BZ36" s="150">
        <f t="shared" si="1"/>
        <v>3</v>
      </c>
      <c r="XEU36" s="14"/>
      <c r="XEV36" s="14"/>
      <c r="XEW36" s="14"/>
      <c r="XEX36" s="14"/>
      <c r="XEY36" s="14"/>
      <c r="XEZ36" s="14"/>
      <c r="XFA36" s="14"/>
      <c r="XFB36" s="587"/>
      <c r="XFC36" s="14"/>
    </row>
    <row r="37" spans="1:79 16375:16383" s="156" customFormat="1" ht="28" hidden="1">
      <c r="A37" s="14">
        <v>12</v>
      </c>
      <c r="B37" s="14">
        <v>2</v>
      </c>
      <c r="C37" s="14" t="s">
        <v>172</v>
      </c>
      <c r="D37" s="14"/>
      <c r="E37" s="14"/>
      <c r="F37" s="14"/>
      <c r="G37" s="14"/>
      <c r="H37" s="14"/>
      <c r="I37" s="14" t="s">
        <v>202</v>
      </c>
      <c r="J37" s="201"/>
      <c r="K37" s="201"/>
      <c r="L37" s="14" t="s">
        <v>2343</v>
      </c>
      <c r="M37" s="201"/>
      <c r="N37" s="201"/>
      <c r="O37" s="201"/>
      <c r="P37" s="201"/>
      <c r="Q37" s="201"/>
      <c r="R37" s="620" t="s">
        <v>2566</v>
      </c>
      <c r="S37" s="620"/>
      <c r="T37" s="620"/>
      <c r="U37" s="201" t="str">
        <f>Table2[[#This Row],[Minimum possible value]]</f>
        <v>NA</v>
      </c>
      <c r="V37" s="201" t="str">
        <f>Table2[[#This Row],[Maximum likely or possible value]]</f>
        <v>NA</v>
      </c>
      <c r="W37" s="201"/>
      <c r="X37" s="201"/>
      <c r="Y37" s="201"/>
      <c r="Z37" s="201"/>
      <c r="AA37" s="13"/>
      <c r="AB37" s="13"/>
      <c r="AC37" s="13"/>
      <c r="AD37" s="13"/>
      <c r="AE37" s="13"/>
      <c r="AF37" s="13"/>
      <c r="AG37" s="13"/>
      <c r="AH37" s="13"/>
      <c r="AI37" s="164"/>
      <c r="AJ37" s="13"/>
      <c r="AK37" s="13" t="s">
        <v>204</v>
      </c>
      <c r="AL37" s="13" t="s">
        <v>204</v>
      </c>
      <c r="AM37" s="13"/>
      <c r="AN37" s="13"/>
      <c r="AO37" s="13"/>
      <c r="AP37" s="13" t="s">
        <v>205</v>
      </c>
      <c r="AQ37" s="617" t="s">
        <v>78</v>
      </c>
      <c r="AR37" s="617" t="s">
        <v>78</v>
      </c>
      <c r="AS37" s="491" t="s">
        <v>78</v>
      </c>
      <c r="AT37" s="491" t="s">
        <v>78</v>
      </c>
      <c r="AU37" s="617" t="s">
        <v>78</v>
      </c>
      <c r="AV37" s="617"/>
      <c r="AW37" s="617"/>
      <c r="AX37" s="617"/>
      <c r="AY37" s="164"/>
      <c r="AZ37" s="13"/>
      <c r="BA37" s="12"/>
      <c r="BB37" s="12"/>
      <c r="BC37" s="13"/>
      <c r="BD37" s="13"/>
      <c r="BE37" s="13"/>
      <c r="BF37" s="13"/>
      <c r="BG37" s="13"/>
      <c r="BH37" s="12"/>
      <c r="BI37" s="13"/>
      <c r="BJ37" s="13"/>
      <c r="BK37" s="12"/>
      <c r="BL37" s="13"/>
      <c r="BM37" s="13"/>
      <c r="BN37" s="13"/>
      <c r="BO37" s="13"/>
      <c r="BP37" s="12" t="s">
        <v>202</v>
      </c>
      <c r="BQ37" s="13" t="s">
        <v>206</v>
      </c>
      <c r="BR37" s="13"/>
      <c r="BS37" s="13"/>
      <c r="BT37" s="13" t="s">
        <v>207</v>
      </c>
      <c r="BU37" s="13" t="s">
        <v>78</v>
      </c>
      <c r="BV37" s="13"/>
      <c r="BW37" s="13"/>
      <c r="BX37" s="13"/>
      <c r="BY37" s="13"/>
      <c r="BZ37" s="5">
        <f t="shared" si="1"/>
        <v>2</v>
      </c>
      <c r="CA37" s="208" t="s">
        <v>1753</v>
      </c>
    </row>
    <row r="38" spans="1:79 16375:16383" s="156" customFormat="1" ht="42" hidden="1">
      <c r="A38" s="14">
        <v>13</v>
      </c>
      <c r="B38" s="14">
        <v>2</v>
      </c>
      <c r="C38" s="14" t="s">
        <v>172</v>
      </c>
      <c r="D38" s="14"/>
      <c r="E38" s="14"/>
      <c r="F38" s="14"/>
      <c r="G38" s="14"/>
      <c r="H38" s="14"/>
      <c r="I38" s="14" t="s">
        <v>208</v>
      </c>
      <c r="J38" s="201"/>
      <c r="K38" s="201"/>
      <c r="L38" s="14" t="s">
        <v>2343</v>
      </c>
      <c r="M38" s="201"/>
      <c r="N38" s="201"/>
      <c r="O38" s="201"/>
      <c r="P38" s="201"/>
      <c r="Q38" s="201"/>
      <c r="R38" s="620" t="s">
        <v>2566</v>
      </c>
      <c r="S38" s="620"/>
      <c r="T38" s="620"/>
      <c r="U38" s="201" t="str">
        <f>Table2[[#This Row],[Minimum possible value]]</f>
        <v>NA</v>
      </c>
      <c r="V38" s="201" t="str">
        <f>Table2[[#This Row],[Maximum likely or possible value]]</f>
        <v>NA</v>
      </c>
      <c r="W38" s="201"/>
      <c r="X38" s="201"/>
      <c r="Y38" s="201"/>
      <c r="Z38" s="201"/>
      <c r="AA38" s="13"/>
      <c r="AB38" s="13"/>
      <c r="AC38" s="13"/>
      <c r="AD38" s="13"/>
      <c r="AE38" s="13"/>
      <c r="AF38" s="13"/>
      <c r="AG38" s="13"/>
      <c r="AH38" s="13"/>
      <c r="AI38" s="164"/>
      <c r="AJ38" s="13"/>
      <c r="AK38" s="13" t="s">
        <v>210</v>
      </c>
      <c r="AL38" s="13" t="s">
        <v>210</v>
      </c>
      <c r="AM38" s="13"/>
      <c r="AN38" s="13"/>
      <c r="AO38" s="13"/>
      <c r="AP38" s="13" t="s">
        <v>211</v>
      </c>
      <c r="AQ38" s="491" t="s">
        <v>78</v>
      </c>
      <c r="AR38" s="491" t="s">
        <v>78</v>
      </c>
      <c r="AS38" s="491" t="s">
        <v>78</v>
      </c>
      <c r="AT38" s="491" t="s">
        <v>78</v>
      </c>
      <c r="AU38" s="491" t="s">
        <v>78</v>
      </c>
      <c r="AV38" s="491"/>
      <c r="AW38" s="491"/>
      <c r="AX38" s="491"/>
      <c r="AY38" s="164"/>
      <c r="AZ38" s="13"/>
      <c r="BA38" s="12"/>
      <c r="BB38" s="12"/>
      <c r="BC38" s="13"/>
      <c r="BD38" s="13"/>
      <c r="BE38" s="13"/>
      <c r="BF38" s="13"/>
      <c r="BG38" s="13"/>
      <c r="BH38" s="12"/>
      <c r="BI38" s="13"/>
      <c r="BJ38" s="13"/>
      <c r="BK38" s="12"/>
      <c r="BL38" s="13"/>
      <c r="BM38" s="13"/>
      <c r="BN38" s="13"/>
      <c r="BO38" s="13"/>
      <c r="BP38" s="12" t="s">
        <v>208</v>
      </c>
      <c r="BQ38" s="13" t="s">
        <v>204</v>
      </c>
      <c r="BR38" s="13"/>
      <c r="BS38" s="13"/>
      <c r="BT38" s="13" t="s">
        <v>212</v>
      </c>
      <c r="BU38" s="13" t="s">
        <v>78</v>
      </c>
      <c r="BV38" s="13"/>
      <c r="BW38" s="13"/>
      <c r="BX38" s="13"/>
      <c r="BY38" s="13"/>
      <c r="BZ38" s="5">
        <f t="shared" si="1"/>
        <v>2</v>
      </c>
      <c r="CA38" s="208" t="s">
        <v>1753</v>
      </c>
    </row>
    <row r="39" spans="1:79 16375:16383" s="156" customFormat="1" ht="25.5" hidden="1">
      <c r="A39" s="14">
        <v>14</v>
      </c>
      <c r="B39" s="14">
        <v>2</v>
      </c>
      <c r="C39" s="14" t="s">
        <v>172</v>
      </c>
      <c r="D39" s="14"/>
      <c r="E39" s="14"/>
      <c r="F39" s="14"/>
      <c r="G39" s="14"/>
      <c r="H39" s="14"/>
      <c r="I39" s="14" t="s">
        <v>215</v>
      </c>
      <c r="J39" s="201"/>
      <c r="K39" s="201"/>
      <c r="L39" s="14"/>
      <c r="M39" s="201"/>
      <c r="N39" s="201"/>
      <c r="O39" s="201"/>
      <c r="P39" s="201"/>
      <c r="Q39" s="201"/>
      <c r="R39" s="620" t="s">
        <v>2566</v>
      </c>
      <c r="S39" s="620"/>
      <c r="T39" s="620"/>
      <c r="U39" s="201" t="str">
        <f>Table2[[#This Row],[Minimum possible value]]</f>
        <v>NA</v>
      </c>
      <c r="V39" s="201" t="str">
        <f>Table2[[#This Row],[Maximum likely or possible value]]</f>
        <v>NA</v>
      </c>
      <c r="W39" s="201"/>
      <c r="X39" s="201"/>
      <c r="Y39" s="201"/>
      <c r="Z39" s="201"/>
      <c r="AA39" s="12"/>
      <c r="AB39" s="13"/>
      <c r="AC39" s="13"/>
      <c r="AD39" s="13"/>
      <c r="AE39" s="13"/>
      <c r="AF39" s="13"/>
      <c r="AG39" s="13"/>
      <c r="AH39" s="13"/>
      <c r="AI39" s="164"/>
      <c r="AJ39" s="13"/>
      <c r="AK39" s="13"/>
      <c r="AL39" s="13"/>
      <c r="AM39" s="13"/>
      <c r="AN39" s="13"/>
      <c r="AO39" s="13"/>
      <c r="AP39" s="13"/>
      <c r="AQ39" s="617"/>
      <c r="AR39" s="617"/>
      <c r="AS39" s="617" t="s">
        <v>78</v>
      </c>
      <c r="AT39" s="617" t="s">
        <v>78</v>
      </c>
      <c r="AU39" s="617"/>
      <c r="AV39" s="617"/>
      <c r="AW39" s="617"/>
      <c r="AX39" s="617"/>
      <c r="AY39" s="164"/>
      <c r="AZ39" s="13"/>
      <c r="BA39" s="17" t="s">
        <v>216</v>
      </c>
      <c r="BB39" s="17" t="s">
        <v>216</v>
      </c>
      <c r="BC39" s="617"/>
      <c r="BD39" s="617"/>
      <c r="BE39" s="617"/>
      <c r="BF39" s="617"/>
      <c r="BG39" s="11"/>
      <c r="BH39" s="17" t="s">
        <v>215</v>
      </c>
      <c r="BI39" s="617" t="s">
        <v>215</v>
      </c>
      <c r="BJ39" s="617" t="s">
        <v>181</v>
      </c>
      <c r="BK39" s="17"/>
      <c r="BL39" s="617"/>
      <c r="BM39" s="617"/>
      <c r="BN39" s="13"/>
      <c r="BO39" s="13"/>
      <c r="BP39" s="12"/>
      <c r="BQ39" s="13"/>
      <c r="BR39" s="13"/>
      <c r="BS39" s="13"/>
      <c r="BT39" s="13"/>
      <c r="BU39" s="617"/>
      <c r="BV39" s="617"/>
      <c r="BW39" s="617"/>
      <c r="BX39" s="617"/>
      <c r="BY39" s="617"/>
      <c r="BZ39" s="5">
        <f t="shared" si="1"/>
        <v>1</v>
      </c>
      <c r="CA39" s="208" t="s">
        <v>1753</v>
      </c>
    </row>
    <row r="40" spans="1:79 16375:16383" s="156" customFormat="1" ht="28" hidden="1">
      <c r="A40" s="14">
        <v>15</v>
      </c>
      <c r="B40" s="14">
        <v>2</v>
      </c>
      <c r="C40" s="14" t="s">
        <v>172</v>
      </c>
      <c r="D40" s="14"/>
      <c r="E40" s="14"/>
      <c r="F40" s="14"/>
      <c r="G40" s="14"/>
      <c r="H40" s="14"/>
      <c r="I40" s="14" t="s">
        <v>217</v>
      </c>
      <c r="J40" s="201"/>
      <c r="K40" s="201"/>
      <c r="L40" s="14"/>
      <c r="M40" s="201"/>
      <c r="N40" s="201"/>
      <c r="O40" s="201"/>
      <c r="P40" s="201"/>
      <c r="Q40" s="201"/>
      <c r="R40" s="620" t="s">
        <v>2566</v>
      </c>
      <c r="S40" s="620"/>
      <c r="T40" s="620"/>
      <c r="U40" s="201" t="str">
        <f>Table2[[#This Row],[Minimum possible value]]</f>
        <v>NA</v>
      </c>
      <c r="V40" s="201" t="str">
        <f>Table2[[#This Row],[Maximum likely or possible value]]</f>
        <v>NA</v>
      </c>
      <c r="W40" s="201"/>
      <c r="X40" s="201"/>
      <c r="Y40" s="201"/>
      <c r="Z40" s="201"/>
      <c r="AA40" s="12"/>
      <c r="AB40" s="13"/>
      <c r="AC40" s="13"/>
      <c r="AD40" s="13"/>
      <c r="AE40" s="13"/>
      <c r="AF40" s="13"/>
      <c r="AG40" s="13"/>
      <c r="AH40" s="13"/>
      <c r="AI40" s="164"/>
      <c r="AJ40" s="13"/>
      <c r="AK40" s="13"/>
      <c r="AL40" s="13"/>
      <c r="AM40" s="13"/>
      <c r="AN40" s="13"/>
      <c r="AO40" s="13"/>
      <c r="AP40" s="13"/>
      <c r="AQ40" s="617"/>
      <c r="AR40" s="617"/>
      <c r="AS40" s="617" t="s">
        <v>78</v>
      </c>
      <c r="AT40" s="617" t="s">
        <v>78</v>
      </c>
      <c r="AU40" s="617"/>
      <c r="AV40" s="617"/>
      <c r="AW40" s="617"/>
      <c r="AX40" s="617"/>
      <c r="AY40" s="164"/>
      <c r="AZ40" s="13"/>
      <c r="BA40" s="17" t="s">
        <v>218</v>
      </c>
      <c r="BB40" s="17" t="s">
        <v>218</v>
      </c>
      <c r="BC40" s="617"/>
      <c r="BD40" s="617"/>
      <c r="BE40" s="617"/>
      <c r="BF40" s="617"/>
      <c r="BG40" s="11"/>
      <c r="BH40" s="17" t="s">
        <v>217</v>
      </c>
      <c r="BI40" s="617" t="s">
        <v>217</v>
      </c>
      <c r="BJ40" s="617" t="s">
        <v>181</v>
      </c>
      <c r="BK40" s="17"/>
      <c r="BL40" s="617"/>
      <c r="BM40" s="617"/>
      <c r="BN40" s="13"/>
      <c r="BO40" s="13"/>
      <c r="BP40" s="12"/>
      <c r="BQ40" s="13"/>
      <c r="BR40" s="13"/>
      <c r="BS40" s="13"/>
      <c r="BT40" s="13"/>
      <c r="BU40" s="617"/>
      <c r="BV40" s="617"/>
      <c r="BW40" s="617"/>
      <c r="BX40" s="617"/>
      <c r="BY40" s="617"/>
      <c r="BZ40" s="5">
        <f t="shared" si="1"/>
        <v>1</v>
      </c>
      <c r="CA40" s="208" t="s">
        <v>1753</v>
      </c>
    </row>
    <row r="41" spans="1:79 16375:16383" s="156" customFormat="1" ht="25.5" hidden="1">
      <c r="A41" s="14">
        <v>16</v>
      </c>
      <c r="B41" s="14">
        <v>2</v>
      </c>
      <c r="C41" s="14" t="s">
        <v>172</v>
      </c>
      <c r="D41" s="14"/>
      <c r="E41" s="14"/>
      <c r="F41" s="14"/>
      <c r="G41" s="14"/>
      <c r="H41" s="14"/>
      <c r="I41" s="14" t="s">
        <v>219</v>
      </c>
      <c r="J41" s="201"/>
      <c r="K41" s="201"/>
      <c r="L41" s="14"/>
      <c r="M41" s="201"/>
      <c r="N41" s="201"/>
      <c r="O41" s="201"/>
      <c r="P41" s="201"/>
      <c r="Q41" s="201"/>
      <c r="R41" s="620" t="s">
        <v>2566</v>
      </c>
      <c r="S41" s="620"/>
      <c r="T41" s="620"/>
      <c r="U41" s="201" t="str">
        <f>Table2[[#This Row],[Minimum possible value]]</f>
        <v>NA</v>
      </c>
      <c r="V41" s="201" t="str">
        <f>Table2[[#This Row],[Maximum likely or possible value]]</f>
        <v>NA</v>
      </c>
      <c r="W41" s="201"/>
      <c r="X41" s="201"/>
      <c r="Y41" s="201"/>
      <c r="Z41" s="201"/>
      <c r="AA41" s="17" t="s">
        <v>220</v>
      </c>
      <c r="AB41" s="617"/>
      <c r="AC41" s="21"/>
      <c r="AD41" s="21"/>
      <c r="AE41" s="21"/>
      <c r="AF41" s="21"/>
      <c r="AG41" s="21"/>
      <c r="AH41" s="21"/>
      <c r="AI41" s="165"/>
      <c r="AJ41" s="21"/>
      <c r="AK41" s="13"/>
      <c r="AL41" s="13"/>
      <c r="AM41" s="13"/>
      <c r="AN41" s="13"/>
      <c r="AO41" s="13"/>
      <c r="AP41" s="13"/>
      <c r="AQ41" s="13"/>
      <c r="AR41" s="13"/>
      <c r="AS41" s="599" t="s">
        <v>78</v>
      </c>
      <c r="AT41" s="599" t="s">
        <v>78</v>
      </c>
      <c r="AU41" s="13"/>
      <c r="AV41" s="13"/>
      <c r="AW41" s="13"/>
      <c r="AX41" s="13"/>
      <c r="AY41" s="165"/>
      <c r="AZ41" s="21"/>
      <c r="BA41" s="17"/>
      <c r="BB41" s="17"/>
      <c r="BC41" s="617"/>
      <c r="BD41" s="617"/>
      <c r="BE41" s="617"/>
      <c r="BF41" s="617"/>
      <c r="BG41" s="13"/>
      <c r="BH41" s="17"/>
      <c r="BI41" s="617"/>
      <c r="BJ41" s="491"/>
      <c r="BK41" s="17"/>
      <c r="BL41" s="491"/>
      <c r="BM41" s="491"/>
      <c r="BN41" s="21"/>
      <c r="BO41" s="21"/>
      <c r="BP41" s="12"/>
      <c r="BQ41" s="13"/>
      <c r="BR41" s="13"/>
      <c r="BS41" s="13"/>
      <c r="BT41" s="13"/>
      <c r="BU41" s="13"/>
      <c r="BV41" s="13"/>
      <c r="BW41" s="13"/>
      <c r="BX41" s="13"/>
      <c r="BY41" s="13"/>
      <c r="BZ41" s="5">
        <f t="shared" si="1"/>
        <v>1</v>
      </c>
      <c r="CA41" s="208" t="s">
        <v>1753</v>
      </c>
    </row>
    <row r="42" spans="1:79 16375:16383" s="156" customFormat="1" ht="98" hidden="1">
      <c r="A42" s="14">
        <v>16</v>
      </c>
      <c r="B42" s="14">
        <v>2</v>
      </c>
      <c r="C42" s="14" t="s">
        <v>71</v>
      </c>
      <c r="D42" s="14"/>
      <c r="E42" s="14"/>
      <c r="F42" s="14"/>
      <c r="G42" s="14"/>
      <c r="H42" s="14"/>
      <c r="I42" s="14" t="s">
        <v>165</v>
      </c>
      <c r="J42" s="14"/>
      <c r="K42" s="14"/>
      <c r="L42" s="14"/>
      <c r="M42" s="14"/>
      <c r="N42" s="14"/>
      <c r="O42" s="14"/>
      <c r="P42" s="14"/>
      <c r="Q42" s="14"/>
      <c r="R42" s="14"/>
      <c r="S42" s="14"/>
      <c r="T42" s="14"/>
      <c r="U42" s="14" t="str">
        <f>Table2[[#This Row],[Minimum possible value]]</f>
        <v>Targeted</v>
      </c>
      <c r="V42" s="14" t="str">
        <f>Table2[[#This Row],[Maximum likely or possible value]]</f>
        <v>Random</v>
      </c>
      <c r="W42" s="14"/>
      <c r="X42" s="14"/>
      <c r="Y42" s="14"/>
      <c r="Z42" s="14"/>
      <c r="AA42" s="12"/>
      <c r="AB42" s="13"/>
      <c r="AC42" s="13"/>
      <c r="AD42" s="13"/>
      <c r="AE42" s="13"/>
      <c r="AF42" s="13"/>
      <c r="AG42" s="13"/>
      <c r="AH42" s="13"/>
      <c r="AI42" s="164"/>
      <c r="AJ42" s="13"/>
      <c r="AK42" s="13" t="s">
        <v>166</v>
      </c>
      <c r="AL42" s="13" t="s">
        <v>166</v>
      </c>
      <c r="AM42" s="13"/>
      <c r="AN42" s="13"/>
      <c r="AO42" s="13"/>
      <c r="AP42" s="13" t="s">
        <v>167</v>
      </c>
      <c r="AQ42" s="491" t="s">
        <v>78</v>
      </c>
      <c r="AR42" s="491" t="s">
        <v>78</v>
      </c>
      <c r="AS42" s="599" t="s">
        <v>166</v>
      </c>
      <c r="AT42" s="599" t="s">
        <v>168</v>
      </c>
      <c r="AU42" s="491" t="s">
        <v>78</v>
      </c>
      <c r="AV42" s="491"/>
      <c r="AW42" s="491"/>
      <c r="AX42" s="491"/>
      <c r="AY42" s="164"/>
      <c r="AZ42" s="13"/>
      <c r="BA42" s="12"/>
      <c r="BB42" s="12"/>
      <c r="BC42" s="13"/>
      <c r="BD42" s="13"/>
      <c r="BE42" s="13"/>
      <c r="BF42" s="13"/>
      <c r="BG42" s="13"/>
      <c r="BH42" s="12"/>
      <c r="BI42" s="13"/>
      <c r="BJ42" s="13"/>
      <c r="BK42" s="12"/>
      <c r="BL42" s="13"/>
      <c r="BM42" s="13"/>
      <c r="BN42" s="13"/>
      <c r="BO42" s="13"/>
      <c r="BP42" s="12"/>
      <c r="BQ42" s="13"/>
      <c r="BR42" s="13"/>
      <c r="BS42" s="13"/>
      <c r="BT42" s="13"/>
      <c r="BU42" s="13"/>
      <c r="BV42" s="13"/>
      <c r="BW42" s="13"/>
      <c r="BX42" s="13"/>
      <c r="BY42" s="13"/>
      <c r="BZ42" s="5">
        <f t="shared" si="1"/>
        <v>1</v>
      </c>
      <c r="CA42" s="208" t="s">
        <v>1753</v>
      </c>
    </row>
    <row r="43" spans="1:79 16375:16383" s="156" customFormat="1" ht="42" hidden="1">
      <c r="A43" s="14">
        <v>17</v>
      </c>
      <c r="B43" s="14">
        <v>2</v>
      </c>
      <c r="C43" s="14" t="s">
        <v>172</v>
      </c>
      <c r="D43" s="14"/>
      <c r="E43" s="14"/>
      <c r="F43" s="14"/>
      <c r="G43" s="14"/>
      <c r="H43" s="14"/>
      <c r="I43" s="14" t="s">
        <v>221</v>
      </c>
      <c r="J43" s="201"/>
      <c r="K43" s="201"/>
      <c r="L43" s="14"/>
      <c r="M43" s="201"/>
      <c r="N43" s="201"/>
      <c r="O43" s="201"/>
      <c r="P43" s="201"/>
      <c r="Q43" s="201"/>
      <c r="R43" s="620" t="s">
        <v>2566</v>
      </c>
      <c r="S43" s="620"/>
      <c r="T43" s="620"/>
      <c r="U43" s="201" t="str">
        <f>Table2[[#This Row],[Minimum possible value]]</f>
        <v>NA</v>
      </c>
      <c r="V43" s="201" t="str">
        <f>Table2[[#This Row],[Maximum likely or possible value]]</f>
        <v>NA</v>
      </c>
      <c r="W43" s="201"/>
      <c r="X43" s="201"/>
      <c r="Y43" s="201"/>
      <c r="Z43" s="201"/>
      <c r="AA43" s="12"/>
      <c r="AB43" s="13"/>
      <c r="AC43" s="13"/>
      <c r="AD43" s="13"/>
      <c r="AE43" s="13"/>
      <c r="AF43" s="13"/>
      <c r="AG43" s="13"/>
      <c r="AH43" s="13"/>
      <c r="AI43" s="164"/>
      <c r="AJ43" s="13"/>
      <c r="AK43" s="13" t="s">
        <v>222</v>
      </c>
      <c r="AL43" s="13" t="s">
        <v>222</v>
      </c>
      <c r="AM43" s="13"/>
      <c r="AN43" s="13"/>
      <c r="AO43" s="13"/>
      <c r="AP43" s="13" t="s">
        <v>223</v>
      </c>
      <c r="AQ43" s="617" t="s">
        <v>78</v>
      </c>
      <c r="AR43" s="617" t="s">
        <v>178</v>
      </c>
      <c r="AS43" s="617" t="s">
        <v>78</v>
      </c>
      <c r="AT43" s="617" t="s">
        <v>78</v>
      </c>
      <c r="AU43" s="617" t="s">
        <v>78</v>
      </c>
      <c r="AV43" s="617"/>
      <c r="AW43" s="617"/>
      <c r="AX43" s="617"/>
      <c r="AY43" s="164"/>
      <c r="AZ43" s="13"/>
      <c r="BA43" s="12"/>
      <c r="BB43" s="12"/>
      <c r="BC43" s="13"/>
      <c r="BD43" s="13"/>
      <c r="BE43" s="13"/>
      <c r="BF43" s="13"/>
      <c r="BG43" s="13"/>
      <c r="BH43" s="12"/>
      <c r="BI43" s="13"/>
      <c r="BJ43" s="13"/>
      <c r="BK43" s="12"/>
      <c r="BL43" s="13"/>
      <c r="BM43" s="13"/>
      <c r="BN43" s="13"/>
      <c r="BO43" s="13"/>
      <c r="BP43" s="12"/>
      <c r="BQ43" s="13"/>
      <c r="BR43" s="13"/>
      <c r="BS43" s="13"/>
      <c r="BT43" s="13"/>
      <c r="BU43" s="617"/>
      <c r="BV43" s="617"/>
      <c r="BW43" s="617"/>
      <c r="BX43" s="617"/>
      <c r="BY43" s="617"/>
      <c r="BZ43" s="5">
        <f t="shared" si="1"/>
        <v>1</v>
      </c>
      <c r="CA43" s="208" t="s">
        <v>1753</v>
      </c>
    </row>
    <row r="44" spans="1:79 16375:16383" s="156" customFormat="1" ht="42" hidden="1">
      <c r="A44" s="14">
        <v>18</v>
      </c>
      <c r="B44" s="14">
        <v>2</v>
      </c>
      <c r="C44" s="14" t="s">
        <v>172</v>
      </c>
      <c r="D44" s="14"/>
      <c r="E44" s="14"/>
      <c r="F44" s="14"/>
      <c r="G44" s="14"/>
      <c r="H44" s="14"/>
      <c r="I44" s="14" t="s">
        <v>224</v>
      </c>
      <c r="J44" s="201"/>
      <c r="K44" s="201"/>
      <c r="L44" s="14"/>
      <c r="M44" s="201"/>
      <c r="N44" s="201"/>
      <c r="O44" s="201"/>
      <c r="P44" s="201"/>
      <c r="Q44" s="201"/>
      <c r="R44" s="620" t="s">
        <v>2566</v>
      </c>
      <c r="S44" s="620"/>
      <c r="T44" s="620"/>
      <c r="U44" s="201" t="str">
        <f>Table2[[#This Row],[Minimum possible value]]</f>
        <v>NA</v>
      </c>
      <c r="V44" s="201" t="str">
        <f>Table2[[#This Row],[Maximum likely or possible value]]</f>
        <v>NA</v>
      </c>
      <c r="W44" s="201"/>
      <c r="X44" s="201"/>
      <c r="Y44" s="201"/>
      <c r="Z44" s="201"/>
      <c r="AA44" s="13"/>
      <c r="AB44" s="13"/>
      <c r="AC44" s="13"/>
      <c r="AD44" s="13"/>
      <c r="AE44" s="13"/>
      <c r="AF44" s="13"/>
      <c r="AG44" s="150"/>
      <c r="AH44" s="13"/>
      <c r="AI44" s="150"/>
      <c r="AJ44" s="150"/>
      <c r="AK44" s="13" t="s">
        <v>225</v>
      </c>
      <c r="AL44" s="13" t="s">
        <v>225</v>
      </c>
      <c r="AM44" s="13"/>
      <c r="AN44" s="13"/>
      <c r="AO44" s="13"/>
      <c r="AP44" s="13" t="s">
        <v>226</v>
      </c>
      <c r="AQ44" s="491" t="s">
        <v>78</v>
      </c>
      <c r="AR44" s="491" t="s">
        <v>178</v>
      </c>
      <c r="AS44" s="491" t="s">
        <v>78</v>
      </c>
      <c r="AT44" s="491" t="s">
        <v>78</v>
      </c>
      <c r="AU44" s="491" t="s">
        <v>78</v>
      </c>
      <c r="AV44" s="491"/>
      <c r="AW44" s="491"/>
      <c r="AX44" s="491"/>
      <c r="AY44" s="164"/>
      <c r="AZ44" s="13"/>
      <c r="BA44" s="12"/>
      <c r="BB44" s="12"/>
      <c r="BC44" s="13"/>
      <c r="BD44" s="13"/>
      <c r="BE44" s="13"/>
      <c r="BF44" s="13"/>
      <c r="BG44" s="13"/>
      <c r="BH44" s="12"/>
      <c r="BI44" s="13"/>
      <c r="BJ44" s="13"/>
      <c r="BK44" s="12"/>
      <c r="BL44" s="13"/>
      <c r="BM44" s="13"/>
      <c r="BN44" s="13"/>
      <c r="BO44" s="13"/>
      <c r="BP44" s="12"/>
      <c r="BQ44" s="13"/>
      <c r="BR44" s="13"/>
      <c r="BS44" s="13"/>
      <c r="BT44" s="13"/>
      <c r="BU44" s="617"/>
      <c r="BV44" s="617"/>
      <c r="BW44" s="617"/>
      <c r="BX44" s="617"/>
      <c r="BY44" s="617"/>
      <c r="BZ44" s="5">
        <f t="shared" si="1"/>
        <v>1</v>
      </c>
      <c r="CA44" s="208" t="s">
        <v>1749</v>
      </c>
    </row>
    <row r="45" spans="1:79 16375:16383" s="156" customFormat="1" ht="28" hidden="1">
      <c r="A45" s="14">
        <v>19</v>
      </c>
      <c r="B45" s="14">
        <v>2</v>
      </c>
      <c r="C45" s="14" t="s">
        <v>172</v>
      </c>
      <c r="D45" s="14"/>
      <c r="E45" s="14"/>
      <c r="F45" s="14"/>
      <c r="G45" s="14"/>
      <c r="H45" s="14"/>
      <c r="I45" s="14" t="s">
        <v>227</v>
      </c>
      <c r="J45" s="201"/>
      <c r="K45" s="201"/>
      <c r="L45" s="14"/>
      <c r="M45" s="201"/>
      <c r="N45" s="201"/>
      <c r="O45" s="201"/>
      <c r="P45" s="201"/>
      <c r="Q45" s="201"/>
      <c r="R45" s="620" t="s">
        <v>2566</v>
      </c>
      <c r="S45" s="620"/>
      <c r="T45" s="620"/>
      <c r="U45" s="201" t="str">
        <f>Table2[[#This Row],[Minimum possible value]]</f>
        <v>NA</v>
      </c>
      <c r="V45" s="201" t="str">
        <f>Table2[[#This Row],[Maximum likely or possible value]]</f>
        <v>NA</v>
      </c>
      <c r="W45" s="201"/>
      <c r="X45" s="201"/>
      <c r="Y45" s="201"/>
      <c r="Z45" s="201"/>
      <c r="AA45" s="12"/>
      <c r="AB45" s="13"/>
      <c r="AC45" s="13"/>
      <c r="AD45" s="13"/>
      <c r="AE45" s="13"/>
      <c r="AF45" s="13"/>
      <c r="AG45" s="13"/>
      <c r="AH45" s="13"/>
      <c r="AI45" s="164"/>
      <c r="AJ45" s="13"/>
      <c r="AK45" s="13" t="s">
        <v>228</v>
      </c>
      <c r="AL45" s="13" t="s">
        <v>228</v>
      </c>
      <c r="AM45" s="13"/>
      <c r="AN45" s="13"/>
      <c r="AO45" s="13"/>
      <c r="AP45" s="13" t="s">
        <v>229</v>
      </c>
      <c r="AQ45" s="617" t="s">
        <v>78</v>
      </c>
      <c r="AR45" s="617" t="s">
        <v>178</v>
      </c>
      <c r="AS45" s="617" t="s">
        <v>78</v>
      </c>
      <c r="AT45" s="617" t="s">
        <v>78</v>
      </c>
      <c r="AU45" s="617" t="s">
        <v>78</v>
      </c>
      <c r="AV45" s="617"/>
      <c r="AW45" s="617"/>
      <c r="AX45" s="617"/>
      <c r="AY45" s="164"/>
      <c r="AZ45" s="13"/>
      <c r="BA45" s="12"/>
      <c r="BB45" s="12"/>
      <c r="BC45" s="13"/>
      <c r="BD45" s="13"/>
      <c r="BE45" s="13"/>
      <c r="BF45" s="13"/>
      <c r="BG45" s="13"/>
      <c r="BH45" s="13"/>
      <c r="BI45" s="13"/>
      <c r="BJ45" s="13"/>
      <c r="BK45" s="13"/>
      <c r="BL45" s="13"/>
      <c r="BM45" s="13"/>
      <c r="BN45" s="164"/>
      <c r="BO45" s="13"/>
      <c r="BP45" s="12"/>
      <c r="BQ45" s="13"/>
      <c r="BR45" s="13"/>
      <c r="BS45" s="13"/>
      <c r="BT45" s="13"/>
      <c r="BU45" s="617"/>
      <c r="BV45" s="617"/>
      <c r="BW45" s="617"/>
      <c r="BX45" s="617"/>
      <c r="BY45" s="617"/>
      <c r="BZ45" s="5">
        <f t="shared" si="1"/>
        <v>1</v>
      </c>
      <c r="CA45" s="208"/>
    </row>
    <row r="46" spans="1:79 16375:16383" s="156" customFormat="1" ht="50.5" hidden="1">
      <c r="A46" s="14">
        <v>20</v>
      </c>
      <c r="B46" s="14">
        <v>2</v>
      </c>
      <c r="C46" s="14" t="s">
        <v>172</v>
      </c>
      <c r="D46" s="14"/>
      <c r="E46" s="14"/>
      <c r="F46" s="14"/>
      <c r="G46" s="14"/>
      <c r="H46" s="14"/>
      <c r="I46" s="14" t="s">
        <v>230</v>
      </c>
      <c r="J46" s="201"/>
      <c r="K46" s="201"/>
      <c r="L46" s="14"/>
      <c r="M46" s="201"/>
      <c r="N46" s="201"/>
      <c r="O46" s="201"/>
      <c r="P46" s="201"/>
      <c r="Q46" s="201"/>
      <c r="R46" s="620" t="s">
        <v>2566</v>
      </c>
      <c r="S46" s="620"/>
      <c r="T46" s="620"/>
      <c r="U46" s="201" t="str">
        <f>Table2[[#This Row],[Minimum possible value]]</f>
        <v>NA</v>
      </c>
      <c r="V46" s="201" t="str">
        <f>Table2[[#This Row],[Maximum likely or possible value]]</f>
        <v>NA</v>
      </c>
      <c r="W46" s="201"/>
      <c r="X46" s="201"/>
      <c r="Y46" s="201"/>
      <c r="Z46" s="201"/>
      <c r="AA46" s="12"/>
      <c r="AB46" s="13"/>
      <c r="AC46" s="13"/>
      <c r="AD46" s="13"/>
      <c r="AE46" s="13"/>
      <c r="AF46" s="13"/>
      <c r="AG46" s="13"/>
      <c r="AH46" s="13"/>
      <c r="AI46" s="164"/>
      <c r="AJ46" s="13"/>
      <c r="AK46" s="13" t="s">
        <v>231</v>
      </c>
      <c r="AL46" s="13" t="s">
        <v>231</v>
      </c>
      <c r="AM46" s="13"/>
      <c r="AN46" s="13"/>
      <c r="AO46" s="13"/>
      <c r="AP46" s="13" t="s">
        <v>232</v>
      </c>
      <c r="AQ46" s="491" t="s">
        <v>78</v>
      </c>
      <c r="AR46" s="491" t="s">
        <v>178</v>
      </c>
      <c r="AS46" s="491" t="s">
        <v>78</v>
      </c>
      <c r="AT46" s="491" t="s">
        <v>78</v>
      </c>
      <c r="AU46" s="491" t="s">
        <v>78</v>
      </c>
      <c r="AV46" s="491"/>
      <c r="AW46" s="491"/>
      <c r="AX46" s="491"/>
      <c r="AY46" s="164"/>
      <c r="AZ46" s="13"/>
      <c r="BA46" s="12"/>
      <c r="BB46" s="12"/>
      <c r="BC46" s="13"/>
      <c r="BD46" s="13"/>
      <c r="BE46" s="13"/>
      <c r="BF46" s="13"/>
      <c r="BG46" s="13"/>
      <c r="BH46" s="13"/>
      <c r="BI46" s="13"/>
      <c r="BJ46" s="13"/>
      <c r="BK46" s="13"/>
      <c r="BL46" s="13"/>
      <c r="BM46" s="13"/>
      <c r="BN46" s="164"/>
      <c r="BO46" s="13"/>
      <c r="BP46" s="12"/>
      <c r="BQ46" s="13"/>
      <c r="BR46" s="13"/>
      <c r="BS46" s="13"/>
      <c r="BT46" s="13"/>
      <c r="BU46" s="617"/>
      <c r="BV46" s="617"/>
      <c r="BW46" s="617"/>
      <c r="BX46" s="617"/>
      <c r="BY46" s="617"/>
      <c r="BZ46" s="5">
        <f t="shared" si="1"/>
        <v>1</v>
      </c>
      <c r="CA46" s="208" t="s">
        <v>1751</v>
      </c>
    </row>
    <row r="47" spans="1:79 16375:16383" s="156" customFormat="1" ht="50.5" hidden="1">
      <c r="A47" s="14">
        <v>21</v>
      </c>
      <c r="B47" s="14">
        <v>2</v>
      </c>
      <c r="C47" s="14" t="s">
        <v>172</v>
      </c>
      <c r="D47" s="14"/>
      <c r="E47" s="14"/>
      <c r="F47" s="14"/>
      <c r="G47" s="14"/>
      <c r="H47" s="14"/>
      <c r="I47" s="14" t="s">
        <v>1836</v>
      </c>
      <c r="J47" s="201"/>
      <c r="K47" s="201" t="s">
        <v>1864</v>
      </c>
      <c r="L47" s="14" t="s">
        <v>2343</v>
      </c>
      <c r="M47" s="201"/>
      <c r="N47" s="201"/>
      <c r="O47" s="201"/>
      <c r="P47" s="201"/>
      <c r="Q47" s="201"/>
      <c r="R47" s="620" t="s">
        <v>2566</v>
      </c>
      <c r="S47" s="620"/>
      <c r="T47" s="620"/>
      <c r="U47" s="201" t="str">
        <f>Table2[[#This Row],[Minimum possible value]]</f>
        <v>NA</v>
      </c>
      <c r="V47" s="201" t="str">
        <f>Table2[[#This Row],[Maximum likely or possible value]]</f>
        <v>NA</v>
      </c>
      <c r="W47" s="201"/>
      <c r="X47" s="201"/>
      <c r="Y47" s="201"/>
      <c r="Z47" s="201"/>
      <c r="AA47" s="263"/>
      <c r="AB47" s="230"/>
      <c r="AC47" s="13"/>
      <c r="AD47" s="13"/>
      <c r="AE47" s="13"/>
      <c r="AF47" s="13"/>
      <c r="AG47" s="13"/>
      <c r="AH47" s="13"/>
      <c r="AI47" s="164"/>
      <c r="AJ47" s="13"/>
      <c r="AK47" s="13"/>
      <c r="AL47" s="305"/>
      <c r="AM47" s="305"/>
      <c r="AN47" s="305"/>
      <c r="AO47" s="305"/>
      <c r="AP47" s="13"/>
      <c r="AQ47" s="491"/>
      <c r="AR47" s="491"/>
      <c r="AS47" s="491" t="s">
        <v>78</v>
      </c>
      <c r="AT47" s="491" t="s">
        <v>78</v>
      </c>
      <c r="AU47" s="491"/>
      <c r="AV47" s="491"/>
      <c r="AW47" s="491"/>
      <c r="AX47" s="491"/>
      <c r="AY47" s="164"/>
      <c r="AZ47" s="13"/>
      <c r="BA47" s="276"/>
      <c r="BB47" s="276"/>
      <c r="BC47" s="258"/>
      <c r="BD47" s="258"/>
      <c r="BE47" s="258"/>
      <c r="BF47" s="258"/>
      <c r="BG47" s="13"/>
      <c r="BH47" s="617"/>
      <c r="BI47" s="617"/>
      <c r="BJ47" s="617"/>
      <c r="BK47" s="617"/>
      <c r="BL47" s="617"/>
      <c r="BM47" s="617"/>
      <c r="BN47" s="164"/>
      <c r="BO47" s="13"/>
      <c r="BP47" s="12"/>
      <c r="BQ47" s="230"/>
      <c r="BR47" s="230"/>
      <c r="BS47" s="230"/>
      <c r="BT47" s="13"/>
      <c r="BU47" s="617"/>
      <c r="BV47" s="617"/>
      <c r="BW47" s="617"/>
      <c r="BX47" s="617"/>
      <c r="BY47" s="617"/>
      <c r="BZ47" s="5"/>
      <c r="CA47" s="208" t="s">
        <v>1751</v>
      </c>
    </row>
    <row r="48" spans="1:79 16375:16383" s="156" customFormat="1" ht="87" hidden="1">
      <c r="A48" s="201"/>
      <c r="B48" s="201">
        <v>2</v>
      </c>
      <c r="C48" s="14" t="s">
        <v>2498</v>
      </c>
      <c r="D48" s="201"/>
      <c r="E48" s="201"/>
      <c r="F48" s="201"/>
      <c r="G48" s="201"/>
      <c r="H48" s="201"/>
      <c r="I48" s="201" t="s">
        <v>2497</v>
      </c>
      <c r="J48" s="201"/>
      <c r="K48" s="201"/>
      <c r="L48" s="201"/>
      <c r="M48" s="201"/>
      <c r="N48" s="201"/>
      <c r="O48" s="201"/>
      <c r="P48" s="586"/>
      <c r="Q48" s="586"/>
      <c r="R48" s="620" t="s">
        <v>2566</v>
      </c>
      <c r="S48" s="620"/>
      <c r="T48" s="620"/>
      <c r="U48" s="586" t="str">
        <f>Table2[[#This Row],[Minimum possible value]]</f>
        <v>NA</v>
      </c>
      <c r="V48" s="586" t="str">
        <f>Table2[[#This Row],[Maximum likely or possible value]]</f>
        <v>NA</v>
      </c>
      <c r="W48" s="586"/>
      <c r="X48" s="586"/>
      <c r="Y48" s="586"/>
      <c r="Z48" s="586"/>
      <c r="AA48" s="12"/>
      <c r="AB48" s="13"/>
      <c r="AC48" s="13"/>
      <c r="AD48" s="13"/>
      <c r="AE48" s="13"/>
      <c r="AF48" s="13"/>
      <c r="AG48" s="13"/>
      <c r="AH48" s="13"/>
      <c r="AI48" s="164"/>
      <c r="AJ48" s="13"/>
      <c r="AK48" s="13"/>
      <c r="AL48" s="631" t="s">
        <v>1884</v>
      </c>
      <c r="AM48" s="631" t="s">
        <v>2499</v>
      </c>
      <c r="AN48" s="631" t="s">
        <v>2493</v>
      </c>
      <c r="AO48" s="13"/>
      <c r="AP48" s="13"/>
      <c r="AQ48" s="13"/>
      <c r="AR48" s="13"/>
      <c r="AS48" s="617" t="s">
        <v>78</v>
      </c>
      <c r="AT48" s="617" t="s">
        <v>78</v>
      </c>
      <c r="AU48" s="13"/>
      <c r="AV48" s="13"/>
      <c r="AW48" s="13"/>
      <c r="AX48" s="13"/>
      <c r="AY48" s="164"/>
      <c r="AZ48" s="13"/>
      <c r="BA48" s="12"/>
      <c r="BB48" s="17"/>
      <c r="BC48" s="13"/>
      <c r="BD48" s="13"/>
      <c r="BE48" s="13"/>
      <c r="BF48" s="13"/>
      <c r="BG48" s="13"/>
      <c r="BH48" s="13"/>
      <c r="BI48" s="13"/>
      <c r="BJ48" s="13"/>
      <c r="BK48" s="13"/>
      <c r="BL48" s="13"/>
      <c r="BM48" s="13"/>
      <c r="BN48" s="164"/>
      <c r="BO48" s="13"/>
      <c r="BP48" s="12"/>
      <c r="BQ48" s="13"/>
      <c r="BR48" s="13"/>
      <c r="BS48" s="13"/>
      <c r="BT48" s="13"/>
      <c r="BU48" s="13"/>
      <c r="BV48" s="13"/>
      <c r="BW48" s="13"/>
      <c r="BX48" s="13"/>
      <c r="BY48" s="13"/>
      <c r="BZ48" s="5">
        <f t="shared" ref="BZ48:BZ64" si="2">COUNTIF(AA48,"*")+COUNTIF(AK48,"*")+COUNTIF(BA48,"*")+COUNTIF(BP48,"*")</f>
        <v>0</v>
      </c>
      <c r="CA48" s="208" t="s">
        <v>1752</v>
      </c>
    </row>
    <row r="49" spans="1:79" s="156" customFormat="1" ht="56" hidden="1">
      <c r="A49" s="14"/>
      <c r="B49" s="14">
        <v>2</v>
      </c>
      <c r="C49" s="14" t="s">
        <v>172</v>
      </c>
      <c r="D49" s="14"/>
      <c r="E49" s="14"/>
      <c r="F49" s="14"/>
      <c r="G49" s="14"/>
      <c r="H49" s="14"/>
      <c r="I49" s="14" t="s">
        <v>1862</v>
      </c>
      <c r="J49" s="201" t="e">
        <f>_xlfn.CONCAT("'&lt;br&gt;','&lt;b&gt;','",I49, ": ','&lt;/b&gt;',",#REF!, ",'&lt;/br&gt;',")</f>
        <v>#REF!</v>
      </c>
      <c r="K49" s="201" t="s">
        <v>1797</v>
      </c>
      <c r="L49" s="14" t="s">
        <v>2343</v>
      </c>
      <c r="M49" s="201"/>
      <c r="N49" s="201"/>
      <c r="O49" s="201"/>
      <c r="P49" s="201" t="s">
        <v>2526</v>
      </c>
      <c r="Q49" s="201"/>
      <c r="R49" s="620" t="s">
        <v>2566</v>
      </c>
      <c r="S49" s="620"/>
      <c r="T49" s="620"/>
      <c r="U49" s="201" t="str">
        <f>Table2[[#This Row],[Minimum possible value]]</f>
        <v>NA</v>
      </c>
      <c r="V49" s="201" t="str">
        <f>Table2[[#This Row],[Maximum likely or possible value]]</f>
        <v>NA</v>
      </c>
      <c r="W49" s="201"/>
      <c r="X49" s="201"/>
      <c r="Y49" s="201"/>
      <c r="Z49" s="201"/>
      <c r="AA49" s="12" t="s">
        <v>1748</v>
      </c>
      <c r="AB49" s="13"/>
      <c r="AC49" s="13"/>
      <c r="AD49" s="13"/>
      <c r="AE49" s="13"/>
      <c r="AF49" s="13"/>
      <c r="AG49" s="13"/>
      <c r="AH49" s="13"/>
      <c r="AI49" s="164"/>
      <c r="AJ49" s="13"/>
      <c r="AK49" s="13"/>
      <c r="AL49" s="13"/>
      <c r="AM49" s="13"/>
      <c r="AN49" s="631"/>
      <c r="AO49" s="13"/>
      <c r="AP49" s="13"/>
      <c r="AQ49" s="13"/>
      <c r="AR49" s="13"/>
      <c r="AS49" s="617" t="s">
        <v>78</v>
      </c>
      <c r="AT49" s="617" t="s">
        <v>78</v>
      </c>
      <c r="AU49" s="13"/>
      <c r="AV49" s="13"/>
      <c r="AW49" s="13"/>
      <c r="AX49" s="13"/>
      <c r="AY49" s="164"/>
      <c r="AZ49" s="13"/>
      <c r="BA49" s="12" t="s">
        <v>1883</v>
      </c>
      <c r="BB49" s="12" t="s">
        <v>1883</v>
      </c>
      <c r="BC49" s="13"/>
      <c r="BD49" s="13" t="s">
        <v>1883</v>
      </c>
      <c r="BE49" s="13"/>
      <c r="BF49" s="13"/>
      <c r="BG49" s="13"/>
      <c r="BH49" s="13"/>
      <c r="BI49" s="13"/>
      <c r="BJ49" s="13"/>
      <c r="BK49" s="13"/>
      <c r="BL49" s="13"/>
      <c r="BM49" s="13"/>
      <c r="BN49" s="164"/>
      <c r="BO49" s="13"/>
      <c r="BP49" s="12" t="s">
        <v>198</v>
      </c>
      <c r="BQ49" s="13" t="s">
        <v>198</v>
      </c>
      <c r="BR49" s="13"/>
      <c r="BS49" s="13"/>
      <c r="BT49" s="13" t="s">
        <v>214</v>
      </c>
      <c r="BU49" s="13" t="s">
        <v>78</v>
      </c>
      <c r="BV49" s="13"/>
      <c r="BW49" s="13"/>
      <c r="BX49" s="13"/>
      <c r="BY49" s="13"/>
      <c r="BZ49" s="5">
        <f t="shared" si="2"/>
        <v>3</v>
      </c>
      <c r="CA49" s="208" t="s">
        <v>1752</v>
      </c>
    </row>
    <row r="50" spans="1:79" s="156" customFormat="1" ht="140" hidden="1">
      <c r="A50" s="14"/>
      <c r="B50" s="14">
        <v>2</v>
      </c>
      <c r="C50" s="14" t="s">
        <v>71</v>
      </c>
      <c r="D50" s="14"/>
      <c r="E50" s="14"/>
      <c r="F50" s="14"/>
      <c r="G50" s="14"/>
      <c r="H50" s="14"/>
      <c r="I50" s="14" t="s">
        <v>113</v>
      </c>
      <c r="J50" s="14"/>
      <c r="K50" s="14"/>
      <c r="L50" s="14"/>
      <c r="M50" s="14"/>
      <c r="N50" s="14"/>
      <c r="O50" s="14"/>
      <c r="P50" s="14"/>
      <c r="Q50" s="14"/>
      <c r="R50" s="14"/>
      <c r="S50" s="14"/>
      <c r="T50" s="14"/>
      <c r="U50" s="14" t="str">
        <f>Table2[[#This Row],[Minimum possible value]]</f>
        <v>NA</v>
      </c>
      <c r="V50" s="14" t="str">
        <f>Table2[[#This Row],[Maximum likely or possible value]]</f>
        <v>NA</v>
      </c>
      <c r="W50" s="14"/>
      <c r="X50" s="14"/>
      <c r="Y50" s="14"/>
      <c r="Z50" s="14"/>
      <c r="AA50" s="12"/>
      <c r="AB50" s="13"/>
      <c r="AC50" s="13"/>
      <c r="AD50" s="13"/>
      <c r="AE50" s="13"/>
      <c r="AF50" s="13"/>
      <c r="AG50" s="13"/>
      <c r="AH50" s="13"/>
      <c r="AI50" s="164"/>
      <c r="AJ50" s="13"/>
      <c r="AK50" s="13"/>
      <c r="AL50" s="13"/>
      <c r="AM50" s="13"/>
      <c r="AN50" s="13"/>
      <c r="AO50" s="13"/>
      <c r="AP50" s="13"/>
      <c r="AQ50" s="13"/>
      <c r="AR50" s="13"/>
      <c r="AS50" s="617" t="s">
        <v>78</v>
      </c>
      <c r="AT50" s="617" t="s">
        <v>78</v>
      </c>
      <c r="AU50" s="617"/>
      <c r="AV50" s="617"/>
      <c r="AW50" s="617"/>
      <c r="AX50" s="617"/>
      <c r="AY50" s="164"/>
      <c r="AZ50" s="13"/>
      <c r="BA50" s="12"/>
      <c r="BB50" s="12"/>
      <c r="BC50" s="13"/>
      <c r="BD50" s="13"/>
      <c r="BE50" s="13"/>
      <c r="BF50" s="13"/>
      <c r="BG50" s="13"/>
      <c r="BH50" s="13"/>
      <c r="BI50" s="13"/>
      <c r="BJ50" s="13"/>
      <c r="BK50" s="13"/>
      <c r="BL50" s="13"/>
      <c r="BM50" s="13"/>
      <c r="BN50" s="164"/>
      <c r="BO50" s="13"/>
      <c r="BP50" s="12" t="s">
        <v>114</v>
      </c>
      <c r="BQ50" s="13" t="s">
        <v>115</v>
      </c>
      <c r="BR50" s="13"/>
      <c r="BS50" s="13"/>
      <c r="BT50" s="13" t="s">
        <v>116</v>
      </c>
      <c r="BU50" s="617" t="s">
        <v>117</v>
      </c>
      <c r="BV50" s="617"/>
      <c r="BW50" s="617"/>
      <c r="BX50" s="617"/>
      <c r="BY50" s="617"/>
      <c r="BZ50" s="5">
        <f t="shared" si="2"/>
        <v>1</v>
      </c>
      <c r="CA50" s="208"/>
    </row>
    <row r="51" spans="1:79" s="156" customFormat="1" ht="63.5" hidden="1" customHeight="1">
      <c r="A51" s="14"/>
      <c r="B51" s="14">
        <v>2</v>
      </c>
      <c r="C51" s="14" t="s">
        <v>71</v>
      </c>
      <c r="D51" s="14"/>
      <c r="E51" s="14"/>
      <c r="F51" s="14"/>
      <c r="G51" s="14"/>
      <c r="H51" s="14"/>
      <c r="I51" s="14" t="s">
        <v>118</v>
      </c>
      <c r="J51" s="14"/>
      <c r="K51" s="14"/>
      <c r="L51" s="14"/>
      <c r="M51" s="14"/>
      <c r="N51" s="14"/>
      <c r="O51" s="14"/>
      <c r="P51" s="602"/>
      <c r="Q51" s="602"/>
      <c r="R51" s="602"/>
      <c r="S51" s="602"/>
      <c r="T51" s="602"/>
      <c r="U51" s="602" t="str">
        <f>Table2[[#This Row],[Minimum possible value]]</f>
        <v>NA</v>
      </c>
      <c r="V51" s="602" t="str">
        <f>Table2[[#This Row],[Maximum likely or possible value]]</f>
        <v>NA</v>
      </c>
      <c r="W51" s="602"/>
      <c r="X51" s="602"/>
      <c r="Y51" s="602"/>
      <c r="Z51" s="602"/>
      <c r="AA51" s="192"/>
      <c r="AB51" s="36"/>
      <c r="AC51" s="13"/>
      <c r="AD51" s="13"/>
      <c r="AE51" s="13"/>
      <c r="AF51" s="13"/>
      <c r="AG51" s="13"/>
      <c r="AH51" s="13"/>
      <c r="AI51" s="164"/>
      <c r="AJ51" s="13"/>
      <c r="AK51" s="13"/>
      <c r="AL51" s="36"/>
      <c r="AM51" s="36"/>
      <c r="AN51" s="36"/>
      <c r="AO51" s="36"/>
      <c r="AP51" s="13"/>
      <c r="AQ51" s="617"/>
      <c r="AR51" s="617"/>
      <c r="AS51" s="617" t="s">
        <v>78</v>
      </c>
      <c r="AT51" s="617" t="s">
        <v>78</v>
      </c>
      <c r="AU51" s="617"/>
      <c r="AV51" s="617"/>
      <c r="AW51" s="617"/>
      <c r="AX51" s="617"/>
      <c r="AY51" s="164"/>
      <c r="AZ51" s="36"/>
      <c r="BA51" s="192"/>
      <c r="BB51" s="192"/>
      <c r="BC51" s="36"/>
      <c r="BD51" s="36"/>
      <c r="BE51" s="36"/>
      <c r="BF51" s="36"/>
      <c r="BG51" s="13"/>
      <c r="BH51" s="13"/>
      <c r="BI51" s="13"/>
      <c r="BJ51" s="13"/>
      <c r="BK51" s="13"/>
      <c r="BL51" s="13"/>
      <c r="BM51" s="13"/>
      <c r="BN51" s="164"/>
      <c r="BO51" s="13"/>
      <c r="BP51" s="12" t="s">
        <v>119</v>
      </c>
      <c r="BQ51" s="36" t="s">
        <v>120</v>
      </c>
      <c r="BR51" s="36"/>
      <c r="BS51" s="36"/>
      <c r="BT51" s="13" t="s">
        <v>121</v>
      </c>
      <c r="BU51" s="617" t="s">
        <v>122</v>
      </c>
      <c r="BV51" s="617"/>
      <c r="BW51" s="617"/>
      <c r="BX51" s="617"/>
      <c r="BY51" s="617"/>
      <c r="BZ51" s="5">
        <f t="shared" si="2"/>
        <v>1</v>
      </c>
      <c r="CA51" s="208"/>
    </row>
    <row r="52" spans="1:79" s="156" customFormat="1" ht="56" hidden="1">
      <c r="A52" s="14"/>
      <c r="B52" s="14">
        <v>2</v>
      </c>
      <c r="C52" s="14" t="s">
        <v>71</v>
      </c>
      <c r="D52" s="14"/>
      <c r="E52" s="14"/>
      <c r="F52" s="14"/>
      <c r="G52" s="14"/>
      <c r="H52" s="14"/>
      <c r="I52" s="14" t="s">
        <v>123</v>
      </c>
      <c r="J52" s="14"/>
      <c r="K52" s="14"/>
      <c r="L52" s="14"/>
      <c r="M52" s="14"/>
      <c r="N52" s="14"/>
      <c r="O52" s="14"/>
      <c r="P52" s="215"/>
      <c r="Q52" s="215"/>
      <c r="R52" s="215"/>
      <c r="S52" s="215"/>
      <c r="T52" s="215"/>
      <c r="U52" s="215" t="str">
        <f>Table2[[#This Row],[Minimum possible value]]</f>
        <v>NA</v>
      </c>
      <c r="V52" s="215" t="str">
        <f>Table2[[#This Row],[Maximum likely or possible value]]</f>
        <v>NA</v>
      </c>
      <c r="W52" s="215"/>
      <c r="X52" s="215"/>
      <c r="Y52" s="215"/>
      <c r="Z52" s="215"/>
      <c r="AA52" s="514"/>
      <c r="AB52" s="160"/>
      <c r="AC52" s="13"/>
      <c r="AD52" s="13"/>
      <c r="AE52" s="13"/>
      <c r="AF52" s="13"/>
      <c r="AG52" s="13"/>
      <c r="AH52" s="13"/>
      <c r="AI52" s="164"/>
      <c r="AJ52" s="13"/>
      <c r="AK52" s="13"/>
      <c r="AL52" s="514"/>
      <c r="AM52" s="160"/>
      <c r="AN52" s="160"/>
      <c r="AO52" s="160"/>
      <c r="AP52" s="13"/>
      <c r="AQ52" s="13"/>
      <c r="AR52" s="13"/>
      <c r="AS52" s="617" t="s">
        <v>78</v>
      </c>
      <c r="AT52" s="617" t="s">
        <v>78</v>
      </c>
      <c r="AU52" s="13"/>
      <c r="AV52" s="13"/>
      <c r="AW52" s="13"/>
      <c r="AX52" s="13"/>
      <c r="AY52" s="164"/>
      <c r="AZ52" s="373"/>
      <c r="BA52" s="514"/>
      <c r="BB52" s="514"/>
      <c r="BC52" s="160"/>
      <c r="BD52" s="160"/>
      <c r="BE52" s="160"/>
      <c r="BF52" s="160"/>
      <c r="BG52" s="13"/>
      <c r="BH52" s="13"/>
      <c r="BI52" s="13"/>
      <c r="BJ52" s="13"/>
      <c r="BK52" s="13"/>
      <c r="BL52" s="13"/>
      <c r="BM52" s="13"/>
      <c r="BN52" s="164"/>
      <c r="BO52" s="13"/>
      <c r="BP52" s="12" t="s">
        <v>123</v>
      </c>
      <c r="BQ52" s="514" t="s">
        <v>124</v>
      </c>
      <c r="BR52" s="160"/>
      <c r="BS52" s="160"/>
      <c r="BT52" s="13" t="s">
        <v>125</v>
      </c>
      <c r="BU52" s="13" t="s">
        <v>87</v>
      </c>
      <c r="BV52" s="13"/>
      <c r="BW52" s="13"/>
      <c r="BX52" s="13"/>
      <c r="BY52" s="13"/>
      <c r="BZ52" s="5">
        <f t="shared" si="2"/>
        <v>1</v>
      </c>
      <c r="CA52" s="208"/>
    </row>
    <row r="53" spans="1:79" s="156" customFormat="1" ht="14" hidden="1">
      <c r="A53" s="14"/>
      <c r="B53" s="14">
        <v>2</v>
      </c>
      <c r="C53" s="14" t="s">
        <v>71</v>
      </c>
      <c r="D53" s="14"/>
      <c r="E53" s="14"/>
      <c r="F53" s="14"/>
      <c r="G53" s="14"/>
      <c r="H53" s="14"/>
      <c r="I53" s="14" t="s">
        <v>126</v>
      </c>
      <c r="J53" s="14"/>
      <c r="K53" s="14"/>
      <c r="L53" s="14"/>
      <c r="M53" s="14"/>
      <c r="N53" s="14"/>
      <c r="O53" s="14"/>
      <c r="P53" s="215"/>
      <c r="Q53" s="215"/>
      <c r="R53" s="215"/>
      <c r="S53" s="215"/>
      <c r="T53" s="215"/>
      <c r="U53" s="215" t="str">
        <f>Table2[[#This Row],[Minimum possible value]]</f>
        <v>NA</v>
      </c>
      <c r="V53" s="215" t="str">
        <f>Table2[[#This Row],[Maximum likely or possible value]]</f>
        <v>NA</v>
      </c>
      <c r="W53" s="215"/>
      <c r="X53" s="215"/>
      <c r="Y53" s="215"/>
      <c r="Z53" s="215"/>
      <c r="AA53" s="266"/>
      <c r="AB53" s="160"/>
      <c r="AC53" s="13"/>
      <c r="AD53" s="13"/>
      <c r="AE53" s="13"/>
      <c r="AF53" s="13"/>
      <c r="AG53" s="13"/>
      <c r="AH53" s="13"/>
      <c r="AI53" s="164"/>
      <c r="AJ53" s="13"/>
      <c r="AK53" s="13"/>
      <c r="AL53" s="265"/>
      <c r="AM53" s="150"/>
      <c r="AN53" s="150"/>
      <c r="AO53" s="150"/>
      <c r="AP53" s="13"/>
      <c r="AQ53" s="617"/>
      <c r="AR53" s="617"/>
      <c r="AS53" s="617" t="s">
        <v>78</v>
      </c>
      <c r="AT53" s="617" t="s">
        <v>78</v>
      </c>
      <c r="AU53" s="617"/>
      <c r="AV53" s="617"/>
      <c r="AW53" s="617"/>
      <c r="AX53" s="617"/>
      <c r="AY53" s="164"/>
      <c r="AZ53" s="373"/>
      <c r="BA53" s="266" t="s">
        <v>127</v>
      </c>
      <c r="BB53" s="266" t="s">
        <v>127</v>
      </c>
      <c r="BC53" s="160"/>
      <c r="BD53" s="160"/>
      <c r="BE53" s="160"/>
      <c r="BF53" s="160"/>
      <c r="BG53" s="13"/>
      <c r="BH53" s="13" t="s">
        <v>128</v>
      </c>
      <c r="BI53" s="13" t="s">
        <v>128</v>
      </c>
      <c r="BJ53" s="13"/>
      <c r="BK53" s="13"/>
      <c r="BL53" s="13"/>
      <c r="BM53" s="13"/>
      <c r="BN53" s="164"/>
      <c r="BO53" s="13"/>
      <c r="BP53" s="12"/>
      <c r="BQ53" s="266"/>
      <c r="BR53" s="160"/>
      <c r="BS53" s="160"/>
      <c r="BT53" s="13"/>
      <c r="BU53" s="13"/>
      <c r="BV53" s="13"/>
      <c r="BW53" s="13"/>
      <c r="BX53" s="13"/>
      <c r="BY53" s="13"/>
      <c r="BZ53" s="5">
        <f t="shared" si="2"/>
        <v>1</v>
      </c>
      <c r="CA53" s="208"/>
    </row>
    <row r="54" spans="1:79" s="156" customFormat="1" ht="25" hidden="1">
      <c r="A54" s="14"/>
      <c r="B54" s="14">
        <v>2</v>
      </c>
      <c r="C54" s="14" t="s">
        <v>71</v>
      </c>
      <c r="D54" s="14"/>
      <c r="E54" s="14"/>
      <c r="F54" s="14"/>
      <c r="G54" s="14"/>
      <c r="H54" s="14"/>
      <c r="I54" s="14" t="s">
        <v>129</v>
      </c>
      <c r="J54" s="14"/>
      <c r="K54" s="14"/>
      <c r="L54" s="14"/>
      <c r="M54" s="14"/>
      <c r="N54" s="14"/>
      <c r="O54" s="14"/>
      <c r="P54" s="215"/>
      <c r="Q54" s="215"/>
      <c r="R54" s="215"/>
      <c r="S54" s="215"/>
      <c r="T54" s="215"/>
      <c r="U54" s="215" t="str">
        <f>Table2[[#This Row],[Minimum possible value]]</f>
        <v>NA</v>
      </c>
      <c r="V54" s="215" t="str">
        <f>Table2[[#This Row],[Maximum likely or possible value]]</f>
        <v>NA</v>
      </c>
      <c r="W54" s="215"/>
      <c r="X54" s="215"/>
      <c r="Y54" s="215"/>
      <c r="Z54" s="215"/>
      <c r="AA54" s="266"/>
      <c r="AB54" s="160"/>
      <c r="AC54" s="13"/>
      <c r="AD54" s="13"/>
      <c r="AE54" s="13"/>
      <c r="AF54" s="13"/>
      <c r="AG54" s="13"/>
      <c r="AH54" s="13"/>
      <c r="AI54" s="164"/>
      <c r="AJ54" s="13"/>
      <c r="AK54" s="13"/>
      <c r="AL54" s="265"/>
      <c r="AM54" s="150"/>
      <c r="AN54" s="150"/>
      <c r="AO54" s="150"/>
      <c r="AP54" s="13"/>
      <c r="AQ54" s="617"/>
      <c r="AR54" s="617"/>
      <c r="AS54" s="617" t="s">
        <v>78</v>
      </c>
      <c r="AT54" s="617" t="s">
        <v>78</v>
      </c>
      <c r="AU54" s="617"/>
      <c r="AV54" s="617"/>
      <c r="AW54" s="617"/>
      <c r="AX54" s="617"/>
      <c r="AY54" s="164"/>
      <c r="AZ54" s="373"/>
      <c r="BA54" s="266" t="s">
        <v>130</v>
      </c>
      <c r="BB54" s="266" t="s">
        <v>130</v>
      </c>
      <c r="BC54" s="160"/>
      <c r="BD54" s="160"/>
      <c r="BE54" s="160"/>
      <c r="BF54" s="160"/>
      <c r="BG54" s="13"/>
      <c r="BH54" s="13" t="s">
        <v>131</v>
      </c>
      <c r="BI54" s="13" t="s">
        <v>131</v>
      </c>
      <c r="BJ54" s="13"/>
      <c r="BK54" s="13"/>
      <c r="BL54" s="13"/>
      <c r="BM54" s="13"/>
      <c r="BN54" s="164"/>
      <c r="BO54" s="13"/>
      <c r="BP54" s="12"/>
      <c r="BQ54" s="266"/>
      <c r="BR54" s="160"/>
      <c r="BS54" s="160"/>
      <c r="BT54" s="13"/>
      <c r="BU54" s="13"/>
      <c r="BV54" s="13"/>
      <c r="BW54" s="13"/>
      <c r="BX54" s="13"/>
      <c r="BY54" s="13"/>
      <c r="BZ54" s="5">
        <f t="shared" si="2"/>
        <v>1</v>
      </c>
      <c r="CA54" s="208" t="s">
        <v>1752</v>
      </c>
    </row>
    <row r="55" spans="1:79" s="156" customFormat="1" ht="28" hidden="1">
      <c r="A55" s="14"/>
      <c r="B55" s="14">
        <v>2</v>
      </c>
      <c r="C55" s="14" t="s">
        <v>71</v>
      </c>
      <c r="D55" s="14"/>
      <c r="E55" s="14"/>
      <c r="F55" s="14"/>
      <c r="G55" s="14"/>
      <c r="H55" s="14"/>
      <c r="I55" s="14" t="s">
        <v>132</v>
      </c>
      <c r="J55" s="14"/>
      <c r="K55" s="14"/>
      <c r="L55" s="14"/>
      <c r="M55" s="14"/>
      <c r="N55" s="14"/>
      <c r="O55" s="14"/>
      <c r="P55" s="14"/>
      <c r="Q55" s="14"/>
      <c r="R55" s="14"/>
      <c r="S55" s="14"/>
      <c r="T55" s="14"/>
      <c r="U55" s="14" t="str">
        <f>Table2[[#This Row],[Minimum possible value]]</f>
        <v>NA</v>
      </c>
      <c r="V55" s="14" t="str">
        <f>Table2[[#This Row],[Maximum likely or possible value]]</f>
        <v>NA</v>
      </c>
      <c r="W55" s="14"/>
      <c r="X55" s="14"/>
      <c r="Y55" s="14"/>
      <c r="Z55" s="14"/>
      <c r="AA55" s="270"/>
      <c r="AB55" s="13"/>
      <c r="AC55" s="13"/>
      <c r="AD55" s="13"/>
      <c r="AE55" s="13"/>
      <c r="AF55" s="13"/>
      <c r="AG55" s="13"/>
      <c r="AH55" s="13"/>
      <c r="AI55" s="164"/>
      <c r="AJ55" s="13"/>
      <c r="AK55" s="13"/>
      <c r="AL55" s="265"/>
      <c r="AM55" s="150"/>
      <c r="AN55" s="150"/>
      <c r="AO55" s="150"/>
      <c r="AP55" s="13"/>
      <c r="AQ55" s="617"/>
      <c r="AR55" s="617"/>
      <c r="AS55" s="617" t="s">
        <v>78</v>
      </c>
      <c r="AT55" s="617" t="s">
        <v>78</v>
      </c>
      <c r="AU55" s="617"/>
      <c r="AV55" s="617"/>
      <c r="AW55" s="617"/>
      <c r="AX55" s="617"/>
      <c r="AY55" s="164"/>
      <c r="AZ55" s="164"/>
      <c r="BA55" s="270" t="s">
        <v>133</v>
      </c>
      <c r="BB55" s="270" t="s">
        <v>133</v>
      </c>
      <c r="BC55" s="13"/>
      <c r="BD55" s="13"/>
      <c r="BE55" s="13"/>
      <c r="BF55" s="13"/>
      <c r="BG55" s="13"/>
      <c r="BH55" s="13" t="s">
        <v>132</v>
      </c>
      <c r="BI55" s="13" t="s">
        <v>132</v>
      </c>
      <c r="BJ55" s="13"/>
      <c r="BK55" s="13"/>
      <c r="BL55" s="13"/>
      <c r="BM55" s="13"/>
      <c r="BN55" s="164"/>
      <c r="BO55" s="13"/>
      <c r="BP55" s="12"/>
      <c r="BQ55" s="270"/>
      <c r="BR55" s="13"/>
      <c r="BS55" s="13"/>
      <c r="BT55" s="13"/>
      <c r="BU55" s="13"/>
      <c r="BV55" s="13"/>
      <c r="BW55" s="13"/>
      <c r="BX55" s="13"/>
      <c r="BY55" s="13"/>
      <c r="BZ55" s="5">
        <f t="shared" si="2"/>
        <v>1</v>
      </c>
      <c r="CA55" s="208" t="s">
        <v>1752</v>
      </c>
    </row>
    <row r="56" spans="1:79" s="156" customFormat="1" ht="14" hidden="1">
      <c r="A56" s="14"/>
      <c r="B56" s="14">
        <v>2</v>
      </c>
      <c r="C56" s="14" t="s">
        <v>71</v>
      </c>
      <c r="D56" s="14"/>
      <c r="E56" s="14"/>
      <c r="F56" s="14"/>
      <c r="G56" s="14"/>
      <c r="H56" s="14"/>
      <c r="I56" s="14" t="s">
        <v>134</v>
      </c>
      <c r="J56" s="14"/>
      <c r="K56" s="14"/>
      <c r="L56" s="14"/>
      <c r="M56" s="14"/>
      <c r="N56" s="14"/>
      <c r="O56" s="14"/>
      <c r="P56" s="602"/>
      <c r="Q56" s="602"/>
      <c r="R56" s="602"/>
      <c r="S56" s="602"/>
      <c r="T56" s="602"/>
      <c r="U56" s="602" t="str">
        <f>Table2[[#This Row],[Minimum possible value]]</f>
        <v>NA</v>
      </c>
      <c r="V56" s="602" t="str">
        <f>Table2[[#This Row],[Maximum likely or possible value]]</f>
        <v>NA</v>
      </c>
      <c r="W56" s="602"/>
      <c r="X56" s="602"/>
      <c r="Y56" s="602"/>
      <c r="Z56" s="602"/>
      <c r="AA56" s="264"/>
      <c r="AB56" s="36"/>
      <c r="AC56" s="13"/>
      <c r="AD56" s="13"/>
      <c r="AE56" s="13"/>
      <c r="AF56" s="13"/>
      <c r="AG56" s="13"/>
      <c r="AH56" s="13"/>
      <c r="AI56" s="164"/>
      <c r="AJ56" s="13"/>
      <c r="AK56" s="13"/>
      <c r="AL56" s="265"/>
      <c r="AM56" s="150"/>
      <c r="AN56" s="150"/>
      <c r="AO56" s="150"/>
      <c r="AP56" s="13"/>
      <c r="AQ56" s="617"/>
      <c r="AR56" s="617"/>
      <c r="AS56" s="617" t="s">
        <v>78</v>
      </c>
      <c r="AT56" s="617" t="s">
        <v>78</v>
      </c>
      <c r="AU56" s="617"/>
      <c r="AV56" s="617"/>
      <c r="AW56" s="617"/>
      <c r="AX56" s="617"/>
      <c r="AY56" s="164"/>
      <c r="AZ56" s="344"/>
      <c r="BA56" s="264" t="s">
        <v>135</v>
      </c>
      <c r="BB56" s="264" t="s">
        <v>135</v>
      </c>
      <c r="BC56" s="36"/>
      <c r="BD56" s="36"/>
      <c r="BE56" s="36"/>
      <c r="BF56" s="36"/>
      <c r="BG56" s="13"/>
      <c r="BH56" s="13" t="s">
        <v>136</v>
      </c>
      <c r="BI56" s="13" t="s">
        <v>136</v>
      </c>
      <c r="BJ56" s="13"/>
      <c r="BK56" s="13"/>
      <c r="BL56" s="13"/>
      <c r="BM56" s="13"/>
      <c r="BN56" s="164"/>
      <c r="BO56" s="13"/>
      <c r="BP56" s="12"/>
      <c r="BQ56" s="264"/>
      <c r="BR56" s="36"/>
      <c r="BS56" s="36"/>
      <c r="BT56" s="13"/>
      <c r="BU56" s="13"/>
      <c r="BV56" s="13"/>
      <c r="BW56" s="13"/>
      <c r="BX56" s="13"/>
      <c r="BY56" s="13"/>
      <c r="BZ56" s="5">
        <f t="shared" si="2"/>
        <v>1</v>
      </c>
      <c r="CA56" s="208"/>
    </row>
    <row r="57" spans="1:79" s="156" customFormat="1" ht="14" hidden="1">
      <c r="A57" s="14"/>
      <c r="B57" s="14">
        <v>2</v>
      </c>
      <c r="C57" s="14" t="s">
        <v>71</v>
      </c>
      <c r="D57" s="14"/>
      <c r="E57" s="14"/>
      <c r="F57" s="14"/>
      <c r="G57" s="14"/>
      <c r="H57" s="14"/>
      <c r="I57" s="14" t="s">
        <v>137</v>
      </c>
      <c r="J57" s="14"/>
      <c r="K57" s="14"/>
      <c r="L57" s="14"/>
      <c r="M57" s="14"/>
      <c r="N57" s="14"/>
      <c r="O57" s="14"/>
      <c r="P57" s="602"/>
      <c r="Q57" s="602"/>
      <c r="R57" s="602"/>
      <c r="S57" s="602"/>
      <c r="T57" s="602"/>
      <c r="U57" s="602" t="str">
        <f>Table2[[#This Row],[Minimum possible value]]</f>
        <v>NA</v>
      </c>
      <c r="V57" s="602" t="str">
        <f>Table2[[#This Row],[Maximum likely or possible value]]</f>
        <v>NA</v>
      </c>
      <c r="W57" s="602"/>
      <c r="X57" s="602"/>
      <c r="Y57" s="602"/>
      <c r="Z57" s="602"/>
      <c r="AA57" s="264"/>
      <c r="AB57" s="36"/>
      <c r="AC57" s="13"/>
      <c r="AD57" s="13"/>
      <c r="AE57" s="13"/>
      <c r="AF57" s="13"/>
      <c r="AG57" s="13"/>
      <c r="AH57" s="13"/>
      <c r="AI57" s="164"/>
      <c r="AJ57" s="13"/>
      <c r="AK57" s="13"/>
      <c r="AL57" s="265"/>
      <c r="AM57" s="150"/>
      <c r="AN57" s="150"/>
      <c r="AO57" s="150"/>
      <c r="AP57" s="13"/>
      <c r="AQ57" s="617"/>
      <c r="AR57" s="617"/>
      <c r="AS57" s="617" t="s">
        <v>78</v>
      </c>
      <c r="AT57" s="617" t="s">
        <v>78</v>
      </c>
      <c r="AU57" s="617"/>
      <c r="AV57" s="617"/>
      <c r="AW57" s="617"/>
      <c r="AX57" s="617"/>
      <c r="AY57" s="164"/>
      <c r="AZ57" s="344"/>
      <c r="BA57" s="264" t="s">
        <v>138</v>
      </c>
      <c r="BB57" s="264" t="s">
        <v>138</v>
      </c>
      <c r="BC57" s="36"/>
      <c r="BD57" s="36"/>
      <c r="BE57" s="36"/>
      <c r="BF57" s="36"/>
      <c r="BG57" s="13"/>
      <c r="BH57" s="13" t="s">
        <v>139</v>
      </c>
      <c r="BI57" s="13" t="s">
        <v>139</v>
      </c>
      <c r="BJ57" s="13"/>
      <c r="BK57" s="13"/>
      <c r="BL57" s="13"/>
      <c r="BM57" s="13"/>
      <c r="BN57" s="164"/>
      <c r="BO57" s="13"/>
      <c r="BP57" s="12"/>
      <c r="BQ57" s="264"/>
      <c r="BR57" s="36"/>
      <c r="BS57" s="36"/>
      <c r="BT57" s="13"/>
      <c r="BU57" s="13"/>
      <c r="BV57" s="13"/>
      <c r="BW57" s="13"/>
      <c r="BX57" s="13"/>
      <c r="BY57" s="13"/>
      <c r="BZ57" s="5">
        <f t="shared" si="2"/>
        <v>1</v>
      </c>
      <c r="CA57" s="208"/>
    </row>
    <row r="58" spans="1:79" s="156" customFormat="1" ht="14" hidden="1">
      <c r="A58" s="14"/>
      <c r="B58" s="14">
        <v>2</v>
      </c>
      <c r="C58" s="14" t="s">
        <v>71</v>
      </c>
      <c r="D58" s="14"/>
      <c r="E58" s="14"/>
      <c r="F58" s="14"/>
      <c r="G58" s="14"/>
      <c r="H58" s="14"/>
      <c r="I58" s="14" t="s">
        <v>140</v>
      </c>
      <c r="J58" s="14"/>
      <c r="K58" s="14"/>
      <c r="L58" s="14"/>
      <c r="M58" s="14"/>
      <c r="N58" s="14"/>
      <c r="O58" s="14"/>
      <c r="P58" s="602"/>
      <c r="Q58" s="602"/>
      <c r="R58" s="602"/>
      <c r="S58" s="602"/>
      <c r="T58" s="602"/>
      <c r="U58" s="602" t="str">
        <f>Table2[[#This Row],[Minimum possible value]]</f>
        <v>NA</v>
      </c>
      <c r="V58" s="602" t="str">
        <f>Table2[[#This Row],[Maximum likely or possible value]]</f>
        <v>NA</v>
      </c>
      <c r="W58" s="602"/>
      <c r="X58" s="602"/>
      <c r="Y58" s="602"/>
      <c r="Z58" s="602"/>
      <c r="AA58" s="264"/>
      <c r="AB58" s="36"/>
      <c r="AC58" s="13"/>
      <c r="AD58" s="13"/>
      <c r="AE58" s="13"/>
      <c r="AF58" s="13"/>
      <c r="AG58" s="13"/>
      <c r="AH58" s="13"/>
      <c r="AI58" s="164"/>
      <c r="AJ58" s="13"/>
      <c r="AK58" s="13"/>
      <c r="AL58" s="265"/>
      <c r="AM58" s="150"/>
      <c r="AN58" s="150"/>
      <c r="AO58" s="150"/>
      <c r="AP58" s="13"/>
      <c r="AQ58" s="13"/>
      <c r="AR58" s="13"/>
      <c r="AS58" s="617" t="s">
        <v>78</v>
      </c>
      <c r="AT58" s="617" t="s">
        <v>78</v>
      </c>
      <c r="AU58" s="13"/>
      <c r="AV58" s="13"/>
      <c r="AW58" s="13"/>
      <c r="AX58" s="13"/>
      <c r="AY58" s="164"/>
      <c r="AZ58" s="344"/>
      <c r="BA58" s="264"/>
      <c r="BB58" s="264"/>
      <c r="BC58" s="36"/>
      <c r="BD58" s="36"/>
      <c r="BE58" s="36"/>
      <c r="BF58" s="36"/>
      <c r="BG58" s="13"/>
      <c r="BH58" s="13"/>
      <c r="BI58" s="13"/>
      <c r="BJ58" s="13"/>
      <c r="BK58" s="13"/>
      <c r="BL58" s="13"/>
      <c r="BM58" s="13"/>
      <c r="BN58" s="164"/>
      <c r="BO58" s="13"/>
      <c r="BP58" s="12" t="s">
        <v>140</v>
      </c>
      <c r="BQ58" s="264" t="s">
        <v>141</v>
      </c>
      <c r="BR58" s="36"/>
      <c r="BS58" s="36"/>
      <c r="BT58" s="13" t="s">
        <v>142</v>
      </c>
      <c r="BU58" s="13" t="s">
        <v>78</v>
      </c>
      <c r="BV58" s="13"/>
      <c r="BW58" s="13"/>
      <c r="BX58" s="13"/>
      <c r="BY58" s="13"/>
      <c r="BZ58" s="5">
        <f t="shared" si="2"/>
        <v>1</v>
      </c>
      <c r="CA58" s="208" t="s">
        <v>1750</v>
      </c>
    </row>
    <row r="59" spans="1:79" s="156" customFormat="1" ht="56" hidden="1">
      <c r="A59" s="14"/>
      <c r="B59" s="14">
        <v>2</v>
      </c>
      <c r="C59" s="14" t="s">
        <v>71</v>
      </c>
      <c r="D59" s="14"/>
      <c r="E59" s="14"/>
      <c r="F59" s="14"/>
      <c r="G59" s="14"/>
      <c r="H59" s="14"/>
      <c r="I59" s="14" t="s">
        <v>143</v>
      </c>
      <c r="J59" s="14"/>
      <c r="K59" s="14"/>
      <c r="L59" s="14"/>
      <c r="M59" s="14"/>
      <c r="N59" s="14"/>
      <c r="O59" s="14"/>
      <c r="P59" s="602"/>
      <c r="Q59" s="602"/>
      <c r="R59" s="602"/>
      <c r="S59" s="602"/>
      <c r="T59" s="602"/>
      <c r="U59" s="602" t="str">
        <f>Table2[[#This Row],[Minimum possible value]]</f>
        <v>NA</v>
      </c>
      <c r="V59" s="602" t="str">
        <f>Table2[[#This Row],[Maximum likely or possible value]]</f>
        <v>NA</v>
      </c>
      <c r="W59" s="602"/>
      <c r="X59" s="602"/>
      <c r="Y59" s="602"/>
      <c r="Z59" s="602"/>
      <c r="AA59" s="264"/>
      <c r="AB59" s="36"/>
      <c r="AC59" s="13"/>
      <c r="AD59" s="13"/>
      <c r="AE59" s="13"/>
      <c r="AF59" s="13"/>
      <c r="AG59" s="13"/>
      <c r="AH59" s="13"/>
      <c r="AI59" s="164"/>
      <c r="AJ59" s="13"/>
      <c r="AK59" s="13"/>
      <c r="AL59" s="265"/>
      <c r="AM59" s="150"/>
      <c r="AN59" s="150"/>
      <c r="AO59" s="150"/>
      <c r="AP59" s="13"/>
      <c r="AQ59" s="13"/>
      <c r="AR59" s="13"/>
      <c r="AS59" s="617" t="s">
        <v>78</v>
      </c>
      <c r="AT59" s="617" t="s">
        <v>78</v>
      </c>
      <c r="AU59" s="13"/>
      <c r="AV59" s="13"/>
      <c r="AW59" s="13"/>
      <c r="AX59" s="13"/>
      <c r="AY59" s="164"/>
      <c r="AZ59" s="344"/>
      <c r="BA59" s="264"/>
      <c r="BB59" s="264"/>
      <c r="BC59" s="36"/>
      <c r="BD59" s="36"/>
      <c r="BE59" s="36"/>
      <c r="BF59" s="36"/>
      <c r="BG59" s="13"/>
      <c r="BH59" s="13"/>
      <c r="BI59" s="13"/>
      <c r="BJ59" s="13"/>
      <c r="BK59" s="13"/>
      <c r="BL59" s="13"/>
      <c r="BM59" s="13"/>
      <c r="BN59" s="164"/>
      <c r="BO59" s="13"/>
      <c r="BP59" s="12" t="s">
        <v>144</v>
      </c>
      <c r="BQ59" s="264" t="s">
        <v>144</v>
      </c>
      <c r="BR59" s="36"/>
      <c r="BS59" s="36"/>
      <c r="BT59" s="13" t="s">
        <v>145</v>
      </c>
      <c r="BU59" s="13" t="s">
        <v>87</v>
      </c>
      <c r="BV59" s="13"/>
      <c r="BW59" s="13"/>
      <c r="BX59" s="13"/>
      <c r="BY59" s="13"/>
      <c r="BZ59" s="5">
        <f t="shared" si="2"/>
        <v>1</v>
      </c>
      <c r="CA59" s="208" t="s">
        <v>1754</v>
      </c>
    </row>
    <row r="60" spans="1:79" s="156" customFormat="1" ht="42" hidden="1">
      <c r="A60" s="14"/>
      <c r="B60" s="14">
        <v>2</v>
      </c>
      <c r="C60" s="14" t="s">
        <v>71</v>
      </c>
      <c r="D60" s="14"/>
      <c r="E60" s="14"/>
      <c r="F60" s="14"/>
      <c r="G60" s="14"/>
      <c r="H60" s="14"/>
      <c r="I60" s="14" t="s">
        <v>146</v>
      </c>
      <c r="J60" s="14"/>
      <c r="K60" s="14"/>
      <c r="L60" s="14"/>
      <c r="M60" s="14"/>
      <c r="N60" s="14"/>
      <c r="O60" s="14"/>
      <c r="P60" s="602"/>
      <c r="Q60" s="602"/>
      <c r="R60" s="602"/>
      <c r="S60" s="602"/>
      <c r="T60" s="602"/>
      <c r="U60" s="602" t="str">
        <f>Table2[[#This Row],[Minimum possible value]]</f>
        <v>NA</v>
      </c>
      <c r="V60" s="602" t="str">
        <f>Table2[[#This Row],[Maximum likely or possible value]]</f>
        <v>NA</v>
      </c>
      <c r="W60" s="602"/>
      <c r="X60" s="602"/>
      <c r="Y60" s="602"/>
      <c r="Z60" s="602"/>
      <c r="AA60" s="273"/>
      <c r="AB60" s="36"/>
      <c r="AC60" s="13"/>
      <c r="AD60" s="13"/>
      <c r="AE60" s="13"/>
      <c r="AF60" s="13"/>
      <c r="AG60" s="13"/>
      <c r="AH60" s="13"/>
      <c r="AI60" s="164"/>
      <c r="AJ60" s="13"/>
      <c r="AK60" s="13"/>
      <c r="AL60" s="273"/>
      <c r="AM60" s="36"/>
      <c r="AN60" s="36"/>
      <c r="AO60" s="36"/>
      <c r="AP60" s="13"/>
      <c r="AQ60" s="13"/>
      <c r="AR60" s="13"/>
      <c r="AS60" s="617" t="s">
        <v>78</v>
      </c>
      <c r="AT60" s="617" t="s">
        <v>78</v>
      </c>
      <c r="AU60" s="13"/>
      <c r="AV60" s="13"/>
      <c r="AW60" s="13"/>
      <c r="AX60" s="13"/>
      <c r="AY60" s="164"/>
      <c r="AZ60" s="344"/>
      <c r="BA60" s="273"/>
      <c r="BB60" s="273"/>
      <c r="BC60" s="36"/>
      <c r="BD60" s="36"/>
      <c r="BE60" s="36"/>
      <c r="BF60" s="36"/>
      <c r="BG60" s="13"/>
      <c r="BH60" s="13"/>
      <c r="BI60" s="13"/>
      <c r="BJ60" s="13"/>
      <c r="BK60" s="13"/>
      <c r="BL60" s="13"/>
      <c r="BM60" s="13"/>
      <c r="BN60" s="164"/>
      <c r="BO60" s="13"/>
      <c r="BP60" s="12" t="s">
        <v>50</v>
      </c>
      <c r="BQ60" s="273" t="s">
        <v>50</v>
      </c>
      <c r="BR60" s="36"/>
      <c r="BS60" s="36"/>
      <c r="BT60" s="13" t="s">
        <v>147</v>
      </c>
      <c r="BU60" s="13" t="s">
        <v>87</v>
      </c>
      <c r="BV60" s="13"/>
      <c r="BW60" s="13"/>
      <c r="BX60" s="13"/>
      <c r="BY60" s="13"/>
      <c r="BZ60" s="5">
        <f t="shared" si="2"/>
        <v>1</v>
      </c>
      <c r="CA60" s="208" t="s">
        <v>1754</v>
      </c>
    </row>
    <row r="61" spans="1:79" s="156" customFormat="1" ht="84" hidden="1">
      <c r="A61" s="14"/>
      <c r="B61" s="14">
        <v>2</v>
      </c>
      <c r="C61" s="14" t="s">
        <v>71</v>
      </c>
      <c r="D61" s="14"/>
      <c r="E61" s="14"/>
      <c r="F61" s="14"/>
      <c r="G61" s="14"/>
      <c r="H61" s="14"/>
      <c r="I61" s="14" t="s">
        <v>152</v>
      </c>
      <c r="J61" s="14"/>
      <c r="K61" s="14"/>
      <c r="L61" s="14"/>
      <c r="M61" s="14"/>
      <c r="N61" s="14"/>
      <c r="O61" s="14"/>
      <c r="P61" s="215"/>
      <c r="Q61" s="215"/>
      <c r="R61" s="215"/>
      <c r="S61" s="215"/>
      <c r="T61" s="215"/>
      <c r="U61" s="215" t="str">
        <f>Table2[[#This Row],[Minimum possible value]]</f>
        <v>NA</v>
      </c>
      <c r="V61" s="215" t="str">
        <f>Table2[[#This Row],[Maximum likely or possible value]]</f>
        <v>NA</v>
      </c>
      <c r="W61" s="215"/>
      <c r="X61" s="215"/>
      <c r="Y61" s="215"/>
      <c r="Z61" s="215"/>
      <c r="AA61" s="196"/>
      <c r="AB61" s="160"/>
      <c r="AC61" s="13"/>
      <c r="AD61" s="13"/>
      <c r="AE61" s="13"/>
      <c r="AF61" s="13"/>
      <c r="AG61" s="13"/>
      <c r="AH61" s="13"/>
      <c r="AI61" s="164"/>
      <c r="AJ61" s="13"/>
      <c r="AK61" s="13" t="s">
        <v>153</v>
      </c>
      <c r="AL61" s="160" t="s">
        <v>153</v>
      </c>
      <c r="AM61" s="160"/>
      <c r="AN61" s="160"/>
      <c r="AO61" s="160"/>
      <c r="AP61" s="13" t="s">
        <v>154</v>
      </c>
      <c r="AQ61" s="617" t="s">
        <v>78</v>
      </c>
      <c r="AR61" s="617" t="s">
        <v>78</v>
      </c>
      <c r="AS61" s="617" t="s">
        <v>78</v>
      </c>
      <c r="AT61" s="617" t="s">
        <v>78</v>
      </c>
      <c r="AU61" s="617" t="s">
        <v>78</v>
      </c>
      <c r="AV61" s="617"/>
      <c r="AW61" s="617"/>
      <c r="AX61" s="617"/>
      <c r="AY61" s="164"/>
      <c r="AZ61" s="160"/>
      <c r="BA61" s="196"/>
      <c r="BB61" s="196"/>
      <c r="BC61" s="160"/>
      <c r="BD61" s="160"/>
      <c r="BE61" s="160"/>
      <c r="BF61" s="160"/>
      <c r="BG61" s="13"/>
      <c r="BH61" s="13"/>
      <c r="BI61" s="13"/>
      <c r="BJ61" s="13"/>
      <c r="BK61" s="13"/>
      <c r="BL61" s="13"/>
      <c r="BM61" s="13"/>
      <c r="BN61" s="164"/>
      <c r="BO61" s="13"/>
      <c r="BP61" s="12"/>
      <c r="BQ61" s="160"/>
      <c r="BR61" s="160"/>
      <c r="BS61" s="160"/>
      <c r="BT61" s="13"/>
      <c r="BU61" s="13"/>
      <c r="BV61" s="13"/>
      <c r="BW61" s="13"/>
      <c r="BX61" s="13"/>
      <c r="BY61" s="13"/>
      <c r="BZ61" s="5">
        <f t="shared" si="2"/>
        <v>1</v>
      </c>
      <c r="CA61" s="208" t="s">
        <v>1754</v>
      </c>
    </row>
    <row r="62" spans="1:79" s="156" customFormat="1" ht="56" hidden="1">
      <c r="A62" s="14"/>
      <c r="B62" s="14">
        <v>2</v>
      </c>
      <c r="C62" s="14" t="s">
        <v>71</v>
      </c>
      <c r="D62" s="14"/>
      <c r="E62" s="14"/>
      <c r="F62" s="14"/>
      <c r="G62" s="14"/>
      <c r="H62" s="14"/>
      <c r="I62" s="14" t="s">
        <v>155</v>
      </c>
      <c r="J62" s="14"/>
      <c r="K62" s="14"/>
      <c r="L62" s="14"/>
      <c r="M62" s="14"/>
      <c r="N62" s="14"/>
      <c r="O62" s="14"/>
      <c r="P62" s="14"/>
      <c r="Q62" s="14"/>
      <c r="R62" s="14"/>
      <c r="S62" s="14"/>
      <c r="T62" s="14"/>
      <c r="U62" s="14">
        <f>Table2[[#This Row],[Minimum possible value]]</f>
        <v>1</v>
      </c>
      <c r="V62" s="14" t="str">
        <f>Table2[[#This Row],[Maximum likely or possible value]]</f>
        <v>None</v>
      </c>
      <c r="W62" s="14"/>
      <c r="X62" s="14"/>
      <c r="Y62" s="14"/>
      <c r="Z62" s="14"/>
      <c r="AA62" s="12"/>
      <c r="AB62" s="13"/>
      <c r="AC62" s="13"/>
      <c r="AD62" s="13"/>
      <c r="AE62" s="13"/>
      <c r="AF62" s="13"/>
      <c r="AG62" s="13"/>
      <c r="AH62" s="13"/>
      <c r="AI62" s="164"/>
      <c r="AJ62" s="13"/>
      <c r="AK62" s="13" t="s">
        <v>156</v>
      </c>
      <c r="AL62" s="13" t="s">
        <v>156</v>
      </c>
      <c r="AM62" s="13"/>
      <c r="AN62" s="13"/>
      <c r="AO62" s="13"/>
      <c r="AP62" s="13" t="s">
        <v>157</v>
      </c>
      <c r="AQ62" s="617" t="s">
        <v>78</v>
      </c>
      <c r="AR62" s="617" t="s">
        <v>158</v>
      </c>
      <c r="AS62" s="617">
        <v>1</v>
      </c>
      <c r="AT62" s="617" t="s">
        <v>159</v>
      </c>
      <c r="AU62" s="617" t="s">
        <v>78</v>
      </c>
      <c r="AV62" s="617"/>
      <c r="AW62" s="617"/>
      <c r="AX62" s="617"/>
      <c r="AY62" s="164"/>
      <c r="AZ62" s="13"/>
      <c r="BA62" s="12"/>
      <c r="BB62" s="12"/>
      <c r="BC62" s="13"/>
      <c r="BD62" s="13"/>
      <c r="BE62" s="13"/>
      <c r="BF62" s="13"/>
      <c r="BG62" s="13"/>
      <c r="BH62" s="13"/>
      <c r="BI62" s="13"/>
      <c r="BJ62" s="13"/>
      <c r="BK62" s="13"/>
      <c r="BL62" s="13"/>
      <c r="BM62" s="13"/>
      <c r="BN62" s="164"/>
      <c r="BO62" s="13"/>
      <c r="BP62" s="12"/>
      <c r="BQ62" s="13"/>
      <c r="BR62" s="13"/>
      <c r="BS62" s="13"/>
      <c r="BT62" s="13"/>
      <c r="BU62" s="13"/>
      <c r="BV62" s="13"/>
      <c r="BW62" s="13"/>
      <c r="BX62" s="13"/>
      <c r="BY62" s="13"/>
      <c r="BZ62" s="5">
        <f t="shared" si="2"/>
        <v>1</v>
      </c>
      <c r="CA62" s="208" t="s">
        <v>1754</v>
      </c>
    </row>
    <row r="63" spans="1:79" s="156" customFormat="1" ht="28" hidden="1">
      <c r="A63" s="14"/>
      <c r="B63" s="14">
        <v>2</v>
      </c>
      <c r="C63" s="14" t="s">
        <v>71</v>
      </c>
      <c r="D63" s="14"/>
      <c r="E63" s="14"/>
      <c r="F63" s="14"/>
      <c r="G63" s="14"/>
      <c r="H63" s="14"/>
      <c r="I63" s="14" t="s">
        <v>160</v>
      </c>
      <c r="J63" s="14"/>
      <c r="K63" s="14"/>
      <c r="L63" s="14"/>
      <c r="M63" s="14"/>
      <c r="N63" s="14"/>
      <c r="O63" s="14"/>
      <c r="P63" s="14"/>
      <c r="Q63" s="14"/>
      <c r="R63" s="14"/>
      <c r="S63" s="14"/>
      <c r="T63" s="14"/>
      <c r="U63" s="14" t="str">
        <f>Table2[[#This Row],[Minimum possible value]]</f>
        <v>NA</v>
      </c>
      <c r="V63" s="14" t="str">
        <f>Table2[[#This Row],[Maximum likely or possible value]]</f>
        <v>NA</v>
      </c>
      <c r="W63" s="14"/>
      <c r="X63" s="14"/>
      <c r="Y63" s="14"/>
      <c r="Z63" s="14"/>
      <c r="AA63" s="12"/>
      <c r="AB63" s="13"/>
      <c r="AC63" s="13"/>
      <c r="AD63" s="13"/>
      <c r="AE63" s="13"/>
      <c r="AF63" s="13"/>
      <c r="AG63" s="13"/>
      <c r="AH63" s="13"/>
      <c r="AI63" s="164"/>
      <c r="AJ63" s="13"/>
      <c r="AK63" s="13" t="s">
        <v>115</v>
      </c>
      <c r="AL63" s="13" t="s">
        <v>115</v>
      </c>
      <c r="AM63" s="13"/>
      <c r="AN63" s="13"/>
      <c r="AO63" s="13"/>
      <c r="AP63" s="13" t="s">
        <v>161</v>
      </c>
      <c r="AQ63" s="617" t="s">
        <v>78</v>
      </c>
      <c r="AR63" s="617" t="s">
        <v>78</v>
      </c>
      <c r="AS63" s="617" t="s">
        <v>78</v>
      </c>
      <c r="AT63" s="617" t="s">
        <v>78</v>
      </c>
      <c r="AU63" s="617" t="s">
        <v>78</v>
      </c>
      <c r="AV63" s="617"/>
      <c r="AW63" s="617"/>
      <c r="AX63" s="617"/>
      <c r="AY63" s="164"/>
      <c r="AZ63" s="13"/>
      <c r="BA63" s="12"/>
      <c r="BB63" s="12"/>
      <c r="BC63" s="13"/>
      <c r="BD63" s="13"/>
      <c r="BE63" s="13"/>
      <c r="BF63" s="13"/>
      <c r="BG63" s="13"/>
      <c r="BH63" s="13"/>
      <c r="BI63" s="13"/>
      <c r="BJ63" s="13"/>
      <c r="BK63" s="13"/>
      <c r="BL63" s="13"/>
      <c r="BM63" s="13"/>
      <c r="BN63" s="164"/>
      <c r="BO63" s="13"/>
      <c r="BP63" s="12"/>
      <c r="BQ63" s="13"/>
      <c r="BR63" s="13"/>
      <c r="BS63" s="13"/>
      <c r="BT63" s="13"/>
      <c r="BU63" s="13"/>
      <c r="BV63" s="13"/>
      <c r="BW63" s="13"/>
      <c r="BX63" s="13"/>
      <c r="BY63" s="13"/>
      <c r="BZ63" s="5">
        <f t="shared" si="2"/>
        <v>1</v>
      </c>
      <c r="CA63" s="208"/>
    </row>
    <row r="64" spans="1:79" s="156" customFormat="1" ht="28" hidden="1">
      <c r="A64" s="14"/>
      <c r="B64" s="14">
        <v>2</v>
      </c>
      <c r="C64" s="14" t="s">
        <v>71</v>
      </c>
      <c r="D64" s="14"/>
      <c r="E64" s="14"/>
      <c r="F64" s="14"/>
      <c r="G64" s="14"/>
      <c r="H64" s="14"/>
      <c r="I64" s="14" t="s">
        <v>162</v>
      </c>
      <c r="J64" s="14"/>
      <c r="K64" s="288"/>
      <c r="L64" s="14"/>
      <c r="M64" s="288"/>
      <c r="N64" s="288"/>
      <c r="O64" s="288"/>
      <c r="P64" s="14"/>
      <c r="Q64" s="14"/>
      <c r="R64" s="14"/>
      <c r="S64" s="14"/>
      <c r="T64" s="14"/>
      <c r="U64" s="14" t="str">
        <f>Table2[[#This Row],[Minimum possible value]]</f>
        <v>NA</v>
      </c>
      <c r="V64" s="14" t="str">
        <f>Table2[[#This Row],[Maximum likely or possible value]]</f>
        <v>NA</v>
      </c>
      <c r="W64" s="14"/>
      <c r="X64" s="14"/>
      <c r="Y64" s="14"/>
      <c r="Z64" s="14"/>
      <c r="AA64" s="12"/>
      <c r="AB64" s="13"/>
      <c r="AC64" s="13"/>
      <c r="AD64" s="13"/>
      <c r="AE64" s="13"/>
      <c r="AF64" s="13"/>
      <c r="AG64" s="13"/>
      <c r="AH64" s="13"/>
      <c r="AI64" s="164"/>
      <c r="AJ64" s="13"/>
      <c r="AK64" s="13" t="s">
        <v>163</v>
      </c>
      <c r="AL64" s="13" t="s">
        <v>163</v>
      </c>
      <c r="AM64" s="13"/>
      <c r="AN64" s="13"/>
      <c r="AO64" s="13"/>
      <c r="AP64" s="13" t="s">
        <v>164</v>
      </c>
      <c r="AQ64" s="491" t="s">
        <v>78</v>
      </c>
      <c r="AR64" s="491" t="s">
        <v>78</v>
      </c>
      <c r="AS64" s="491" t="s">
        <v>78</v>
      </c>
      <c r="AT64" s="491" t="s">
        <v>78</v>
      </c>
      <c r="AU64" s="491" t="s">
        <v>78</v>
      </c>
      <c r="AV64" s="491"/>
      <c r="AW64" s="491"/>
      <c r="AX64" s="491"/>
      <c r="AY64" s="164"/>
      <c r="AZ64" s="13"/>
      <c r="BA64" s="12"/>
      <c r="BB64" s="12"/>
      <c r="BC64" s="13"/>
      <c r="BD64" s="13"/>
      <c r="BE64" s="13"/>
      <c r="BF64" s="13"/>
      <c r="BG64" s="13"/>
      <c r="BH64" s="13"/>
      <c r="BI64" s="13"/>
      <c r="BJ64" s="13"/>
      <c r="BK64" s="13"/>
      <c r="BL64" s="13"/>
      <c r="BM64" s="13"/>
      <c r="BN64" s="164"/>
      <c r="BO64" s="13"/>
      <c r="BP64" s="12"/>
      <c r="BQ64" s="13"/>
      <c r="BR64" s="13"/>
      <c r="BS64" s="13"/>
      <c r="BT64" s="13"/>
      <c r="BU64" s="13"/>
      <c r="BV64" s="13"/>
      <c r="BW64" s="13"/>
      <c r="BX64" s="13"/>
      <c r="BY64" s="13"/>
      <c r="BZ64" s="5">
        <f t="shared" si="2"/>
        <v>1</v>
      </c>
    </row>
    <row r="65" spans="1:79" s="156" customFormat="1" ht="190" customHeight="1">
      <c r="A65" s="7">
        <v>1</v>
      </c>
      <c r="B65" s="7">
        <v>3</v>
      </c>
      <c r="C65" s="7" t="s">
        <v>2350</v>
      </c>
      <c r="D65" s="7"/>
      <c r="E65" s="7"/>
      <c r="F65" s="7" t="s">
        <v>1621</v>
      </c>
      <c r="G65" s="7"/>
      <c r="H65" s="7" t="s">
        <v>1621</v>
      </c>
      <c r="I65" s="7" t="s">
        <v>1975</v>
      </c>
      <c r="J65" s="234" t="e">
        <f>_xlfn.CONCAT("'&lt;br&gt;','&lt;b&gt;','",I65, ": ','&lt;/b&gt;',",#REF!, ",'&lt;/br&gt;',")</f>
        <v>#REF!</v>
      </c>
      <c r="K65" s="674" t="s">
        <v>2616</v>
      </c>
      <c r="L65" s="499" t="s">
        <v>2343</v>
      </c>
      <c r="M65" s="588" t="s">
        <v>2614</v>
      </c>
      <c r="N65" s="624" t="s">
        <v>2620</v>
      </c>
      <c r="O65" s="200"/>
      <c r="P65" s="7" t="s">
        <v>2623</v>
      </c>
      <c r="Q65" s="7" t="s">
        <v>2608</v>
      </c>
      <c r="R65" s="618" t="s">
        <v>2563</v>
      </c>
      <c r="S65" s="618"/>
      <c r="T65" s="618" t="s">
        <v>2661</v>
      </c>
      <c r="U65" s="7" t="str">
        <f>Table2[[#This Row],[Minimum possible value]]</f>
        <v xml:space="preserve">NA </v>
      </c>
      <c r="V65" s="7" t="str">
        <f>Table2[[#This Row],[Maximum likely or possible value]]</f>
        <v>NA</v>
      </c>
      <c r="W65" s="7" t="s">
        <v>2573</v>
      </c>
      <c r="X65" s="7"/>
      <c r="Y65" s="7"/>
      <c r="Z65" s="7"/>
      <c r="AA65" s="267"/>
      <c r="AB65" s="9"/>
      <c r="AC65" s="9"/>
      <c r="AD65" s="9"/>
      <c r="AE65" s="9"/>
      <c r="AF65" s="9"/>
      <c r="AG65" s="13"/>
      <c r="AH65" s="13"/>
      <c r="AI65" s="232"/>
      <c r="AJ65" s="230"/>
      <c r="AK65" s="13"/>
      <c r="AL65" s="699"/>
      <c r="AM65" s="699"/>
      <c r="AN65" s="699"/>
      <c r="AO65" s="699"/>
      <c r="AP65" s="699"/>
      <c r="AQ65" s="617"/>
      <c r="AR65" s="617"/>
      <c r="AS65" s="699" t="s">
        <v>1609</v>
      </c>
      <c r="AT65" s="699" t="s">
        <v>78</v>
      </c>
      <c r="AU65" s="617"/>
      <c r="AV65" s="9"/>
      <c r="AW65" s="258"/>
      <c r="AX65" s="258"/>
      <c r="AY65" s="232"/>
      <c r="AZ65" s="230"/>
      <c r="BA65" s="277"/>
      <c r="BB65" s="277"/>
      <c r="BC65" s="280"/>
      <c r="BD65" s="280"/>
      <c r="BE65" s="280"/>
      <c r="BF65" s="280"/>
      <c r="BG65" s="280"/>
      <c r="BH65" s="280"/>
      <c r="BI65" s="280"/>
      <c r="BJ65" s="280"/>
      <c r="BK65" s="280"/>
      <c r="BL65" s="280"/>
      <c r="BM65" s="280"/>
      <c r="BN65" s="281"/>
      <c r="BO65" s="280"/>
      <c r="BP65" s="277"/>
      <c r="BQ65" s="280"/>
      <c r="BR65" s="280"/>
      <c r="BS65" s="280"/>
      <c r="BT65" s="280"/>
      <c r="BU65" s="280"/>
      <c r="BV65" s="280"/>
      <c r="BW65" s="280"/>
      <c r="BX65" s="280"/>
      <c r="BY65" s="280"/>
      <c r="BZ65" s="5"/>
      <c r="CA65" s="208" t="s">
        <v>1750</v>
      </c>
    </row>
    <row r="66" spans="1:79" s="156" customFormat="1" ht="130.5" customHeight="1">
      <c r="A66" s="7">
        <v>2</v>
      </c>
      <c r="B66" s="7">
        <v>3</v>
      </c>
      <c r="C66" s="7" t="s">
        <v>2350</v>
      </c>
      <c r="D66" s="7"/>
      <c r="E66" s="7"/>
      <c r="F66" s="7" t="s">
        <v>1621</v>
      </c>
      <c r="G66" s="7"/>
      <c r="H66" s="7" t="s">
        <v>1621</v>
      </c>
      <c r="I66" s="7" t="s">
        <v>1866</v>
      </c>
      <c r="J66" s="200" t="e">
        <f>_xlfn.CONCAT("'&lt;br&gt;','&lt;b&gt;','",I66, ": ','&lt;/b&gt;',",#REF!, ",'&lt;/br&gt;',")</f>
        <v>#REF!</v>
      </c>
      <c r="K66" s="674" t="s">
        <v>2625</v>
      </c>
      <c r="L66" s="499" t="s">
        <v>2343</v>
      </c>
      <c r="M66" s="588" t="s">
        <v>2615</v>
      </c>
      <c r="N66" s="588" t="s">
        <v>2618</v>
      </c>
      <c r="O66" s="234"/>
      <c r="P66" s="7" t="s">
        <v>2376</v>
      </c>
      <c r="Q66" s="7"/>
      <c r="R66" s="618" t="s">
        <v>2563</v>
      </c>
      <c r="S66" s="618"/>
      <c r="T66" s="618" t="s">
        <v>2661</v>
      </c>
      <c r="U66" s="7" t="str">
        <f>Table2[[#This Row],[Minimum possible value]]</f>
        <v>NA</v>
      </c>
      <c r="V66" s="7" t="str">
        <f>Table2[[#This Row],[Maximum likely or possible value]]</f>
        <v>NA</v>
      </c>
      <c r="W66" s="7"/>
      <c r="X66" s="7"/>
      <c r="Y66" s="7"/>
      <c r="Z66" s="7"/>
      <c r="AA66" s="17" t="s">
        <v>74</v>
      </c>
      <c r="AB66" s="200"/>
      <c r="AC66" s="200" t="s">
        <v>74</v>
      </c>
      <c r="AD66" s="200"/>
      <c r="AE66" s="200"/>
      <c r="AF66" s="200"/>
      <c r="AG66" s="200"/>
      <c r="AH66" s="7"/>
      <c r="AI66" s="512"/>
      <c r="AJ66" s="200"/>
      <c r="AK66" s="234" t="s">
        <v>76</v>
      </c>
      <c r="AL66" s="699" t="s">
        <v>76</v>
      </c>
      <c r="AM66" s="699" t="s">
        <v>2494</v>
      </c>
      <c r="AN66" s="699"/>
      <c r="AO66" s="699"/>
      <c r="AP66" s="13" t="s">
        <v>77</v>
      </c>
      <c r="AQ66" s="617" t="s">
        <v>78</v>
      </c>
      <c r="AR66" s="617" t="s">
        <v>78</v>
      </c>
      <c r="AS66" s="699" t="s">
        <v>78</v>
      </c>
      <c r="AT66" s="699" t="s">
        <v>78</v>
      </c>
      <c r="AU66" s="617" t="s">
        <v>78</v>
      </c>
      <c r="AV66" s="617"/>
      <c r="AW66" s="617"/>
      <c r="AX66" s="617"/>
      <c r="AY66" s="164"/>
      <c r="AZ66" s="13"/>
      <c r="BA66" s="12" t="s">
        <v>76</v>
      </c>
      <c r="BB66" s="12" t="s">
        <v>76</v>
      </c>
      <c r="BC66" s="13"/>
      <c r="BD66" s="13"/>
      <c r="BE66" s="13"/>
      <c r="BF66" s="13"/>
      <c r="BG66" s="13"/>
      <c r="BH66" s="13" t="s">
        <v>82</v>
      </c>
      <c r="BI66" s="13" t="s">
        <v>82</v>
      </c>
      <c r="BJ66" s="13"/>
      <c r="BK66" s="13"/>
      <c r="BL66" s="13"/>
      <c r="BM66" s="13"/>
      <c r="BN66" s="164"/>
      <c r="BO66" s="13"/>
      <c r="BP66" s="12" t="s">
        <v>72</v>
      </c>
      <c r="BQ66" s="13" t="s">
        <v>84</v>
      </c>
      <c r="BR66" s="13"/>
      <c r="BS66" s="13"/>
      <c r="BT66" s="13" t="s">
        <v>86</v>
      </c>
      <c r="BU66" s="699" t="s">
        <v>87</v>
      </c>
      <c r="BV66" s="699"/>
      <c r="BW66" s="699"/>
      <c r="BX66" s="699"/>
      <c r="BY66" s="699"/>
      <c r="BZ66" s="5">
        <f>COUNTIF(AC66,"*")+COUNTIF(AK66,"*")+COUNTIF(BA66,"*")+COUNTIF(BP66,"*")</f>
        <v>4</v>
      </c>
      <c r="CA66" s="208" t="s">
        <v>1749</v>
      </c>
    </row>
    <row r="67" spans="1:79" s="156" customFormat="1" ht="67" customHeight="1">
      <c r="A67" s="7">
        <v>3</v>
      </c>
      <c r="B67" s="7">
        <v>3</v>
      </c>
      <c r="C67" s="7" t="s">
        <v>2350</v>
      </c>
      <c r="D67" s="7"/>
      <c r="E67" s="7"/>
      <c r="F67" s="7" t="s">
        <v>1621</v>
      </c>
      <c r="G67" s="7"/>
      <c r="H67" s="622" t="s">
        <v>1621</v>
      </c>
      <c r="I67" s="7"/>
      <c r="J67" s="234"/>
      <c r="K67" s="588"/>
      <c r="L67" s="499" t="s">
        <v>2431</v>
      </c>
      <c r="M67" s="588"/>
      <c r="N67" s="588"/>
      <c r="O67" s="200"/>
      <c r="P67" s="507" t="s">
        <v>2649</v>
      </c>
      <c r="Q67" s="507"/>
      <c r="R67" s="507" t="s">
        <v>2563</v>
      </c>
      <c r="S67" s="507"/>
      <c r="T67" s="507" t="s">
        <v>2661</v>
      </c>
      <c r="U67" s="507"/>
      <c r="V67" s="507"/>
      <c r="W67" s="507"/>
      <c r="X67" s="507"/>
      <c r="Y67" s="507"/>
      <c r="Z67" s="507" t="s">
        <v>2576</v>
      </c>
      <c r="AA67" s="496"/>
      <c r="AB67" s="497"/>
      <c r="AC67" s="497"/>
      <c r="AD67" s="497"/>
      <c r="AE67" s="497"/>
      <c r="AF67" s="497"/>
      <c r="AG67" s="36"/>
      <c r="AH67" s="36"/>
      <c r="AI67" s="344"/>
      <c r="AJ67" s="36"/>
      <c r="AK67" s="36"/>
      <c r="AL67" s="36"/>
      <c r="AM67" s="36"/>
      <c r="AN67" s="36"/>
      <c r="AO67" s="36"/>
      <c r="AP67" s="36"/>
      <c r="AQ67" s="13"/>
      <c r="AR67" s="13"/>
      <c r="AS67" s="13"/>
      <c r="AT67" s="13"/>
      <c r="AU67" s="13"/>
      <c r="AV67" s="501"/>
      <c r="AW67" s="13"/>
      <c r="AX67" s="13"/>
      <c r="AY67" s="344"/>
      <c r="AZ67" s="36"/>
      <c r="BA67" s="192"/>
      <c r="BB67" s="296"/>
      <c r="BC67" s="36"/>
      <c r="BD67" s="36"/>
      <c r="BE67" s="36"/>
      <c r="BF67" s="36"/>
      <c r="BG67" s="36"/>
      <c r="BH67" s="36"/>
      <c r="BI67" s="36"/>
      <c r="BJ67" s="36"/>
      <c r="BK67" s="36"/>
      <c r="BL67" s="36"/>
      <c r="BM67" s="36"/>
      <c r="BN67" s="344"/>
      <c r="BO67" s="36"/>
      <c r="BP67" s="192"/>
      <c r="BQ67" s="36"/>
      <c r="BR67" s="36"/>
      <c r="BS67" s="36"/>
      <c r="BT67" s="36"/>
      <c r="BU67" s="36"/>
      <c r="BV67" s="36"/>
      <c r="BW67" s="36"/>
      <c r="BX67" s="36"/>
      <c r="BY67" s="36"/>
      <c r="BZ67" s="345">
        <f>COUNTIF(AA67,"*")+COUNTIF(AK67,"*")+COUNTIF(BA67,"*")+COUNTIF(BP67,"*")</f>
        <v>0</v>
      </c>
      <c r="CA67" s="208"/>
    </row>
    <row r="68" spans="1:79" s="156" customFormat="1" ht="105" customHeight="1">
      <c r="A68" s="7">
        <v>4</v>
      </c>
      <c r="B68" s="7">
        <v>3</v>
      </c>
      <c r="C68" s="7" t="s">
        <v>2350</v>
      </c>
      <c r="D68" s="7"/>
      <c r="E68" s="7"/>
      <c r="F68" s="7" t="s">
        <v>1621</v>
      </c>
      <c r="G68" s="7"/>
      <c r="H68" s="499" t="s">
        <v>1621</v>
      </c>
      <c r="I68" s="7"/>
      <c r="J68" s="234"/>
      <c r="K68" s="588" t="s">
        <v>2505</v>
      </c>
      <c r="L68" s="499" t="s">
        <v>1742</v>
      </c>
      <c r="M68" s="598">
        <v>23078</v>
      </c>
      <c r="N68" s="598"/>
      <c r="O68" s="7"/>
      <c r="P68" s="507" t="s">
        <v>2347</v>
      </c>
      <c r="Q68" s="507" t="s">
        <v>2650</v>
      </c>
      <c r="R68" s="618" t="s">
        <v>2563</v>
      </c>
      <c r="S68" s="618" t="s">
        <v>2347</v>
      </c>
      <c r="T68" s="618" t="s">
        <v>2661</v>
      </c>
      <c r="U68" s="507" t="str">
        <f>Table2[[#This Row],[Minimum possible value]]</f>
        <v>NA</v>
      </c>
      <c r="V68" s="507" t="str">
        <f>Table2[[#This Row],[Maximum likely or possible value]]</f>
        <v>NA</v>
      </c>
      <c r="W68" s="507"/>
      <c r="X68" s="507"/>
      <c r="Y68" s="507"/>
      <c r="Z68" s="507"/>
      <c r="AA68" s="500" t="s">
        <v>108</v>
      </c>
      <c r="AB68" s="629"/>
      <c r="AC68" s="442" t="s">
        <v>108</v>
      </c>
      <c r="AD68" s="502"/>
      <c r="AE68" s="502"/>
      <c r="AF68" s="502"/>
      <c r="AG68" s="502"/>
      <c r="AH68" s="502"/>
      <c r="AI68" s="503"/>
      <c r="AJ68" s="502"/>
      <c r="AK68" s="36" t="s">
        <v>1743</v>
      </c>
      <c r="AL68" s="36" t="s">
        <v>1572</v>
      </c>
      <c r="AM68" s="630" t="s">
        <v>2496</v>
      </c>
      <c r="AN68" s="36"/>
      <c r="AO68" s="36"/>
      <c r="AP68" s="36" t="s">
        <v>109</v>
      </c>
      <c r="AQ68" s="699" t="s">
        <v>78</v>
      </c>
      <c r="AR68" s="699" t="s">
        <v>110</v>
      </c>
      <c r="AS68" s="699" t="s">
        <v>78</v>
      </c>
      <c r="AT68" s="699" t="s">
        <v>78</v>
      </c>
      <c r="AU68" s="699" t="s">
        <v>78</v>
      </c>
      <c r="AV68" s="699"/>
      <c r="AW68" s="699"/>
      <c r="AX68" s="699"/>
      <c r="AY68" s="503"/>
      <c r="AZ68" s="502"/>
      <c r="BA68" s="278" t="s">
        <v>111</v>
      </c>
      <c r="BB68" s="282" t="s">
        <v>111</v>
      </c>
      <c r="BC68" s="282"/>
      <c r="BD68" s="282"/>
      <c r="BE68" s="282"/>
      <c r="BF68" s="282"/>
      <c r="BG68" s="517"/>
      <c r="BH68" s="296" t="s">
        <v>112</v>
      </c>
      <c r="BI68" s="296" t="s">
        <v>112</v>
      </c>
      <c r="BJ68" s="296"/>
      <c r="BK68" s="296"/>
      <c r="BL68" s="296"/>
      <c r="BM68" s="296"/>
      <c r="BN68" s="503"/>
      <c r="BO68" s="502"/>
      <c r="BP68" s="192"/>
      <c r="BQ68" s="275" t="s">
        <v>2597</v>
      </c>
      <c r="BR68" s="275"/>
      <c r="BS68" s="275"/>
      <c r="BT68" s="36"/>
      <c r="BU68" s="36"/>
      <c r="BV68" s="36"/>
      <c r="BW68" s="36"/>
      <c r="BX68" s="36"/>
      <c r="BY68" s="36"/>
      <c r="BZ68" s="345">
        <f>COUNTIF(AA68,"*")+COUNTIF(AK68,"*")+COUNTIF(BA68,"*")+COUNTIF(BP68,"*")</f>
        <v>3</v>
      </c>
      <c r="CA68" s="208"/>
    </row>
    <row r="69" spans="1:79" s="156" customFormat="1" ht="25" hidden="1">
      <c r="A69" s="7"/>
      <c r="B69" s="7">
        <v>3</v>
      </c>
      <c r="C69" s="7" t="s">
        <v>2350</v>
      </c>
      <c r="D69" s="7"/>
      <c r="E69" s="7"/>
      <c r="F69" s="7"/>
      <c r="G69" s="7"/>
      <c r="H69" s="7"/>
      <c r="I69" s="7" t="s">
        <v>105</v>
      </c>
      <c r="J69" s="234" t="e">
        <f>_xlfn.CONCAT("'&lt;br&gt;','&lt;b&gt;','",I69, ": ','&lt;/b&gt;',",#REF!, ",'&lt;/br&gt;',")</f>
        <v>#REF!</v>
      </c>
      <c r="K69" s="588" t="s">
        <v>1794</v>
      </c>
      <c r="L69" s="499" t="s">
        <v>1742</v>
      </c>
      <c r="M69" s="588" t="s">
        <v>2366</v>
      </c>
      <c r="N69" s="588"/>
      <c r="O69" s="200"/>
      <c r="P69" s="7"/>
      <c r="Q69" s="7"/>
      <c r="R69" s="7"/>
      <c r="S69" s="7"/>
      <c r="T69" s="7"/>
      <c r="U69" s="7" t="str">
        <f>Table2[[#This Row],[Minimum possible value]]</f>
        <v>NA</v>
      </c>
      <c r="V69" s="7" t="str">
        <f>Table2[[#This Row],[Maximum likely or possible value]]</f>
        <v>NA</v>
      </c>
      <c r="W69" s="7"/>
      <c r="X69" s="7"/>
      <c r="Y69" s="7"/>
      <c r="Z69" s="7"/>
      <c r="AA69" s="189" t="s">
        <v>108</v>
      </c>
      <c r="AB69" s="369"/>
      <c r="AC69" s="189" t="s">
        <v>108</v>
      </c>
      <c r="AD69" s="9"/>
      <c r="AE69" s="9"/>
      <c r="AF69" s="9"/>
      <c r="AG69" s="9"/>
      <c r="AH69" s="9"/>
      <c r="AI69" s="163"/>
      <c r="AJ69" s="9"/>
      <c r="AK69" s="13" t="s">
        <v>1743</v>
      </c>
      <c r="AL69" s="13" t="s">
        <v>1572</v>
      </c>
      <c r="AM69" s="631" t="s">
        <v>2496</v>
      </c>
      <c r="AN69" s="13"/>
      <c r="AO69" s="13"/>
      <c r="AP69" s="13" t="s">
        <v>109</v>
      </c>
      <c r="AQ69" s="617" t="s">
        <v>78</v>
      </c>
      <c r="AR69" s="617" t="s">
        <v>110</v>
      </c>
      <c r="AS69" s="617" t="s">
        <v>78</v>
      </c>
      <c r="AT69" s="617" t="s">
        <v>78</v>
      </c>
      <c r="AU69" s="617" t="s">
        <v>78</v>
      </c>
      <c r="AV69" s="617"/>
      <c r="AW69" s="617"/>
      <c r="AX69" s="617"/>
      <c r="AY69" s="163"/>
      <c r="AZ69" s="9"/>
      <c r="BA69" s="276" t="s">
        <v>111</v>
      </c>
      <c r="BB69" s="276" t="s">
        <v>111</v>
      </c>
      <c r="BC69" s="258"/>
      <c r="BD69" s="258"/>
      <c r="BE69" s="258"/>
      <c r="BF69" s="258"/>
      <c r="BG69" s="11"/>
      <c r="BH69" s="617" t="s">
        <v>112</v>
      </c>
      <c r="BI69" s="617" t="s">
        <v>112</v>
      </c>
      <c r="BJ69" s="617"/>
      <c r="BK69" s="617"/>
      <c r="BL69" s="617"/>
      <c r="BM69" s="617"/>
      <c r="BN69" s="163"/>
      <c r="BO69" s="9"/>
      <c r="BP69" s="12"/>
      <c r="BQ69" s="230"/>
      <c r="BR69" s="230"/>
      <c r="BS69" s="230"/>
      <c r="BT69" s="13"/>
      <c r="BU69" s="13"/>
      <c r="BV69" s="13"/>
      <c r="BW69" s="13"/>
      <c r="BX69" s="13"/>
      <c r="BY69" s="13"/>
      <c r="BZ69" s="5">
        <f>COUNTIF(AC69,"*")+COUNTIF(AK69,"*")+COUNTIF(BA69,"*")+COUNTIF(BP69,"*")</f>
        <v>3</v>
      </c>
      <c r="CA69" s="208"/>
    </row>
    <row r="70" spans="1:79" s="156" customFormat="1" ht="112.5">
      <c r="A70" s="7">
        <v>5</v>
      </c>
      <c r="B70" s="7">
        <v>3</v>
      </c>
      <c r="C70" s="7" t="s">
        <v>2350</v>
      </c>
      <c r="D70" s="7"/>
      <c r="E70" s="7"/>
      <c r="F70" s="7" t="s">
        <v>1621</v>
      </c>
      <c r="G70" s="7"/>
      <c r="H70" s="7" t="s">
        <v>1621</v>
      </c>
      <c r="I70" s="7" t="s">
        <v>1865</v>
      </c>
      <c r="J70" s="234"/>
      <c r="K70" s="588" t="s">
        <v>2360</v>
      </c>
      <c r="L70" s="499" t="s">
        <v>2558</v>
      </c>
      <c r="M70" s="588" t="s">
        <v>2365</v>
      </c>
      <c r="N70" s="588"/>
      <c r="O70" s="7"/>
      <c r="P70" s="7" t="s">
        <v>1848</v>
      </c>
      <c r="Q70" s="7"/>
      <c r="R70" s="618" t="s">
        <v>2563</v>
      </c>
      <c r="S70" s="618"/>
      <c r="T70" s="618" t="s">
        <v>2661</v>
      </c>
      <c r="U70" s="7" t="s">
        <v>78</v>
      </c>
      <c r="V70" s="7" t="s">
        <v>1609</v>
      </c>
      <c r="W70" s="7"/>
      <c r="X70" s="7"/>
      <c r="Y70" s="7" t="s">
        <v>2511</v>
      </c>
      <c r="Z70" s="7"/>
      <c r="AA70" s="13" t="s">
        <v>1169</v>
      </c>
      <c r="AB70" s="13"/>
      <c r="AC70" s="13" t="s">
        <v>1169</v>
      </c>
      <c r="AD70" s="13"/>
      <c r="AE70" s="13"/>
      <c r="AF70" s="13"/>
      <c r="AG70" s="13"/>
      <c r="AH70" s="13"/>
      <c r="AI70" s="164"/>
      <c r="AJ70" s="13"/>
      <c r="AK70" s="13" t="s">
        <v>148</v>
      </c>
      <c r="AL70" s="13" t="s">
        <v>2003</v>
      </c>
      <c r="AM70" s="5" t="s">
        <v>2495</v>
      </c>
      <c r="AN70" s="13"/>
      <c r="AO70" s="13"/>
      <c r="AP70" s="13" t="s">
        <v>149</v>
      </c>
      <c r="AQ70" s="491" t="s">
        <v>78</v>
      </c>
      <c r="AR70" s="491" t="s">
        <v>78</v>
      </c>
      <c r="AS70" s="699" t="s">
        <v>150</v>
      </c>
      <c r="AT70" s="699" t="s">
        <v>151</v>
      </c>
      <c r="AU70" s="699" t="s">
        <v>78</v>
      </c>
      <c r="AV70" s="491"/>
      <c r="AW70" s="699"/>
      <c r="AX70" s="699"/>
      <c r="AY70" s="164"/>
      <c r="AZ70" s="13"/>
      <c r="BA70" s="12" t="s">
        <v>130</v>
      </c>
      <c r="BB70" s="12"/>
      <c r="BC70" s="13"/>
      <c r="BD70" s="13"/>
      <c r="BE70" s="13"/>
      <c r="BF70" s="13"/>
      <c r="BG70" s="13"/>
      <c r="BH70" s="13"/>
      <c r="BI70" s="13"/>
      <c r="BJ70" s="13"/>
      <c r="BK70" s="13"/>
      <c r="BL70" s="13"/>
      <c r="BM70" s="13"/>
      <c r="BN70" s="164"/>
      <c r="BO70" s="13"/>
      <c r="BP70" s="12"/>
      <c r="BQ70" s="13" t="s">
        <v>120</v>
      </c>
      <c r="BR70" s="13"/>
      <c r="BS70" s="13"/>
      <c r="BT70" s="13"/>
      <c r="BU70" s="699"/>
      <c r="BV70" s="699"/>
      <c r="BW70" s="699"/>
      <c r="BX70" s="699"/>
      <c r="BY70" s="699"/>
      <c r="BZ70" s="5">
        <f>COUNTIF(AC70,"*")+COUNTIF(AK70,"*")+COUNTIF(BA70,"*")+COUNTIF(BP70,"*")</f>
        <v>3</v>
      </c>
      <c r="CA70" s="208"/>
    </row>
    <row r="71" spans="1:79" s="156" customFormat="1" ht="50" hidden="1">
      <c r="A71" s="7"/>
      <c r="B71" s="7">
        <v>3</v>
      </c>
      <c r="C71" s="7" t="s">
        <v>2350</v>
      </c>
      <c r="D71" s="7"/>
      <c r="E71" s="7"/>
      <c r="F71" s="7"/>
      <c r="G71" s="7"/>
      <c r="H71" s="7"/>
      <c r="I71" s="7" t="s">
        <v>1847</v>
      </c>
      <c r="J71" s="234"/>
      <c r="K71" s="588" t="s">
        <v>2361</v>
      </c>
      <c r="L71" s="499" t="s">
        <v>1742</v>
      </c>
      <c r="M71" s="499" t="s">
        <v>2368</v>
      </c>
      <c r="N71" s="499"/>
      <c r="O71" s="200"/>
      <c r="P71" s="7"/>
      <c r="Q71" s="7"/>
      <c r="R71" s="7"/>
      <c r="S71" s="7"/>
      <c r="T71" s="7"/>
      <c r="U71" s="7">
        <f>Table2[[#This Row],[Minimum possible value]]</f>
        <v>0</v>
      </c>
      <c r="V71" s="7">
        <f>Table2[[#This Row],[Maximum likely or possible value]]</f>
        <v>0</v>
      </c>
      <c r="W71" s="7"/>
      <c r="X71" s="7"/>
      <c r="Y71" s="7"/>
      <c r="Z71" s="7"/>
      <c r="AA71" s="230"/>
      <c r="AB71" s="230"/>
      <c r="AC71" s="13"/>
      <c r="AD71" s="13"/>
      <c r="AE71" s="13"/>
      <c r="AF71" s="13"/>
      <c r="AG71" s="13"/>
      <c r="AH71" s="13"/>
      <c r="AI71" s="164"/>
      <c r="AJ71" s="13"/>
      <c r="AK71" s="13"/>
      <c r="AL71" s="13"/>
      <c r="AM71" s="5"/>
      <c r="AN71" s="13"/>
      <c r="AO71" s="13"/>
      <c r="AP71" s="13"/>
      <c r="AQ71" s="13"/>
      <c r="AR71" s="13"/>
      <c r="AS71" s="13"/>
      <c r="AT71" s="13"/>
      <c r="AU71" s="13"/>
      <c r="AV71" s="13"/>
      <c r="AW71" s="13"/>
      <c r="AX71" s="13"/>
      <c r="AY71" s="164"/>
      <c r="AZ71" s="13"/>
      <c r="BA71" s="276"/>
      <c r="BB71" s="276"/>
      <c r="BC71" s="258"/>
      <c r="BD71" s="258"/>
      <c r="BE71" s="258"/>
      <c r="BF71" s="258"/>
      <c r="BG71" s="13"/>
      <c r="BH71" s="617"/>
      <c r="BI71" s="617"/>
      <c r="BJ71" s="617"/>
      <c r="BK71" s="617"/>
      <c r="BL71" s="617"/>
      <c r="BM71" s="617"/>
      <c r="BN71" s="164"/>
      <c r="BO71" s="13"/>
      <c r="BP71" s="12"/>
      <c r="BQ71" s="230"/>
      <c r="BR71" s="230"/>
      <c r="BS71" s="230"/>
      <c r="BT71" s="13"/>
      <c r="BU71" s="13"/>
      <c r="BV71" s="13"/>
      <c r="BW71" s="13"/>
      <c r="BX71" s="13"/>
      <c r="BY71" s="13"/>
      <c r="BZ71" s="5"/>
      <c r="CA71" s="208" t="s">
        <v>1753</v>
      </c>
    </row>
    <row r="72" spans="1:79" s="156" customFormat="1" ht="25" hidden="1">
      <c r="A72" s="7"/>
      <c r="B72" s="7">
        <v>3</v>
      </c>
      <c r="C72" s="7" t="s">
        <v>2350</v>
      </c>
      <c r="D72" s="7"/>
      <c r="E72" s="7"/>
      <c r="F72" s="7"/>
      <c r="G72" s="7"/>
      <c r="H72" s="499"/>
      <c r="I72" s="7"/>
      <c r="J72" s="234"/>
      <c r="K72" s="588" t="s">
        <v>2362</v>
      </c>
      <c r="L72" s="499" t="s">
        <v>1742</v>
      </c>
      <c r="M72" s="588" t="s">
        <v>2369</v>
      </c>
      <c r="N72" s="588"/>
      <c r="O72" s="7"/>
      <c r="P72" s="507"/>
      <c r="Q72" s="507"/>
      <c r="R72" s="507"/>
      <c r="S72" s="507"/>
      <c r="T72" s="507"/>
      <c r="U72" s="507">
        <f>Table2[[#This Row],[Minimum possible value]]</f>
        <v>0</v>
      </c>
      <c r="V72" s="507">
        <f>Table2[[#This Row],[Maximum likely or possible value]]</f>
        <v>0</v>
      </c>
      <c r="W72" s="507"/>
      <c r="X72" s="507"/>
      <c r="Y72" s="507"/>
      <c r="Z72" s="507"/>
      <c r="AA72" s="12"/>
      <c r="AB72" s="13"/>
      <c r="AC72" s="13"/>
      <c r="AD72" s="13"/>
      <c r="AE72" s="13"/>
      <c r="AF72" s="13"/>
      <c r="AG72" s="13"/>
      <c r="AH72" s="13"/>
      <c r="AI72" s="164"/>
      <c r="AJ72" s="13"/>
      <c r="AK72" s="13"/>
      <c r="AL72" s="13"/>
      <c r="AM72" s="13"/>
      <c r="AN72" s="13"/>
      <c r="AO72" s="13"/>
      <c r="AP72" s="13"/>
      <c r="AQ72" s="13"/>
      <c r="AR72" s="13"/>
      <c r="AS72" s="13"/>
      <c r="AT72" s="13"/>
      <c r="AU72" s="13"/>
      <c r="AV72" s="13"/>
      <c r="AW72" s="13"/>
      <c r="AX72" s="13"/>
      <c r="AY72" s="164"/>
      <c r="AZ72" s="13"/>
      <c r="BA72" s="12"/>
      <c r="BB72" s="12"/>
      <c r="BC72" s="13"/>
      <c r="BD72" s="13"/>
      <c r="BE72" s="13"/>
      <c r="BF72" s="13"/>
      <c r="BG72" s="13"/>
      <c r="BH72" s="13"/>
      <c r="BI72" s="13"/>
      <c r="BJ72" s="13"/>
      <c r="BK72" s="13"/>
      <c r="BL72" s="13"/>
      <c r="BM72" s="13"/>
      <c r="BN72" s="164"/>
      <c r="BO72" s="13"/>
      <c r="BP72" s="12"/>
      <c r="BQ72" s="13"/>
      <c r="BR72" s="13"/>
      <c r="BS72" s="13"/>
      <c r="BT72" s="13"/>
      <c r="BU72" s="13"/>
      <c r="BV72" s="13"/>
      <c r="BW72" s="13"/>
      <c r="BX72" s="13"/>
      <c r="BY72" s="13"/>
      <c r="BZ72" s="5">
        <f>COUNTIF(AA72,"*")+COUNTIF(AK72,"*")+COUNTIF(BA72,"*")+COUNTIF(BP72,"*")</f>
        <v>0</v>
      </c>
      <c r="CA72" s="208" t="s">
        <v>1753</v>
      </c>
    </row>
    <row r="73" spans="1:79" s="156" customFormat="1" ht="51.5" hidden="1" customHeight="1">
      <c r="A73" s="7"/>
      <c r="B73" s="7">
        <v>3</v>
      </c>
      <c r="C73" s="7" t="s">
        <v>2350</v>
      </c>
      <c r="D73" s="7"/>
      <c r="E73" s="7"/>
      <c r="F73" s="7"/>
      <c r="G73" s="7"/>
      <c r="H73" s="7"/>
      <c r="I73" s="7" t="s">
        <v>1976</v>
      </c>
      <c r="J73" s="234"/>
      <c r="K73" s="588" t="s">
        <v>2363</v>
      </c>
      <c r="L73" s="499" t="s">
        <v>1742</v>
      </c>
      <c r="M73" s="588" t="s">
        <v>2370</v>
      </c>
      <c r="N73" s="588"/>
      <c r="O73" s="200"/>
      <c r="P73" s="604"/>
      <c r="Q73" s="604"/>
      <c r="R73" s="604"/>
      <c r="S73" s="604"/>
      <c r="T73" s="604"/>
      <c r="U73" s="604">
        <f>Table2[[#This Row],[Minimum possible value]]</f>
        <v>0</v>
      </c>
      <c r="V73" s="604">
        <f>Table2[[#This Row],[Maximum likely or possible value]]</f>
        <v>0</v>
      </c>
      <c r="W73" s="604"/>
      <c r="X73" s="604"/>
      <c r="Y73" s="604"/>
      <c r="Z73" s="604"/>
      <c r="AA73" s="271"/>
      <c r="AB73" s="275"/>
      <c r="AC73" s="36"/>
      <c r="AD73" s="36"/>
      <c r="AE73" s="36"/>
      <c r="AF73" s="36"/>
      <c r="AG73" s="36"/>
      <c r="AH73" s="36"/>
      <c r="AI73" s="344"/>
      <c r="AJ73" s="36"/>
      <c r="AK73" s="36"/>
      <c r="AL73" s="36"/>
      <c r="AM73" s="36"/>
      <c r="AN73" s="36"/>
      <c r="AO73" s="36"/>
      <c r="AP73" s="36"/>
      <c r="AQ73" s="13"/>
      <c r="AR73" s="13"/>
      <c r="AS73" s="13"/>
      <c r="AT73" s="13"/>
      <c r="AU73" s="13"/>
      <c r="AV73" s="13"/>
      <c r="AW73" s="13"/>
      <c r="AX73" s="13"/>
      <c r="AY73" s="344"/>
      <c r="AZ73" s="36"/>
      <c r="BA73" s="278"/>
      <c r="BB73" s="282"/>
      <c r="BC73" s="282"/>
      <c r="BD73" s="282"/>
      <c r="BE73" s="282"/>
      <c r="BF73" s="282"/>
      <c r="BG73" s="36"/>
      <c r="BH73" s="296"/>
      <c r="BI73" s="296"/>
      <c r="BJ73" s="296"/>
      <c r="BK73" s="296"/>
      <c r="BL73" s="296"/>
      <c r="BM73" s="296"/>
      <c r="BN73" s="344"/>
      <c r="BO73" s="36"/>
      <c r="BP73" s="192"/>
      <c r="BQ73" s="275"/>
      <c r="BR73" s="275"/>
      <c r="BS73" s="275"/>
      <c r="BT73" s="36"/>
      <c r="BU73" s="36"/>
      <c r="BV73" s="36"/>
      <c r="BW73" s="36"/>
      <c r="BX73" s="36"/>
      <c r="BY73" s="36"/>
      <c r="BZ73" s="345"/>
      <c r="CA73" s="208"/>
    </row>
    <row r="74" spans="1:79" s="156" customFormat="1" ht="37.5" hidden="1">
      <c r="A74" s="7"/>
      <c r="B74" s="7">
        <v>3</v>
      </c>
      <c r="C74" s="7" t="s">
        <v>2350</v>
      </c>
      <c r="D74" s="7"/>
      <c r="E74" s="7"/>
      <c r="F74" s="7"/>
      <c r="G74" s="7"/>
      <c r="H74" s="499"/>
      <c r="I74" s="7"/>
      <c r="J74" s="234"/>
      <c r="K74" s="588" t="s">
        <v>2364</v>
      </c>
      <c r="L74" s="499" t="s">
        <v>2343</v>
      </c>
      <c r="M74" s="588" t="s">
        <v>2371</v>
      </c>
      <c r="N74" s="588"/>
      <c r="O74" s="200"/>
      <c r="P74" s="603"/>
      <c r="Q74" s="603"/>
      <c r="R74" s="603"/>
      <c r="S74" s="603"/>
      <c r="T74" s="603"/>
      <c r="U74" s="603">
        <f>Table2[[#This Row],[Minimum possible value]]</f>
        <v>0</v>
      </c>
      <c r="V74" s="603">
        <f>Table2[[#This Row],[Maximum likely or possible value]]</f>
        <v>0</v>
      </c>
      <c r="W74" s="603"/>
      <c r="X74" s="603"/>
      <c r="Y74" s="603"/>
      <c r="Z74" s="603"/>
      <c r="AA74" s="192"/>
      <c r="AB74" s="36"/>
      <c r="AC74" s="36"/>
      <c r="AD74" s="36"/>
      <c r="AE74" s="36"/>
      <c r="AF74" s="36"/>
      <c r="AG74" s="36"/>
      <c r="AH74" s="36"/>
      <c r="AI74" s="344"/>
      <c r="AJ74" s="36"/>
      <c r="AK74" s="36"/>
      <c r="AL74" s="36"/>
      <c r="AM74" s="36"/>
      <c r="AN74" s="36"/>
      <c r="AO74" s="36"/>
      <c r="AP74" s="36"/>
      <c r="AQ74" s="13"/>
      <c r="AR74" s="13"/>
      <c r="AS74" s="13"/>
      <c r="AT74" s="13"/>
      <c r="AU74" s="13"/>
      <c r="AV74" s="13"/>
      <c r="AW74" s="13"/>
      <c r="AX74" s="13"/>
      <c r="AY74" s="344"/>
      <c r="AZ74" s="36"/>
      <c r="BA74" s="192"/>
      <c r="BB74" s="192"/>
      <c r="BC74" s="36"/>
      <c r="BD74" s="36"/>
      <c r="BE74" s="36"/>
      <c r="BF74" s="36"/>
      <c r="BG74" s="36"/>
      <c r="BH74" s="36"/>
      <c r="BI74" s="36"/>
      <c r="BJ74" s="36"/>
      <c r="BK74" s="36"/>
      <c r="BL74" s="36"/>
      <c r="BM74" s="36"/>
      <c r="BN74" s="344"/>
      <c r="BO74" s="36"/>
      <c r="BP74" s="192"/>
      <c r="BQ74" s="36"/>
      <c r="BR74" s="36"/>
      <c r="BS74" s="36"/>
      <c r="BT74" s="36"/>
      <c r="BU74" s="36"/>
      <c r="BV74" s="36"/>
      <c r="BW74" s="36"/>
      <c r="BX74" s="36"/>
      <c r="BY74" s="36"/>
      <c r="BZ74" s="345">
        <f t="shared" ref="BZ74:BZ86" si="3">COUNTIF(AA74,"*")+COUNTIF(AK74,"*")+COUNTIF(BA74,"*")+COUNTIF(BP74,"*")</f>
        <v>0</v>
      </c>
      <c r="CA74" s="208"/>
    </row>
    <row r="75" spans="1:79" s="156" customFormat="1" ht="14" hidden="1">
      <c r="A75" s="7"/>
      <c r="B75" s="7">
        <v>3</v>
      </c>
      <c r="C75" s="7" t="s">
        <v>2350</v>
      </c>
      <c r="D75" s="7"/>
      <c r="E75" s="7"/>
      <c r="F75" s="7"/>
      <c r="G75" s="7"/>
      <c r="H75" s="499"/>
      <c r="I75" s="7"/>
      <c r="J75" s="234"/>
      <c r="K75" s="588" t="s">
        <v>2358</v>
      </c>
      <c r="L75" s="499" t="s">
        <v>2343</v>
      </c>
      <c r="M75" s="588" t="s">
        <v>2373</v>
      </c>
      <c r="N75" s="588"/>
      <c r="O75" s="200"/>
      <c r="P75" s="603"/>
      <c r="Q75" s="603"/>
      <c r="R75" s="603"/>
      <c r="S75" s="603"/>
      <c r="T75" s="603"/>
      <c r="U75" s="603">
        <f>Table2[[#This Row],[Minimum possible value]]</f>
        <v>0</v>
      </c>
      <c r="V75" s="603">
        <f>Table2[[#This Row],[Maximum likely or possible value]]</f>
        <v>0</v>
      </c>
      <c r="W75" s="603"/>
      <c r="X75" s="603"/>
      <c r="Y75" s="603"/>
      <c r="Z75" s="603"/>
      <c r="AA75" s="192"/>
      <c r="AB75" s="36"/>
      <c r="AC75" s="36"/>
      <c r="AD75" s="36"/>
      <c r="AE75" s="36"/>
      <c r="AF75" s="36"/>
      <c r="AG75" s="36"/>
      <c r="AH75" s="36"/>
      <c r="AI75" s="344"/>
      <c r="AJ75" s="36"/>
      <c r="AK75" s="36"/>
      <c r="AL75" s="36"/>
      <c r="AM75" s="36"/>
      <c r="AN75" s="36"/>
      <c r="AO75" s="36"/>
      <c r="AP75" s="36"/>
      <c r="AQ75" s="13"/>
      <c r="AR75" s="13"/>
      <c r="AS75" s="13"/>
      <c r="AT75" s="13"/>
      <c r="AU75" s="13"/>
      <c r="AV75" s="13"/>
      <c r="AW75" s="13"/>
      <c r="AX75" s="13"/>
      <c r="AY75" s="344"/>
      <c r="AZ75" s="36"/>
      <c r="BA75" s="192"/>
      <c r="BB75" s="192"/>
      <c r="BC75" s="36"/>
      <c r="BD75" s="36"/>
      <c r="BE75" s="36"/>
      <c r="BF75" s="36"/>
      <c r="BG75" s="36"/>
      <c r="BH75" s="36"/>
      <c r="BI75" s="36"/>
      <c r="BJ75" s="36"/>
      <c r="BK75" s="36"/>
      <c r="BL75" s="36"/>
      <c r="BM75" s="36"/>
      <c r="BN75" s="344"/>
      <c r="BO75" s="36"/>
      <c r="BP75" s="192"/>
      <c r="BQ75" s="36"/>
      <c r="BR75" s="36"/>
      <c r="BS75" s="36"/>
      <c r="BT75" s="36"/>
      <c r="BU75" s="36"/>
      <c r="BV75" s="36"/>
      <c r="BW75" s="36"/>
      <c r="BX75" s="36"/>
      <c r="BY75" s="36"/>
      <c r="BZ75" s="345">
        <f t="shared" si="3"/>
        <v>0</v>
      </c>
      <c r="CA75" s="208"/>
    </row>
    <row r="76" spans="1:79" s="156" customFormat="1" ht="37.5">
      <c r="A76" s="7">
        <v>6</v>
      </c>
      <c r="B76" s="7">
        <v>3</v>
      </c>
      <c r="C76" s="7" t="s">
        <v>2350</v>
      </c>
      <c r="D76" s="7"/>
      <c r="E76" s="7"/>
      <c r="F76" s="7" t="s">
        <v>1621</v>
      </c>
      <c r="G76" s="7"/>
      <c r="H76" s="7" t="s">
        <v>1621</v>
      </c>
      <c r="I76" s="7" t="s">
        <v>97</v>
      </c>
      <c r="J76" s="234" t="e">
        <f>_xlfn.CONCAT("'&lt;br&gt;','&lt;b&gt;','",I76, ": ','&lt;/b&gt;',",#REF!, ",'&lt;/br&gt;',")</f>
        <v>#REF!</v>
      </c>
      <c r="K76" s="588" t="s">
        <v>1792</v>
      </c>
      <c r="L76" s="499" t="s">
        <v>2558</v>
      </c>
      <c r="M76" s="588">
        <v>2008</v>
      </c>
      <c r="N76" s="588"/>
      <c r="O76" s="200"/>
      <c r="P76" s="604" t="s">
        <v>2380</v>
      </c>
      <c r="Q76" s="604"/>
      <c r="R76" s="618" t="s">
        <v>2563</v>
      </c>
      <c r="S76" s="660"/>
      <c r="T76" s="660" t="s">
        <v>2661</v>
      </c>
      <c r="U76" s="604" t="s">
        <v>78</v>
      </c>
      <c r="V76" s="604" t="s">
        <v>78</v>
      </c>
      <c r="W76" s="604"/>
      <c r="X76" s="604"/>
      <c r="Y76" s="604"/>
      <c r="Z76" s="604"/>
      <c r="AA76" s="271" t="s">
        <v>100</v>
      </c>
      <c r="AB76" s="275"/>
      <c r="AC76" s="36"/>
      <c r="AD76" s="36"/>
      <c r="AE76" s="36"/>
      <c r="AF76" s="36"/>
      <c r="AG76" s="36"/>
      <c r="AH76" s="36"/>
      <c r="AI76" s="344"/>
      <c r="AJ76" s="36"/>
      <c r="AK76" s="36"/>
      <c r="AL76" s="36"/>
      <c r="AM76" s="36"/>
      <c r="AN76" s="36"/>
      <c r="AO76" s="36"/>
      <c r="AP76" s="36"/>
      <c r="AQ76" s="13"/>
      <c r="AR76" s="13"/>
      <c r="AS76" s="13"/>
      <c r="AT76" s="13"/>
      <c r="AU76" s="13"/>
      <c r="AV76" s="13"/>
      <c r="AW76" s="13"/>
      <c r="AX76" s="13"/>
      <c r="AY76" s="344"/>
      <c r="AZ76" s="36"/>
      <c r="BA76" s="278" t="s">
        <v>101</v>
      </c>
      <c r="BB76" s="278" t="s">
        <v>101</v>
      </c>
      <c r="BC76" s="282"/>
      <c r="BD76" s="282" t="s">
        <v>1877</v>
      </c>
      <c r="BE76" s="282"/>
      <c r="BF76" s="282"/>
      <c r="BG76" s="36"/>
      <c r="BH76" s="296" t="s">
        <v>102</v>
      </c>
      <c r="BI76" s="296" t="s">
        <v>102</v>
      </c>
      <c r="BJ76" s="296"/>
      <c r="BK76" s="296"/>
      <c r="BL76" s="296"/>
      <c r="BM76" s="296"/>
      <c r="BN76" s="344"/>
      <c r="BO76" s="36"/>
      <c r="BP76" s="192" t="s">
        <v>103</v>
      </c>
      <c r="BQ76" s="275" t="s">
        <v>104</v>
      </c>
      <c r="BR76" s="275"/>
      <c r="BS76" s="275"/>
      <c r="BT76" s="36" t="s">
        <v>78</v>
      </c>
      <c r="BU76" s="36" t="s">
        <v>87</v>
      </c>
      <c r="BV76" s="36"/>
      <c r="BW76" s="36"/>
      <c r="BX76" s="36"/>
      <c r="BY76" s="36"/>
      <c r="BZ76" s="345">
        <f t="shared" si="3"/>
        <v>3</v>
      </c>
      <c r="CA76" s="208"/>
    </row>
    <row r="77" spans="1:79" s="156" customFormat="1" ht="126" hidden="1">
      <c r="A77" s="7"/>
      <c r="B77" s="7">
        <v>3</v>
      </c>
      <c r="C77" s="7" t="s">
        <v>2350</v>
      </c>
      <c r="D77" s="7"/>
      <c r="E77" s="7"/>
      <c r="F77" s="7"/>
      <c r="G77" s="7"/>
      <c r="H77" s="7"/>
      <c r="I77" s="7" t="s">
        <v>169</v>
      </c>
      <c r="J77" s="234"/>
      <c r="K77" s="588" t="s">
        <v>1796</v>
      </c>
      <c r="L77" s="499" t="s">
        <v>2343</v>
      </c>
      <c r="M77" s="588" t="s">
        <v>2372</v>
      </c>
      <c r="N77" s="588"/>
      <c r="O77" s="7"/>
      <c r="P77" s="604"/>
      <c r="Q77" s="604"/>
      <c r="R77" s="660" t="s">
        <v>2563</v>
      </c>
      <c r="S77" s="660"/>
      <c r="T77" s="660"/>
      <c r="U77" s="604" t="str">
        <f>Table2[[#This Row],[Minimum possible value]]</f>
        <v>NA</v>
      </c>
      <c r="V77" s="604" t="str">
        <f>Table2[[#This Row],[Maximum likely or possible value]]</f>
        <v>NA</v>
      </c>
      <c r="W77" s="604"/>
      <c r="X77" s="604"/>
      <c r="Y77" s="604"/>
      <c r="Z77" s="604"/>
      <c r="AA77" s="192"/>
      <c r="AB77" s="36"/>
      <c r="AC77" s="36"/>
      <c r="AD77" s="36"/>
      <c r="AE77" s="36"/>
      <c r="AF77" s="36"/>
      <c r="AG77" s="36"/>
      <c r="AH77" s="36"/>
      <c r="AI77" s="344"/>
      <c r="AJ77" s="36"/>
      <c r="AK77" s="36" t="s">
        <v>170</v>
      </c>
      <c r="AL77" s="36"/>
      <c r="AM77" s="36"/>
      <c r="AN77" s="36"/>
      <c r="AO77" s="36"/>
      <c r="AP77" s="36" t="s">
        <v>171</v>
      </c>
      <c r="AQ77" s="617" t="s">
        <v>78</v>
      </c>
      <c r="AR77" s="617" t="s">
        <v>78</v>
      </c>
      <c r="AS77" s="617" t="s">
        <v>78</v>
      </c>
      <c r="AT77" s="617" t="s">
        <v>78</v>
      </c>
      <c r="AU77" s="617" t="s">
        <v>78</v>
      </c>
      <c r="AV77" s="617"/>
      <c r="AW77" s="617"/>
      <c r="AX77" s="617"/>
      <c r="AY77" s="344"/>
      <c r="AZ77" s="36"/>
      <c r="BA77" s="192"/>
      <c r="BB77" s="192"/>
      <c r="BC77" s="36"/>
      <c r="BD77" s="36"/>
      <c r="BE77" s="36"/>
      <c r="BF77" s="36"/>
      <c r="BG77" s="36"/>
      <c r="BH77" s="36"/>
      <c r="BI77" s="36"/>
      <c r="BJ77" s="36"/>
      <c r="BK77" s="36"/>
      <c r="BL77" s="36"/>
      <c r="BM77" s="36"/>
      <c r="BN77" s="344"/>
      <c r="BO77" s="36"/>
      <c r="BP77" s="192"/>
      <c r="BQ77" s="36"/>
      <c r="BR77" s="36"/>
      <c r="BS77" s="36"/>
      <c r="BT77" s="36"/>
      <c r="BU77" s="36"/>
      <c r="BV77" s="36"/>
      <c r="BW77" s="36"/>
      <c r="BX77" s="36"/>
      <c r="BY77" s="36"/>
      <c r="BZ77" s="345">
        <f t="shared" si="3"/>
        <v>1</v>
      </c>
      <c r="CA77" s="208"/>
    </row>
    <row r="78" spans="1:79" s="156" customFormat="1" ht="37.5" hidden="1">
      <c r="A78" s="7"/>
      <c r="B78" s="7">
        <v>3</v>
      </c>
      <c r="C78" s="7" t="s">
        <v>2350</v>
      </c>
      <c r="D78" s="32"/>
      <c r="E78" s="32"/>
      <c r="F78" s="7"/>
      <c r="G78" s="7"/>
      <c r="H78" s="622"/>
      <c r="I78" s="7"/>
      <c r="J78" s="234"/>
      <c r="K78" s="624" t="s">
        <v>2578</v>
      </c>
      <c r="L78" s="499"/>
      <c r="M78" s="588"/>
      <c r="N78" s="588"/>
      <c r="O78" s="200"/>
      <c r="P78" s="507" t="s">
        <v>2577</v>
      </c>
      <c r="Q78" s="507"/>
      <c r="R78" s="507" t="s">
        <v>2563</v>
      </c>
      <c r="S78" s="507"/>
      <c r="T78" s="507"/>
      <c r="U78" s="507"/>
      <c r="V78" s="507"/>
      <c r="W78" s="507"/>
      <c r="X78" s="507"/>
      <c r="Y78" s="507"/>
      <c r="Z78" s="507"/>
      <c r="AA78" s="628"/>
      <c r="AB78" s="501"/>
      <c r="AC78" s="501"/>
      <c r="AD78" s="501"/>
      <c r="AE78" s="501"/>
      <c r="AF78" s="501"/>
      <c r="AG78" s="13"/>
      <c r="AH78" s="13"/>
      <c r="AI78" s="164"/>
      <c r="AJ78" s="13"/>
      <c r="AK78" s="13"/>
      <c r="AL78" s="13"/>
      <c r="AM78" s="13"/>
      <c r="AN78" s="13"/>
      <c r="AO78" s="13"/>
      <c r="AP78" s="13"/>
      <c r="AQ78" s="13"/>
      <c r="AR78" s="13"/>
      <c r="AS78" s="13"/>
      <c r="AT78" s="13"/>
      <c r="AU78" s="13"/>
      <c r="AV78" s="501"/>
      <c r="AW78" s="13"/>
      <c r="AX78" s="13"/>
      <c r="AY78" s="164"/>
      <c r="AZ78" s="13"/>
      <c r="BA78" s="12"/>
      <c r="BB78" s="17"/>
      <c r="BC78" s="13"/>
      <c r="BD78" s="13"/>
      <c r="BE78" s="13"/>
      <c r="BF78" s="13"/>
      <c r="BG78" s="13"/>
      <c r="BH78" s="13"/>
      <c r="BI78" s="13"/>
      <c r="BJ78" s="13"/>
      <c r="BK78" s="13"/>
      <c r="BL78" s="13"/>
      <c r="BM78" s="13"/>
      <c r="BN78" s="164"/>
      <c r="BO78" s="13"/>
      <c r="BP78" s="12"/>
      <c r="BQ78" s="13"/>
      <c r="BR78" s="13"/>
      <c r="BS78" s="13"/>
      <c r="BT78" s="13"/>
      <c r="BU78" s="13"/>
      <c r="BV78" s="13"/>
      <c r="BW78" s="13"/>
      <c r="BX78" s="13"/>
      <c r="BY78" s="13"/>
      <c r="BZ78" s="5">
        <f t="shared" si="3"/>
        <v>0</v>
      </c>
      <c r="CA78" s="208"/>
    </row>
    <row r="79" spans="1:79" s="156" customFormat="1" ht="28">
      <c r="A79" s="532">
        <v>1</v>
      </c>
      <c r="B79" s="533">
        <v>4</v>
      </c>
      <c r="C79" s="532" t="s">
        <v>2382</v>
      </c>
      <c r="D79" s="534"/>
      <c r="E79" s="534"/>
      <c r="F79" s="532" t="s">
        <v>1621</v>
      </c>
      <c r="G79" s="532"/>
      <c r="H79" s="535" t="s">
        <v>1621</v>
      </c>
      <c r="I79" s="532"/>
      <c r="J79" s="536"/>
      <c r="K79" s="532" t="s">
        <v>2557</v>
      </c>
      <c r="L79" s="532" t="s">
        <v>2558</v>
      </c>
      <c r="M79" s="532">
        <v>5</v>
      </c>
      <c r="N79" s="532"/>
      <c r="O79" s="532"/>
      <c r="P79" s="537" t="s">
        <v>2651</v>
      </c>
      <c r="Q79" s="537"/>
      <c r="R79" s="649" t="s">
        <v>2569</v>
      </c>
      <c r="S79" s="649"/>
      <c r="T79" s="621" t="s">
        <v>2382</v>
      </c>
      <c r="U79" s="537" t="s">
        <v>1609</v>
      </c>
      <c r="V79" s="537" t="s">
        <v>78</v>
      </c>
      <c r="W79" s="537" t="s">
        <v>2573</v>
      </c>
      <c r="X79" s="537"/>
      <c r="Y79" s="537"/>
      <c r="Z79" s="537"/>
      <c r="AA79" s="12"/>
      <c r="AB79" s="13"/>
      <c r="AC79" s="13"/>
      <c r="AD79" s="13"/>
      <c r="AE79" s="13"/>
      <c r="AF79" s="13"/>
      <c r="AG79" s="13"/>
      <c r="AH79" s="13"/>
      <c r="AI79" s="164"/>
      <c r="AJ79" s="13"/>
      <c r="AK79" s="13"/>
      <c r="AL79" s="13"/>
      <c r="AM79" s="13"/>
      <c r="AN79" s="13"/>
      <c r="AO79" s="13"/>
      <c r="AP79" s="13"/>
      <c r="AQ79" s="13"/>
      <c r="AR79" s="13"/>
      <c r="AS79" s="13"/>
      <c r="AT79" s="13"/>
      <c r="AU79" s="13"/>
      <c r="AV79" s="13"/>
      <c r="AW79" s="13"/>
      <c r="AX79" s="13"/>
      <c r="AY79" s="164"/>
      <c r="AZ79" s="13"/>
      <c r="BA79" s="12"/>
      <c r="BB79" s="12"/>
      <c r="BC79" s="13"/>
      <c r="BD79" s="13"/>
      <c r="BE79" s="13"/>
      <c r="BF79" s="13"/>
      <c r="BG79" s="13"/>
      <c r="BH79" s="13"/>
      <c r="BI79" s="13"/>
      <c r="BJ79" s="13"/>
      <c r="BK79" s="13"/>
      <c r="BL79" s="13"/>
      <c r="BM79" s="13"/>
      <c r="BN79" s="164"/>
      <c r="BO79" s="13"/>
      <c r="BP79" s="12"/>
      <c r="BQ79" s="13"/>
      <c r="BR79" s="13"/>
      <c r="BS79" s="13"/>
      <c r="BT79" s="13"/>
      <c r="BU79" s="13"/>
      <c r="BV79" s="13"/>
      <c r="BW79" s="13"/>
      <c r="BX79" s="13"/>
      <c r="BY79" s="13"/>
      <c r="BZ79" s="5">
        <f t="shared" si="3"/>
        <v>0</v>
      </c>
      <c r="CA79" s="208"/>
    </row>
    <row r="80" spans="1:79" s="156" customFormat="1" ht="56">
      <c r="A80" s="532">
        <v>2</v>
      </c>
      <c r="B80" s="533">
        <v>4</v>
      </c>
      <c r="C80" s="532" t="s">
        <v>2382</v>
      </c>
      <c r="D80" s="534"/>
      <c r="E80" s="534"/>
      <c r="F80" s="532" t="s">
        <v>1621</v>
      </c>
      <c r="G80" s="532"/>
      <c r="H80" s="535" t="s">
        <v>1621</v>
      </c>
      <c r="I80" s="532"/>
      <c r="J80" s="536"/>
      <c r="K80" s="532" t="s">
        <v>2391</v>
      </c>
      <c r="L80" s="532" t="s">
        <v>2431</v>
      </c>
      <c r="M80" s="532" t="s">
        <v>2399</v>
      </c>
      <c r="N80" s="532"/>
      <c r="O80" s="532"/>
      <c r="P80" s="597" t="s">
        <v>2652</v>
      </c>
      <c r="Q80" s="597"/>
      <c r="R80" s="621" t="s">
        <v>2569</v>
      </c>
      <c r="S80" s="621"/>
      <c r="T80" s="621" t="s">
        <v>2382</v>
      </c>
      <c r="U80" s="597" t="s">
        <v>1609</v>
      </c>
      <c r="V80" s="597" t="s">
        <v>1609</v>
      </c>
      <c r="W80" s="597"/>
      <c r="X80" s="229" t="s">
        <v>2574</v>
      </c>
      <c r="Y80" s="614" t="s">
        <v>2584</v>
      </c>
      <c r="Z80" s="597" t="s">
        <v>2585</v>
      </c>
      <c r="AA80" s="192"/>
      <c r="AB80" s="36"/>
      <c r="AC80" s="36"/>
      <c r="AD80" s="36"/>
      <c r="AE80" s="36"/>
      <c r="AF80" s="36"/>
      <c r="AG80" s="36"/>
      <c r="AH80" s="36"/>
      <c r="AI80" s="344"/>
      <c r="AJ80" s="36"/>
      <c r="AK80" s="36"/>
      <c r="AL80" s="36"/>
      <c r="AM80" s="36"/>
      <c r="AN80" s="36"/>
      <c r="AO80" s="36"/>
      <c r="AP80" s="36"/>
      <c r="AQ80" s="13"/>
      <c r="AR80" s="13"/>
      <c r="AS80" s="13"/>
      <c r="AT80" s="13"/>
      <c r="AU80" s="13"/>
      <c r="AV80" s="13"/>
      <c r="AW80" s="13"/>
      <c r="AX80" s="13"/>
      <c r="AY80" s="344"/>
      <c r="AZ80" s="36"/>
      <c r="BA80" s="192"/>
      <c r="BB80" s="192"/>
      <c r="BC80" s="36"/>
      <c r="BD80" s="36"/>
      <c r="BE80" s="36"/>
      <c r="BF80" s="36"/>
      <c r="BG80" s="36"/>
      <c r="BH80" s="36"/>
      <c r="BI80" s="36"/>
      <c r="BJ80" s="36"/>
      <c r="BK80" s="36"/>
      <c r="BL80" s="36"/>
      <c r="BM80" s="36"/>
      <c r="BN80" s="344"/>
      <c r="BO80" s="36"/>
      <c r="BP80" s="192"/>
      <c r="BQ80" s="36"/>
      <c r="BR80" s="36"/>
      <c r="BS80" s="36"/>
      <c r="BT80" s="36"/>
      <c r="BU80" s="36"/>
      <c r="BV80" s="36"/>
      <c r="BW80" s="36"/>
      <c r="BX80" s="36"/>
      <c r="BY80" s="36"/>
      <c r="BZ80" s="345">
        <f t="shared" si="3"/>
        <v>0</v>
      </c>
      <c r="CA80" s="208"/>
    </row>
    <row r="81" spans="1:16127" s="156" customFormat="1" ht="70">
      <c r="A81" s="532">
        <v>3</v>
      </c>
      <c r="B81" s="533">
        <v>4</v>
      </c>
      <c r="C81" s="532" t="s">
        <v>2382</v>
      </c>
      <c r="D81" s="534"/>
      <c r="E81" s="534"/>
      <c r="F81" s="532" t="s">
        <v>1621</v>
      </c>
      <c r="G81" s="532"/>
      <c r="H81" s="535" t="s">
        <v>1621</v>
      </c>
      <c r="I81" s="532"/>
      <c r="J81" s="536"/>
      <c r="K81" s="532" t="s">
        <v>2390</v>
      </c>
      <c r="L81" s="532" t="s">
        <v>2503</v>
      </c>
      <c r="M81" s="532"/>
      <c r="N81" s="532"/>
      <c r="O81" s="532"/>
      <c r="P81" s="597" t="s">
        <v>2653</v>
      </c>
      <c r="Q81" s="597" t="s">
        <v>2542</v>
      </c>
      <c r="R81" s="621" t="s">
        <v>2569</v>
      </c>
      <c r="S81" s="621"/>
      <c r="T81" s="621" t="s">
        <v>2382</v>
      </c>
      <c r="U81" s="597" t="s">
        <v>1609</v>
      </c>
      <c r="V81" s="597" t="s">
        <v>78</v>
      </c>
      <c r="W81" s="597"/>
      <c r="X81" s="229" t="s">
        <v>2574</v>
      </c>
      <c r="Y81" s="642" t="s">
        <v>2583</v>
      </c>
      <c r="Z81" s="597"/>
      <c r="AA81" s="192"/>
      <c r="AB81" s="36"/>
      <c r="AC81" s="36"/>
      <c r="AD81" s="36"/>
      <c r="AE81" s="36"/>
      <c r="AF81" s="36"/>
      <c r="AG81" s="36"/>
      <c r="AH81" s="36"/>
      <c r="AI81" s="344"/>
      <c r="AJ81" s="36"/>
      <c r="AK81" s="36"/>
      <c r="AL81" s="36"/>
      <c r="AM81" s="36"/>
      <c r="AN81" s="36"/>
      <c r="AO81" s="36"/>
      <c r="AP81" s="36"/>
      <c r="AQ81" s="13"/>
      <c r="AR81" s="13"/>
      <c r="AS81" s="13"/>
      <c r="AT81" s="13"/>
      <c r="AU81" s="13"/>
      <c r="AV81" s="13"/>
      <c r="AW81" s="13"/>
      <c r="AX81" s="13"/>
      <c r="AY81" s="344"/>
      <c r="AZ81" s="36"/>
      <c r="BA81" s="192"/>
      <c r="BB81" s="192"/>
      <c r="BC81" s="36"/>
      <c r="BD81" s="36"/>
      <c r="BE81" s="36"/>
      <c r="BF81" s="36"/>
      <c r="BG81" s="36"/>
      <c r="BH81" s="36"/>
      <c r="BI81" s="36"/>
      <c r="BJ81" s="36"/>
      <c r="BK81" s="36"/>
      <c r="BL81" s="36"/>
      <c r="BM81" s="36"/>
      <c r="BN81" s="344"/>
      <c r="BO81" s="36"/>
      <c r="BP81" s="192"/>
      <c r="BQ81" s="36"/>
      <c r="BR81" s="36"/>
      <c r="BS81" s="36"/>
      <c r="BT81" s="36"/>
      <c r="BU81" s="36"/>
      <c r="BV81" s="36"/>
      <c r="BW81" s="36"/>
      <c r="BX81" s="36"/>
      <c r="BY81" s="36"/>
      <c r="BZ81" s="345">
        <f t="shared" si="3"/>
        <v>0</v>
      </c>
      <c r="CA81" s="208"/>
    </row>
    <row r="82" spans="1:16127" s="156" customFormat="1" ht="56">
      <c r="A82" s="532">
        <v>4</v>
      </c>
      <c r="B82" s="533">
        <v>4</v>
      </c>
      <c r="C82" s="532" t="s">
        <v>2382</v>
      </c>
      <c r="D82" s="534"/>
      <c r="E82" s="534"/>
      <c r="F82" s="532" t="s">
        <v>1621</v>
      </c>
      <c r="G82" s="532"/>
      <c r="H82" s="535" t="s">
        <v>1621</v>
      </c>
      <c r="I82" s="532"/>
      <c r="J82" s="536"/>
      <c r="K82" s="532" t="s">
        <v>2397</v>
      </c>
      <c r="L82" s="532" t="s">
        <v>2431</v>
      </c>
      <c r="M82" s="532" t="s">
        <v>2488</v>
      </c>
      <c r="N82" s="532"/>
      <c r="O82" s="532"/>
      <c r="P82" s="597" t="s">
        <v>2388</v>
      </c>
      <c r="Q82" s="597"/>
      <c r="R82" s="621" t="s">
        <v>2569</v>
      </c>
      <c r="S82" s="597" t="s">
        <v>2388</v>
      </c>
      <c r="T82" s="621" t="s">
        <v>2382</v>
      </c>
      <c r="U82" s="597" t="s">
        <v>1609</v>
      </c>
      <c r="V82" s="597" t="s">
        <v>1609</v>
      </c>
      <c r="W82" s="597"/>
      <c r="X82" s="229" t="s">
        <v>2574</v>
      </c>
      <c r="Y82" s="597"/>
      <c r="Z82" s="595" t="s">
        <v>2575</v>
      </c>
      <c r="AA82" s="36"/>
      <c r="AB82" s="36"/>
      <c r="AC82" s="36"/>
      <c r="AD82" s="36"/>
      <c r="AE82" s="36"/>
      <c r="AF82" s="36"/>
      <c r="AG82" s="36"/>
      <c r="AH82" s="192"/>
      <c r="AI82" s="192"/>
      <c r="AJ82" s="36"/>
      <c r="AK82" s="36"/>
      <c r="AL82" s="36"/>
      <c r="AM82" s="36"/>
      <c r="AN82" s="36"/>
      <c r="AO82" s="36"/>
      <c r="AP82" s="36"/>
      <c r="AQ82" s="36"/>
      <c r="AR82" s="36"/>
      <c r="AS82" s="36"/>
      <c r="AT82" s="36"/>
      <c r="AU82" s="36"/>
      <c r="AV82" s="36"/>
      <c r="AW82" s="36"/>
      <c r="AX82" s="345"/>
      <c r="AY82" s="13"/>
      <c r="AZ82" s="13"/>
      <c r="BA82" s="13"/>
      <c r="BB82" s="13"/>
      <c r="BC82" s="13"/>
      <c r="BD82" s="13"/>
      <c r="BE82" s="13"/>
      <c r="BF82" s="13"/>
      <c r="BG82" s="13"/>
      <c r="BH82" s="13"/>
      <c r="BI82" s="13"/>
      <c r="BJ82" s="13"/>
      <c r="BK82" s="13"/>
      <c r="BL82" s="13"/>
      <c r="BM82" s="192"/>
      <c r="BN82" s="36"/>
      <c r="BO82" s="36"/>
      <c r="BP82" s="36"/>
      <c r="BQ82" s="36"/>
      <c r="BR82" s="36"/>
      <c r="BS82" s="36"/>
      <c r="BT82" s="36"/>
      <c r="BU82" s="192"/>
      <c r="BV82" s="192"/>
      <c r="BW82" s="36"/>
      <c r="BX82" s="36"/>
      <c r="BY82" s="36"/>
      <c r="BZ82" s="36">
        <f t="shared" si="3"/>
        <v>0</v>
      </c>
      <c r="CA82" s="36"/>
      <c r="CB82" s="36"/>
      <c r="CC82" s="36"/>
      <c r="CD82" s="36"/>
      <c r="CE82" s="36"/>
      <c r="CF82" s="36"/>
      <c r="CG82" s="36"/>
      <c r="CH82" s="36"/>
      <c r="CI82" s="36"/>
      <c r="CJ82" s="36"/>
      <c r="CK82" s="345"/>
      <c r="CL82" s="532"/>
      <c r="CM82" s="533"/>
      <c r="CN82" s="532"/>
      <c r="CO82" s="534"/>
      <c r="CP82" s="534"/>
      <c r="CQ82" s="532"/>
      <c r="CR82" s="532"/>
      <c r="CS82" s="535"/>
      <c r="CT82" s="532"/>
      <c r="CU82" s="532"/>
      <c r="CV82" s="533"/>
      <c r="CW82" s="532"/>
      <c r="CX82" s="534"/>
      <c r="CY82" s="534"/>
      <c r="CZ82" s="532"/>
      <c r="DA82" s="532"/>
      <c r="DB82" s="535"/>
      <c r="DC82" s="532"/>
      <c r="DD82" s="532"/>
      <c r="DE82" s="532"/>
      <c r="DF82" s="532"/>
      <c r="DG82" s="532"/>
      <c r="DH82" s="537"/>
      <c r="DI82" s="192"/>
      <c r="DJ82" s="36"/>
      <c r="DK82" s="36"/>
      <c r="DL82" s="36"/>
      <c r="DM82" s="36"/>
      <c r="DN82" s="36"/>
      <c r="DO82" s="36"/>
      <c r="DP82" s="36"/>
      <c r="DQ82" s="192"/>
      <c r="DR82" s="192"/>
      <c r="DS82" s="36"/>
      <c r="DT82" s="36"/>
      <c r="DU82" s="36"/>
      <c r="DV82" s="36"/>
      <c r="DW82" s="36"/>
      <c r="DX82" s="36"/>
      <c r="DY82" s="36"/>
      <c r="DZ82" s="36"/>
      <c r="EA82" s="36"/>
      <c r="EB82" s="36"/>
      <c r="EC82" s="36"/>
      <c r="ED82" s="36"/>
      <c r="EE82" s="36"/>
      <c r="EF82" s="36"/>
      <c r="EG82" s="345"/>
      <c r="EH82" s="532"/>
      <c r="EI82" s="533"/>
      <c r="EJ82" s="532"/>
      <c r="EK82" s="534"/>
      <c r="EL82" s="534"/>
      <c r="EM82" s="532"/>
      <c r="EN82" s="532"/>
      <c r="EO82" s="535"/>
      <c r="EP82" s="532"/>
      <c r="EQ82" s="532"/>
      <c r="ER82" s="532"/>
      <c r="ES82" s="532"/>
      <c r="ET82" s="532"/>
      <c r="EU82" s="537"/>
      <c r="EV82" s="192"/>
      <c r="EW82" s="36"/>
      <c r="EX82" s="36"/>
      <c r="EY82" s="36"/>
      <c r="EZ82" s="36"/>
      <c r="FA82" s="36"/>
      <c r="FB82" s="36"/>
      <c r="FC82" s="36"/>
      <c r="FD82" s="192"/>
      <c r="FE82" s="192"/>
      <c r="FF82" s="36"/>
      <c r="FG82" s="36"/>
      <c r="FH82" s="36"/>
      <c r="FI82" s="36"/>
      <c r="FJ82" s="36"/>
      <c r="FK82" s="36"/>
      <c r="FL82" s="36"/>
      <c r="FM82" s="36"/>
      <c r="FN82" s="36"/>
      <c r="FO82" s="36"/>
      <c r="FP82" s="36"/>
      <c r="FQ82" s="36"/>
      <c r="FR82" s="36"/>
      <c r="FS82" s="36"/>
      <c r="FT82" s="345"/>
      <c r="FU82" s="532"/>
      <c r="FV82" s="533"/>
      <c r="FW82" s="532"/>
      <c r="FX82" s="534"/>
      <c r="FY82" s="534"/>
      <c r="FZ82" s="532"/>
      <c r="GA82" s="532"/>
      <c r="GB82" s="535"/>
      <c r="GC82" s="532"/>
      <c r="GD82" s="532"/>
      <c r="GE82" s="532"/>
      <c r="GF82" s="532"/>
      <c r="GG82" s="532"/>
      <c r="GH82" s="537"/>
      <c r="GI82" s="192"/>
      <c r="GJ82" s="36"/>
      <c r="GK82" s="36"/>
      <c r="GL82" s="36"/>
      <c r="GM82" s="36"/>
      <c r="GN82" s="36"/>
      <c r="GO82" s="36"/>
      <c r="GP82" s="36"/>
      <c r="GQ82" s="192"/>
      <c r="GR82" s="192"/>
      <c r="GS82" s="36"/>
      <c r="GT82" s="36"/>
      <c r="GU82" s="36"/>
      <c r="GV82" s="36"/>
      <c r="GW82" s="36"/>
      <c r="GX82" s="36"/>
      <c r="GY82" s="36"/>
      <c r="GZ82" s="36"/>
      <c r="HA82" s="36"/>
      <c r="HB82" s="36"/>
      <c r="HC82" s="36"/>
      <c r="HD82" s="36"/>
      <c r="HE82" s="36"/>
      <c r="HF82" s="36"/>
      <c r="HG82" s="345"/>
      <c r="HH82" s="532"/>
      <c r="HI82" s="533"/>
      <c r="HJ82" s="532"/>
      <c r="HK82" s="534"/>
      <c r="HL82" s="534"/>
      <c r="HM82" s="532"/>
      <c r="HN82" s="532"/>
      <c r="HO82" s="535"/>
      <c r="HP82" s="532"/>
      <c r="HQ82" s="532"/>
      <c r="HR82" s="532"/>
      <c r="HS82" s="532"/>
      <c r="HT82" s="532"/>
      <c r="HU82" s="537"/>
      <c r="HV82" s="192"/>
      <c r="HW82" s="36"/>
      <c r="HX82" s="36"/>
      <c r="HY82" s="36"/>
      <c r="HZ82" s="36"/>
      <c r="IA82" s="36"/>
      <c r="IB82" s="36"/>
      <c r="IC82" s="36"/>
      <c r="ID82" s="192"/>
      <c r="IE82" s="192"/>
      <c r="IF82" s="36"/>
      <c r="IG82" s="36"/>
      <c r="IH82" s="36"/>
      <c r="II82" s="36"/>
      <c r="IJ82" s="36"/>
      <c r="IK82" s="36"/>
      <c r="IL82" s="36"/>
      <c r="IM82" s="36"/>
      <c r="IN82" s="36"/>
      <c r="IO82" s="36"/>
      <c r="IP82" s="36"/>
      <c r="IQ82" s="36"/>
      <c r="IR82" s="36"/>
      <c r="IS82" s="36"/>
      <c r="IT82" s="345"/>
      <c r="IU82" s="532"/>
      <c r="IV82" s="533"/>
      <c r="IW82" s="532"/>
      <c r="IX82" s="534"/>
      <c r="IY82" s="534"/>
      <c r="IZ82" s="532"/>
      <c r="JA82" s="532"/>
      <c r="JB82" s="535"/>
      <c r="JC82" s="532"/>
      <c r="JD82" s="532"/>
      <c r="JE82" s="532"/>
      <c r="JF82" s="532"/>
      <c r="JG82" s="532"/>
      <c r="JH82" s="537"/>
      <c r="JI82" s="192"/>
      <c r="JJ82" s="36"/>
      <c r="JK82" s="36"/>
      <c r="JL82" s="36"/>
      <c r="JM82" s="36"/>
      <c r="JN82" s="36"/>
      <c r="JO82" s="36"/>
      <c r="JP82" s="36"/>
      <c r="JQ82" s="192"/>
      <c r="JR82" s="192"/>
      <c r="JS82" s="36"/>
      <c r="JT82" s="36"/>
      <c r="JU82" s="36"/>
      <c r="JV82" s="36"/>
      <c r="JW82" s="36"/>
      <c r="JX82" s="36"/>
      <c r="JY82" s="36"/>
      <c r="JZ82" s="36"/>
      <c r="KA82" s="36"/>
      <c r="KB82" s="36"/>
      <c r="KC82" s="36"/>
      <c r="KD82" s="36"/>
      <c r="KE82" s="36"/>
      <c r="KF82" s="36"/>
      <c r="KG82" s="345"/>
      <c r="KH82" s="532"/>
      <c r="KI82" s="533"/>
      <c r="KJ82" s="532"/>
      <c r="KK82" s="534"/>
      <c r="KL82" s="534"/>
      <c r="KM82" s="532"/>
      <c r="KN82" s="532"/>
      <c r="KO82" s="535"/>
      <c r="KP82" s="532"/>
      <c r="KQ82" s="532"/>
      <c r="KR82" s="532"/>
      <c r="KS82" s="532"/>
      <c r="KT82" s="532"/>
      <c r="KU82" s="537"/>
      <c r="KV82" s="192"/>
      <c r="KW82" s="36"/>
      <c r="KX82" s="36"/>
      <c r="KY82" s="36"/>
      <c r="KZ82" s="36"/>
      <c r="LA82" s="36"/>
      <c r="LB82" s="36"/>
      <c r="LC82" s="36"/>
      <c r="LD82" s="192"/>
      <c r="LE82" s="192"/>
      <c r="LF82" s="36"/>
      <c r="LG82" s="36"/>
      <c r="LH82" s="36"/>
      <c r="LI82" s="36"/>
      <c r="LJ82" s="36"/>
      <c r="LK82" s="36"/>
      <c r="LL82" s="36"/>
      <c r="LM82" s="36"/>
      <c r="LN82" s="36"/>
      <c r="LO82" s="36"/>
      <c r="LP82" s="36"/>
      <c r="LQ82" s="36"/>
      <c r="LR82" s="36"/>
      <c r="LS82" s="36"/>
      <c r="LT82" s="345"/>
      <c r="LU82" s="532"/>
      <c r="LV82" s="533"/>
      <c r="LW82" s="532"/>
      <c r="LX82" s="534"/>
      <c r="LY82" s="534"/>
      <c r="LZ82" s="532"/>
      <c r="MA82" s="532"/>
      <c r="MB82" s="535"/>
      <c r="MC82" s="532"/>
      <c r="MD82" s="532"/>
      <c r="ME82" s="532"/>
      <c r="MF82" s="532"/>
      <c r="MG82" s="532"/>
      <c r="MH82" s="537"/>
      <c r="MI82" s="192"/>
      <c r="MJ82" s="36"/>
      <c r="MK82" s="36"/>
      <c r="ML82" s="36"/>
      <c r="MM82" s="36"/>
      <c r="MN82" s="36"/>
      <c r="MO82" s="36"/>
      <c r="MP82" s="36"/>
      <c r="MQ82" s="192"/>
      <c r="MR82" s="192"/>
      <c r="MS82" s="36"/>
      <c r="MT82" s="36"/>
      <c r="MU82" s="36"/>
      <c r="MV82" s="36"/>
      <c r="MW82" s="36"/>
      <c r="MX82" s="36"/>
      <c r="MY82" s="36"/>
      <c r="MZ82" s="36"/>
      <c r="NA82" s="36"/>
      <c r="NB82" s="36"/>
      <c r="NC82" s="36"/>
      <c r="ND82" s="36"/>
      <c r="NE82" s="36"/>
      <c r="NF82" s="36"/>
      <c r="NG82" s="345"/>
      <c r="NH82" s="532"/>
      <c r="NI82" s="533"/>
      <c r="NJ82" s="532"/>
      <c r="NK82" s="534"/>
      <c r="NL82" s="534"/>
      <c r="NM82" s="532"/>
      <c r="NN82" s="532"/>
      <c r="NO82" s="535"/>
      <c r="NP82" s="532"/>
      <c r="NQ82" s="532"/>
      <c r="NR82" s="532"/>
      <c r="NS82" s="532"/>
      <c r="NT82" s="532"/>
      <c r="NU82" s="537"/>
      <c r="NV82" s="192"/>
      <c r="NW82" s="36"/>
      <c r="NX82" s="36"/>
      <c r="NY82" s="36"/>
      <c r="NZ82" s="36"/>
      <c r="OA82" s="36"/>
      <c r="OB82" s="36"/>
      <c r="OC82" s="36"/>
      <c r="OD82" s="192"/>
      <c r="OE82" s="192"/>
      <c r="OF82" s="36"/>
      <c r="OG82" s="36"/>
      <c r="OH82" s="36"/>
      <c r="OI82" s="36"/>
      <c r="OJ82" s="36"/>
      <c r="OK82" s="36"/>
      <c r="OL82" s="36"/>
      <c r="OM82" s="36"/>
      <c r="ON82" s="36"/>
      <c r="OO82" s="36"/>
      <c r="OP82" s="36"/>
      <c r="OQ82" s="36"/>
      <c r="OR82" s="36"/>
      <c r="OS82" s="36"/>
      <c r="OT82" s="345"/>
      <c r="OU82" s="532"/>
      <c r="OV82" s="533"/>
      <c r="OW82" s="532"/>
      <c r="OX82" s="534"/>
      <c r="OY82" s="534"/>
      <c r="OZ82" s="532"/>
      <c r="PA82" s="532"/>
      <c r="PB82" s="535"/>
      <c r="PC82" s="532"/>
      <c r="PD82" s="532"/>
      <c r="PE82" s="532"/>
      <c r="PF82" s="532"/>
      <c r="PG82" s="532"/>
      <c r="PH82" s="537"/>
      <c r="PI82" s="192"/>
      <c r="PJ82" s="36"/>
      <c r="PK82" s="36"/>
      <c r="PL82" s="36"/>
      <c r="PM82" s="36"/>
      <c r="PN82" s="36"/>
      <c r="PO82" s="36"/>
      <c r="PP82" s="36"/>
      <c r="PQ82" s="192"/>
      <c r="PR82" s="192"/>
      <c r="PS82" s="36"/>
      <c r="PT82" s="36"/>
      <c r="PU82" s="36"/>
      <c r="PV82" s="36"/>
      <c r="PW82" s="36"/>
      <c r="PX82" s="36"/>
      <c r="PY82" s="36"/>
      <c r="PZ82" s="36"/>
      <c r="QA82" s="36"/>
      <c r="QB82" s="36"/>
      <c r="QC82" s="36"/>
      <c r="QD82" s="36"/>
      <c r="QE82" s="36"/>
      <c r="QF82" s="36"/>
      <c r="QG82" s="345"/>
      <c r="QH82" s="532"/>
      <c r="QI82" s="533"/>
      <c r="QJ82" s="532"/>
      <c r="QK82" s="534"/>
      <c r="QL82" s="534"/>
      <c r="QM82" s="532"/>
      <c r="QN82" s="532"/>
      <c r="QO82" s="535"/>
      <c r="QP82" s="532"/>
      <c r="QQ82" s="532"/>
      <c r="QR82" s="532"/>
      <c r="QS82" s="532"/>
      <c r="QT82" s="532"/>
      <c r="QU82" s="537"/>
      <c r="QV82" s="192"/>
      <c r="QW82" s="36"/>
      <c r="QX82" s="36"/>
      <c r="QY82" s="36"/>
      <c r="QZ82" s="36"/>
      <c r="RA82" s="36"/>
      <c r="RB82" s="36"/>
      <c r="RC82" s="36"/>
      <c r="RD82" s="192"/>
      <c r="RE82" s="192"/>
      <c r="RF82" s="36"/>
      <c r="RG82" s="36"/>
      <c r="RH82" s="36"/>
      <c r="RI82" s="36"/>
      <c r="RJ82" s="36"/>
      <c r="RK82" s="36"/>
      <c r="RL82" s="36"/>
      <c r="RM82" s="36"/>
      <c r="RN82" s="36"/>
      <c r="RO82" s="36"/>
      <c r="RP82" s="36"/>
      <c r="RQ82" s="36"/>
      <c r="RR82" s="36"/>
      <c r="RS82" s="36"/>
      <c r="RT82" s="345"/>
      <c r="RU82" s="532"/>
      <c r="RV82" s="533"/>
      <c r="RW82" s="532"/>
      <c r="RX82" s="534"/>
      <c r="RY82" s="534"/>
      <c r="RZ82" s="532"/>
      <c r="SA82" s="532"/>
      <c r="SB82" s="535"/>
      <c r="SC82" s="532"/>
      <c r="SD82" s="532"/>
      <c r="SE82" s="532"/>
      <c r="SF82" s="532"/>
      <c r="SG82" s="532"/>
      <c r="SH82" s="537"/>
      <c r="SI82" s="192"/>
      <c r="SJ82" s="36"/>
      <c r="SK82" s="36"/>
      <c r="SL82" s="36"/>
      <c r="SM82" s="36"/>
      <c r="SN82" s="36"/>
      <c r="SO82" s="36"/>
      <c r="SP82" s="36"/>
      <c r="SQ82" s="192"/>
      <c r="SR82" s="192"/>
      <c r="SS82" s="36"/>
      <c r="ST82" s="36"/>
      <c r="SU82" s="36"/>
      <c r="SV82" s="36"/>
      <c r="SW82" s="36"/>
      <c r="SX82" s="36"/>
      <c r="SY82" s="36"/>
      <c r="SZ82" s="36"/>
      <c r="TA82" s="36"/>
      <c r="TB82" s="36"/>
      <c r="TC82" s="36"/>
      <c r="TD82" s="36"/>
      <c r="TE82" s="36"/>
      <c r="TF82" s="36"/>
      <c r="TG82" s="345"/>
      <c r="TH82" s="532"/>
      <c r="TI82" s="533"/>
      <c r="TJ82" s="532"/>
      <c r="TK82" s="534"/>
      <c r="TL82" s="534"/>
      <c r="TM82" s="532"/>
      <c r="TN82" s="532"/>
      <c r="TO82" s="535"/>
      <c r="TP82" s="532"/>
      <c r="TQ82" s="532"/>
      <c r="TR82" s="532"/>
      <c r="TS82" s="532"/>
      <c r="TT82" s="532"/>
      <c r="TU82" s="537"/>
      <c r="TV82" s="192"/>
      <c r="TW82" s="36"/>
      <c r="TX82" s="36"/>
      <c r="TY82" s="36"/>
      <c r="TZ82" s="36"/>
      <c r="UA82" s="36"/>
      <c r="UB82" s="36"/>
      <c r="UC82" s="36"/>
      <c r="UD82" s="192"/>
      <c r="UE82" s="192"/>
      <c r="UF82" s="36"/>
      <c r="UG82" s="36"/>
      <c r="UH82" s="36"/>
      <c r="UI82" s="36"/>
      <c r="UJ82" s="36"/>
      <c r="UK82" s="36"/>
      <c r="UL82" s="36"/>
      <c r="UM82" s="36"/>
      <c r="UN82" s="36"/>
      <c r="UO82" s="36"/>
      <c r="UP82" s="36"/>
      <c r="UQ82" s="36"/>
      <c r="UR82" s="36"/>
      <c r="US82" s="36"/>
      <c r="UT82" s="345"/>
      <c r="UU82" s="532"/>
      <c r="UV82" s="533"/>
      <c r="UW82" s="532"/>
      <c r="UX82" s="534"/>
      <c r="UY82" s="534"/>
      <c r="UZ82" s="532"/>
      <c r="VA82" s="532"/>
      <c r="VB82" s="535"/>
      <c r="VC82" s="532"/>
      <c r="VD82" s="532"/>
      <c r="VE82" s="532"/>
      <c r="VF82" s="532"/>
      <c r="VG82" s="532"/>
      <c r="VH82" s="537"/>
      <c r="VI82" s="192"/>
      <c r="VJ82" s="36"/>
      <c r="VK82" s="36"/>
      <c r="VL82" s="36"/>
      <c r="VM82" s="36"/>
      <c r="VN82" s="36"/>
      <c r="VO82" s="36"/>
      <c r="VP82" s="36"/>
      <c r="VQ82" s="192"/>
      <c r="VR82" s="192"/>
      <c r="VS82" s="36"/>
      <c r="VT82" s="36"/>
      <c r="VU82" s="36"/>
      <c r="VV82" s="36"/>
      <c r="VW82" s="36"/>
      <c r="VX82" s="36"/>
      <c r="VY82" s="36"/>
      <c r="VZ82" s="36"/>
      <c r="WA82" s="36"/>
      <c r="WB82" s="36"/>
      <c r="WC82" s="36"/>
      <c r="WD82" s="36"/>
      <c r="WE82" s="36"/>
      <c r="WF82" s="36"/>
      <c r="WG82" s="345"/>
      <c r="WH82" s="532"/>
      <c r="WI82" s="533"/>
      <c r="WJ82" s="532"/>
      <c r="WK82" s="534"/>
      <c r="WL82" s="534"/>
      <c r="WM82" s="532"/>
      <c r="WN82" s="532"/>
      <c r="WO82" s="535"/>
      <c r="WP82" s="532"/>
      <c r="WQ82" s="532"/>
      <c r="WR82" s="532"/>
      <c r="WS82" s="532"/>
      <c r="WT82" s="532"/>
      <c r="WU82" s="537"/>
      <c r="WV82" s="192"/>
      <c r="WW82" s="36"/>
      <c r="WX82" s="36"/>
      <c r="WY82" s="36"/>
      <c r="WZ82" s="36"/>
      <c r="XA82" s="36"/>
      <c r="XB82" s="36"/>
      <c r="XC82" s="36"/>
      <c r="XD82" s="192"/>
      <c r="XE82" s="192"/>
      <c r="XF82" s="36"/>
      <c r="XG82" s="36"/>
      <c r="XH82" s="36"/>
      <c r="XI82" s="36"/>
      <c r="XJ82" s="36"/>
      <c r="XK82" s="36"/>
      <c r="XL82" s="36"/>
      <c r="XM82" s="36"/>
      <c r="XN82" s="36"/>
      <c r="XO82" s="36"/>
      <c r="XP82" s="36"/>
      <c r="XQ82" s="36"/>
      <c r="XR82" s="36"/>
      <c r="XS82" s="36"/>
      <c r="XT82" s="345"/>
      <c r="XU82" s="532"/>
      <c r="XV82" s="533"/>
      <c r="XW82" s="532"/>
      <c r="XX82" s="534"/>
      <c r="XY82" s="534"/>
      <c r="XZ82" s="532"/>
      <c r="YA82" s="532"/>
      <c r="YB82" s="535"/>
      <c r="YC82" s="532"/>
      <c r="YD82" s="532"/>
      <c r="YE82" s="532"/>
      <c r="YF82" s="532"/>
      <c r="YG82" s="532"/>
      <c r="YH82" s="537"/>
      <c r="YI82" s="192"/>
      <c r="YJ82" s="36"/>
      <c r="YK82" s="36"/>
      <c r="YL82" s="36"/>
      <c r="YM82" s="36"/>
      <c r="YN82" s="36"/>
      <c r="YO82" s="36"/>
      <c r="YP82" s="36"/>
      <c r="YQ82" s="192"/>
      <c r="YR82" s="192"/>
      <c r="YS82" s="36"/>
      <c r="YT82" s="36"/>
      <c r="YU82" s="36"/>
      <c r="YV82" s="36"/>
      <c r="YW82" s="36"/>
      <c r="YX82" s="36"/>
      <c r="YY82" s="36"/>
      <c r="YZ82" s="36"/>
      <c r="ZA82" s="36"/>
      <c r="ZB82" s="36"/>
      <c r="ZC82" s="36"/>
      <c r="ZD82" s="36"/>
      <c r="ZE82" s="36"/>
      <c r="ZF82" s="36"/>
      <c r="ZG82" s="345"/>
      <c r="ZH82" s="532"/>
      <c r="ZI82" s="533"/>
      <c r="ZJ82" s="532"/>
      <c r="ZK82" s="534"/>
      <c r="ZL82" s="534"/>
      <c r="ZM82" s="532"/>
      <c r="ZN82" s="532"/>
      <c r="ZO82" s="535"/>
      <c r="ZP82" s="532"/>
      <c r="ZQ82" s="532"/>
      <c r="ZR82" s="532"/>
      <c r="ZS82" s="532"/>
      <c r="ZT82" s="532"/>
      <c r="ZU82" s="537"/>
      <c r="ZV82" s="192"/>
      <c r="ZW82" s="36"/>
      <c r="ZX82" s="36"/>
      <c r="ZY82" s="36"/>
      <c r="ZZ82" s="36"/>
      <c r="AAA82" s="36"/>
      <c r="AAB82" s="36"/>
      <c r="AAC82" s="36"/>
      <c r="AAD82" s="192"/>
      <c r="AAE82" s="192"/>
      <c r="AAF82" s="36"/>
      <c r="AAG82" s="36"/>
      <c r="AAH82" s="36"/>
      <c r="AAI82" s="36"/>
      <c r="AAJ82" s="36"/>
      <c r="AAK82" s="36"/>
      <c r="AAL82" s="36"/>
      <c r="AAM82" s="36"/>
      <c r="AAN82" s="36"/>
      <c r="AAO82" s="36"/>
      <c r="AAP82" s="36"/>
      <c r="AAQ82" s="36"/>
      <c r="AAR82" s="36"/>
      <c r="AAS82" s="36"/>
      <c r="AAT82" s="345"/>
      <c r="AAU82" s="532"/>
      <c r="AAV82" s="533"/>
      <c r="AAW82" s="532"/>
      <c r="AAX82" s="534"/>
      <c r="AAY82" s="534"/>
      <c r="AAZ82" s="532"/>
      <c r="ABA82" s="532"/>
      <c r="ABB82" s="535"/>
      <c r="ABC82" s="532"/>
      <c r="ABD82" s="532"/>
      <c r="ABE82" s="532"/>
      <c r="ABF82" s="532"/>
      <c r="ABG82" s="532"/>
      <c r="ABH82" s="537"/>
      <c r="ABI82" s="192"/>
      <c r="ABJ82" s="36"/>
      <c r="ABK82" s="36"/>
      <c r="ABL82" s="36"/>
      <c r="ABM82" s="36"/>
      <c r="ABN82" s="36"/>
      <c r="ABO82" s="36"/>
      <c r="ABP82" s="36"/>
      <c r="ABQ82" s="192"/>
      <c r="ABR82" s="192"/>
      <c r="ABS82" s="36"/>
      <c r="ABT82" s="36"/>
      <c r="ABU82" s="36"/>
      <c r="ABV82" s="36"/>
      <c r="ABW82" s="36"/>
      <c r="ABX82" s="36"/>
      <c r="ABY82" s="36"/>
      <c r="ABZ82" s="36"/>
      <c r="ACA82" s="36"/>
      <c r="ACB82" s="36"/>
      <c r="ACC82" s="36"/>
      <c r="ACD82" s="36"/>
      <c r="ACE82" s="36"/>
      <c r="ACF82" s="36"/>
      <c r="ACG82" s="345"/>
      <c r="ACH82" s="532"/>
      <c r="ACI82" s="533"/>
      <c r="ACJ82" s="532"/>
      <c r="ACK82" s="534"/>
      <c r="ACL82" s="534"/>
      <c r="ACM82" s="532"/>
      <c r="ACN82" s="532"/>
      <c r="ACO82" s="535"/>
      <c r="ACP82" s="532"/>
      <c r="ACQ82" s="532"/>
      <c r="ACR82" s="532"/>
      <c r="ACS82" s="532"/>
      <c r="ACT82" s="532"/>
      <c r="ACU82" s="537"/>
      <c r="ACV82" s="192"/>
      <c r="ACW82" s="36"/>
      <c r="ACX82" s="36"/>
      <c r="ACY82" s="36"/>
      <c r="ACZ82" s="36"/>
      <c r="ADA82" s="36"/>
      <c r="ADB82" s="36"/>
      <c r="ADC82" s="36"/>
      <c r="ADD82" s="192"/>
      <c r="ADE82" s="192"/>
      <c r="ADF82" s="36"/>
      <c r="ADG82" s="36"/>
      <c r="ADH82" s="36"/>
      <c r="ADI82" s="36"/>
      <c r="ADJ82" s="36"/>
      <c r="ADK82" s="36"/>
      <c r="ADL82" s="36"/>
      <c r="ADM82" s="36"/>
      <c r="ADN82" s="36"/>
      <c r="ADO82" s="36"/>
      <c r="ADP82" s="36"/>
      <c r="ADQ82" s="36"/>
      <c r="ADR82" s="36"/>
      <c r="ADS82" s="36"/>
      <c r="ADT82" s="345"/>
      <c r="ADU82" s="532"/>
      <c r="ADV82" s="533"/>
      <c r="ADW82" s="532"/>
      <c r="ADX82" s="534"/>
      <c r="ADY82" s="534"/>
      <c r="ADZ82" s="532"/>
      <c r="AEA82" s="532"/>
      <c r="AEB82" s="535"/>
      <c r="AEC82" s="532"/>
      <c r="AED82" s="532"/>
      <c r="AEE82" s="532"/>
      <c r="AEF82" s="532"/>
      <c r="AEG82" s="532"/>
      <c r="AEH82" s="537"/>
      <c r="AEI82" s="192"/>
      <c r="AEJ82" s="36"/>
      <c r="AEK82" s="36"/>
      <c r="AEL82" s="36"/>
      <c r="AEM82" s="36"/>
      <c r="AEN82" s="36"/>
      <c r="AEO82" s="36"/>
      <c r="AEP82" s="36"/>
      <c r="AEQ82" s="192"/>
      <c r="AER82" s="192"/>
      <c r="AES82" s="36"/>
      <c r="AET82" s="36"/>
      <c r="AEU82" s="36"/>
      <c r="AEV82" s="36"/>
      <c r="AEW82" s="36"/>
      <c r="AEX82" s="36"/>
      <c r="AEY82" s="36"/>
      <c r="AEZ82" s="36"/>
      <c r="AFA82" s="36"/>
      <c r="AFB82" s="36"/>
      <c r="AFC82" s="36"/>
      <c r="AFD82" s="36"/>
      <c r="AFE82" s="36"/>
      <c r="AFF82" s="36"/>
      <c r="AFG82" s="345"/>
      <c r="AFH82" s="532"/>
      <c r="AFI82" s="533"/>
      <c r="AFJ82" s="532"/>
      <c r="AFK82" s="534"/>
      <c r="AFL82" s="534"/>
      <c r="AFM82" s="532"/>
      <c r="AFN82" s="532"/>
      <c r="AFO82" s="535"/>
      <c r="AFP82" s="532"/>
      <c r="AFQ82" s="532"/>
      <c r="AFR82" s="532"/>
      <c r="AFS82" s="532"/>
      <c r="AFT82" s="532"/>
      <c r="AFU82" s="537"/>
      <c r="AFV82" s="192"/>
      <c r="AFW82" s="36"/>
      <c r="AFX82" s="36"/>
      <c r="AFY82" s="36"/>
      <c r="AFZ82" s="36"/>
      <c r="AGA82" s="36"/>
      <c r="AGB82" s="36"/>
      <c r="AGC82" s="36"/>
      <c r="AGD82" s="192"/>
      <c r="AGE82" s="192"/>
      <c r="AGF82" s="36"/>
      <c r="AGG82" s="36"/>
      <c r="AGH82" s="36"/>
      <c r="AGI82" s="36"/>
      <c r="AGJ82" s="36"/>
      <c r="AGK82" s="36"/>
      <c r="AGL82" s="36"/>
      <c r="AGM82" s="36"/>
      <c r="AGN82" s="36"/>
      <c r="AGO82" s="36"/>
      <c r="AGP82" s="36"/>
      <c r="AGQ82" s="36"/>
      <c r="AGR82" s="36"/>
      <c r="AGS82" s="36"/>
      <c r="AGT82" s="345"/>
      <c r="AGU82" s="532"/>
      <c r="AGV82" s="533"/>
      <c r="AGW82" s="532"/>
      <c r="AGX82" s="534"/>
      <c r="AGY82" s="534"/>
      <c r="AGZ82" s="532"/>
      <c r="AHA82" s="532"/>
      <c r="AHB82" s="535"/>
      <c r="AHC82" s="532"/>
      <c r="AHD82" s="532"/>
      <c r="AHE82" s="532"/>
      <c r="AHF82" s="532"/>
      <c r="AHG82" s="532"/>
      <c r="AHH82" s="537"/>
      <c r="AHI82" s="192"/>
      <c r="AHJ82" s="36"/>
      <c r="AHK82" s="36"/>
      <c r="AHL82" s="36"/>
      <c r="AHM82" s="36"/>
      <c r="AHN82" s="36"/>
      <c r="AHO82" s="36"/>
      <c r="AHP82" s="36"/>
      <c r="AHQ82" s="192"/>
      <c r="AHR82" s="192"/>
      <c r="AHS82" s="36"/>
      <c r="AHT82" s="36"/>
      <c r="AHU82" s="36"/>
      <c r="AHV82" s="36"/>
      <c r="AHW82" s="36"/>
      <c r="AHX82" s="36"/>
      <c r="AHY82" s="36"/>
      <c r="AHZ82" s="36"/>
      <c r="AIA82" s="36"/>
      <c r="AIB82" s="36"/>
      <c r="AIC82" s="36"/>
      <c r="AID82" s="36"/>
      <c r="AIE82" s="36"/>
      <c r="AIF82" s="36"/>
      <c r="AIG82" s="345"/>
      <c r="AIH82" s="532"/>
      <c r="AII82" s="533"/>
      <c r="AIJ82" s="532"/>
      <c r="AIK82" s="534"/>
      <c r="AIL82" s="534"/>
      <c r="AIM82" s="532"/>
      <c r="AIN82" s="532"/>
      <c r="AIO82" s="535"/>
      <c r="AIP82" s="532"/>
      <c r="AIQ82" s="532"/>
      <c r="AIR82" s="532"/>
      <c r="AIS82" s="532"/>
      <c r="AIT82" s="532"/>
      <c r="AIU82" s="537"/>
      <c r="AIV82" s="192"/>
      <c r="AIW82" s="36"/>
      <c r="AIX82" s="36"/>
      <c r="AIY82" s="36"/>
      <c r="AIZ82" s="36"/>
      <c r="AJA82" s="36"/>
      <c r="AJB82" s="36"/>
      <c r="AJC82" s="36"/>
      <c r="AJD82" s="192"/>
      <c r="AJE82" s="192"/>
      <c r="AJF82" s="36"/>
      <c r="AJG82" s="36"/>
      <c r="AJH82" s="36"/>
      <c r="AJI82" s="36"/>
      <c r="AJJ82" s="36"/>
      <c r="AJK82" s="36"/>
      <c r="AJL82" s="36"/>
      <c r="AJM82" s="36"/>
      <c r="AJN82" s="36"/>
      <c r="AJO82" s="36"/>
      <c r="AJP82" s="36"/>
      <c r="AJQ82" s="36"/>
      <c r="AJR82" s="36"/>
      <c r="AJS82" s="36"/>
      <c r="AJT82" s="345"/>
      <c r="AJU82" s="532"/>
      <c r="AJV82" s="533"/>
      <c r="AJW82" s="532"/>
      <c r="AJX82" s="534"/>
      <c r="AJY82" s="534"/>
      <c r="AJZ82" s="532"/>
      <c r="AKA82" s="532"/>
      <c r="AKB82" s="535"/>
      <c r="AKC82" s="532"/>
      <c r="AKD82" s="532"/>
      <c r="AKE82" s="532"/>
      <c r="AKF82" s="532"/>
      <c r="AKG82" s="532"/>
      <c r="AKH82" s="537"/>
      <c r="AKI82" s="192"/>
      <c r="AKJ82" s="36"/>
      <c r="AKK82" s="36"/>
      <c r="AKL82" s="36"/>
      <c r="AKM82" s="36"/>
      <c r="AKN82" s="36"/>
      <c r="AKO82" s="36"/>
      <c r="AKP82" s="36"/>
      <c r="AKQ82" s="192"/>
      <c r="AKR82" s="192"/>
      <c r="AKS82" s="36"/>
      <c r="AKT82" s="36"/>
      <c r="AKU82" s="36"/>
      <c r="AKV82" s="36"/>
      <c r="AKW82" s="36"/>
      <c r="AKX82" s="36"/>
      <c r="AKY82" s="36"/>
      <c r="AKZ82" s="36"/>
      <c r="ALA82" s="36"/>
      <c r="ALB82" s="36"/>
      <c r="ALC82" s="36"/>
      <c r="ALD82" s="36"/>
      <c r="ALE82" s="36"/>
      <c r="ALF82" s="36"/>
      <c r="ALG82" s="345"/>
      <c r="ALH82" s="532"/>
      <c r="ALI82" s="533"/>
      <c r="ALJ82" s="532"/>
      <c r="ALK82" s="534"/>
      <c r="ALL82" s="534"/>
      <c r="ALM82" s="532"/>
      <c r="ALN82" s="532"/>
      <c r="ALO82" s="535"/>
      <c r="ALP82" s="532"/>
      <c r="ALQ82" s="532"/>
      <c r="ALR82" s="532"/>
      <c r="ALS82" s="532"/>
      <c r="ALT82" s="532"/>
      <c r="ALU82" s="537"/>
      <c r="ALV82" s="192"/>
      <c r="ALW82" s="36"/>
      <c r="ALX82" s="36"/>
      <c r="ALY82" s="36"/>
      <c r="ALZ82" s="36"/>
      <c r="AMA82" s="36"/>
      <c r="AMB82" s="36"/>
      <c r="AMC82" s="36"/>
      <c r="AMD82" s="192"/>
      <c r="AME82" s="192"/>
      <c r="AMF82" s="36"/>
      <c r="AMG82" s="36"/>
      <c r="AMH82" s="36"/>
      <c r="AMI82" s="36"/>
      <c r="AMJ82" s="36"/>
      <c r="AMK82" s="36"/>
      <c r="AML82" s="36"/>
      <c r="AMM82" s="36"/>
      <c r="AMN82" s="36"/>
      <c r="AMO82" s="36"/>
      <c r="AMP82" s="36"/>
      <c r="AMQ82" s="36"/>
      <c r="AMR82" s="36"/>
      <c r="AMS82" s="36"/>
      <c r="AMT82" s="345"/>
      <c r="AMU82" s="532"/>
      <c r="AMV82" s="533"/>
      <c r="AMW82" s="532"/>
      <c r="AMX82" s="534"/>
      <c r="AMY82" s="534"/>
      <c r="AMZ82" s="532"/>
      <c r="ANA82" s="532"/>
      <c r="ANB82" s="535"/>
      <c r="ANC82" s="532"/>
      <c r="AND82" s="532"/>
      <c r="ANE82" s="532"/>
      <c r="ANF82" s="532"/>
      <c r="ANG82" s="532"/>
      <c r="ANH82" s="537"/>
      <c r="ANI82" s="192"/>
      <c r="ANJ82" s="36"/>
      <c r="ANK82" s="36"/>
      <c r="ANL82" s="36"/>
      <c r="ANM82" s="36"/>
      <c r="ANN82" s="36"/>
      <c r="ANO82" s="36"/>
      <c r="ANP82" s="36"/>
      <c r="ANQ82" s="192"/>
      <c r="ANR82" s="192"/>
      <c r="ANS82" s="36"/>
      <c r="ANT82" s="36"/>
      <c r="ANU82" s="36"/>
      <c r="ANV82" s="36"/>
      <c r="ANW82" s="36"/>
      <c r="ANX82" s="36"/>
      <c r="ANY82" s="36"/>
      <c r="ANZ82" s="36"/>
      <c r="AOA82" s="36"/>
      <c r="AOB82" s="36"/>
      <c r="AOC82" s="36"/>
      <c r="AOD82" s="36"/>
      <c r="AOE82" s="36"/>
      <c r="AOF82" s="36"/>
      <c r="AOG82" s="345"/>
      <c r="AOH82" s="532"/>
      <c r="AOI82" s="533"/>
      <c r="AOJ82" s="532"/>
      <c r="AOK82" s="534"/>
      <c r="AOL82" s="534"/>
      <c r="AOM82" s="532"/>
      <c r="AON82" s="532"/>
      <c r="AOO82" s="535"/>
      <c r="AOP82" s="532"/>
      <c r="AOQ82" s="532"/>
      <c r="AOR82" s="532"/>
      <c r="AOS82" s="532"/>
      <c r="AOT82" s="532"/>
      <c r="AOU82" s="537"/>
      <c r="AOV82" s="192"/>
      <c r="AOW82" s="36"/>
      <c r="AOX82" s="36"/>
      <c r="AOY82" s="36"/>
      <c r="AOZ82" s="36"/>
      <c r="APA82" s="36"/>
      <c r="APB82" s="36"/>
      <c r="APC82" s="36"/>
      <c r="APD82" s="192"/>
      <c r="APE82" s="192"/>
      <c r="APF82" s="36"/>
      <c r="APG82" s="36"/>
      <c r="APH82" s="36"/>
      <c r="API82" s="36"/>
      <c r="APJ82" s="36"/>
      <c r="APK82" s="36"/>
      <c r="APL82" s="36"/>
      <c r="APM82" s="36"/>
      <c r="APN82" s="36"/>
      <c r="APO82" s="36"/>
      <c r="APP82" s="36"/>
      <c r="APQ82" s="36"/>
      <c r="APR82" s="36"/>
      <c r="APS82" s="36"/>
      <c r="APT82" s="345"/>
      <c r="APU82" s="532"/>
      <c r="APV82" s="533"/>
      <c r="APW82" s="532"/>
      <c r="APX82" s="534"/>
      <c r="APY82" s="534"/>
      <c r="APZ82" s="532"/>
      <c r="AQA82" s="532"/>
      <c r="AQB82" s="535"/>
      <c r="AQC82" s="532"/>
      <c r="AQD82" s="532"/>
      <c r="AQE82" s="532"/>
      <c r="AQF82" s="532"/>
      <c r="AQG82" s="532"/>
      <c r="AQH82" s="537"/>
      <c r="AQI82" s="192"/>
      <c r="AQJ82" s="36"/>
      <c r="AQK82" s="36"/>
      <c r="AQL82" s="36"/>
      <c r="AQM82" s="36"/>
      <c r="AQN82" s="36"/>
      <c r="AQO82" s="36"/>
      <c r="AQP82" s="36"/>
      <c r="AQQ82" s="192"/>
      <c r="AQR82" s="192"/>
      <c r="AQS82" s="36"/>
      <c r="AQT82" s="36"/>
      <c r="AQU82" s="36"/>
      <c r="AQV82" s="36"/>
      <c r="AQW82" s="36"/>
      <c r="AQX82" s="36"/>
      <c r="AQY82" s="36"/>
      <c r="AQZ82" s="36"/>
      <c r="ARA82" s="36"/>
      <c r="ARB82" s="36"/>
      <c r="ARC82" s="36"/>
      <c r="ARD82" s="36"/>
      <c r="ARE82" s="36"/>
      <c r="ARF82" s="36"/>
      <c r="ARG82" s="345"/>
      <c r="ARH82" s="532"/>
      <c r="ARI82" s="533"/>
      <c r="ARJ82" s="532"/>
      <c r="ARK82" s="534"/>
      <c r="ARL82" s="534"/>
      <c r="ARM82" s="532"/>
      <c r="ARN82" s="532"/>
      <c r="ARO82" s="535"/>
      <c r="ARP82" s="532"/>
      <c r="ARQ82" s="532"/>
      <c r="ARR82" s="532"/>
      <c r="ARS82" s="532"/>
      <c r="ART82" s="532"/>
      <c r="ARU82" s="537"/>
      <c r="ARV82" s="192"/>
      <c r="ARW82" s="36"/>
      <c r="ARX82" s="36"/>
      <c r="ARY82" s="36"/>
      <c r="ARZ82" s="36"/>
      <c r="ASA82" s="36"/>
      <c r="ASB82" s="36"/>
      <c r="ASC82" s="36"/>
      <c r="ASD82" s="192"/>
      <c r="ASE82" s="192"/>
      <c r="ASF82" s="36"/>
      <c r="ASG82" s="36"/>
      <c r="ASH82" s="36"/>
      <c r="ASI82" s="36"/>
      <c r="ASJ82" s="36"/>
      <c r="ASK82" s="36"/>
      <c r="ASL82" s="36"/>
      <c r="ASM82" s="36"/>
      <c r="ASN82" s="36"/>
      <c r="ASO82" s="36"/>
      <c r="ASP82" s="36"/>
      <c r="ASQ82" s="36"/>
      <c r="ASR82" s="36"/>
      <c r="ASS82" s="36"/>
      <c r="AST82" s="345"/>
      <c r="ASU82" s="532"/>
      <c r="ASV82" s="533"/>
      <c r="ASW82" s="532"/>
      <c r="ASX82" s="534"/>
      <c r="ASY82" s="534"/>
      <c r="ASZ82" s="532"/>
      <c r="ATA82" s="532"/>
      <c r="ATB82" s="535"/>
      <c r="ATC82" s="532"/>
      <c r="ATD82" s="532"/>
      <c r="ATE82" s="532"/>
      <c r="ATF82" s="532"/>
      <c r="ATG82" s="532"/>
      <c r="ATH82" s="537"/>
      <c r="ATI82" s="192"/>
      <c r="ATJ82" s="36"/>
      <c r="ATK82" s="36"/>
      <c r="ATL82" s="36"/>
      <c r="ATM82" s="36"/>
      <c r="ATN82" s="36"/>
      <c r="ATO82" s="36"/>
      <c r="ATP82" s="36"/>
      <c r="ATQ82" s="192"/>
      <c r="ATR82" s="192"/>
      <c r="ATS82" s="36"/>
      <c r="ATT82" s="36"/>
      <c r="ATU82" s="36"/>
      <c r="ATV82" s="36"/>
      <c r="ATW82" s="36"/>
      <c r="ATX82" s="36"/>
      <c r="ATY82" s="36"/>
      <c r="ATZ82" s="36"/>
      <c r="AUA82" s="36"/>
      <c r="AUB82" s="36"/>
      <c r="AUC82" s="36"/>
      <c r="AUD82" s="36"/>
      <c r="AUE82" s="36"/>
      <c r="AUF82" s="36"/>
      <c r="AUG82" s="345"/>
      <c r="AUH82" s="532"/>
      <c r="AUI82" s="533"/>
      <c r="AUJ82" s="532"/>
      <c r="AUK82" s="534"/>
      <c r="AUL82" s="534"/>
      <c r="AUM82" s="532"/>
      <c r="AUN82" s="532"/>
      <c r="AUO82" s="535"/>
      <c r="AUP82" s="532"/>
      <c r="AUQ82" s="532"/>
      <c r="AUR82" s="532"/>
      <c r="AUS82" s="532"/>
      <c r="AUT82" s="532"/>
      <c r="AUU82" s="537"/>
      <c r="AUV82" s="192"/>
      <c r="AUW82" s="36"/>
      <c r="AUX82" s="36"/>
      <c r="AUY82" s="36"/>
      <c r="AUZ82" s="36"/>
      <c r="AVA82" s="36"/>
      <c r="AVB82" s="36"/>
      <c r="AVC82" s="36"/>
      <c r="AVD82" s="192"/>
      <c r="AVE82" s="192"/>
      <c r="AVF82" s="36"/>
      <c r="AVG82" s="36"/>
      <c r="AVH82" s="36"/>
      <c r="AVI82" s="36"/>
      <c r="AVJ82" s="36"/>
      <c r="AVK82" s="36"/>
      <c r="AVL82" s="36"/>
      <c r="AVM82" s="36"/>
      <c r="AVN82" s="36"/>
      <c r="AVO82" s="36"/>
      <c r="AVP82" s="36"/>
      <c r="AVQ82" s="36"/>
      <c r="AVR82" s="36"/>
      <c r="AVS82" s="36"/>
      <c r="AVT82" s="345"/>
      <c r="AVU82" s="532"/>
      <c r="AVV82" s="533"/>
      <c r="AVW82" s="532"/>
      <c r="AVX82" s="534"/>
      <c r="AVY82" s="534"/>
      <c r="AVZ82" s="532"/>
      <c r="AWA82" s="532"/>
      <c r="AWB82" s="535"/>
      <c r="AWC82" s="532"/>
      <c r="AWD82" s="532"/>
      <c r="AWE82" s="532"/>
      <c r="AWF82" s="532"/>
      <c r="AWG82" s="532"/>
      <c r="AWH82" s="537"/>
      <c r="AWI82" s="192"/>
      <c r="AWJ82" s="36"/>
      <c r="AWK82" s="36"/>
      <c r="AWL82" s="36"/>
      <c r="AWM82" s="36"/>
      <c r="AWN82" s="36"/>
      <c r="AWO82" s="36"/>
      <c r="AWP82" s="36"/>
      <c r="AWQ82" s="192"/>
      <c r="AWR82" s="192"/>
      <c r="AWS82" s="36"/>
      <c r="AWT82" s="36"/>
      <c r="AWU82" s="36"/>
      <c r="AWV82" s="36"/>
      <c r="AWW82" s="36"/>
      <c r="AWX82" s="36"/>
      <c r="AWY82" s="36"/>
      <c r="AWZ82" s="36"/>
      <c r="AXA82" s="36"/>
      <c r="AXB82" s="36"/>
      <c r="AXC82" s="36"/>
      <c r="AXD82" s="36"/>
      <c r="AXE82" s="36"/>
      <c r="AXF82" s="36"/>
      <c r="AXG82" s="345"/>
      <c r="AXH82" s="532"/>
      <c r="AXI82" s="533"/>
      <c r="AXJ82" s="532"/>
      <c r="AXK82" s="534"/>
      <c r="AXL82" s="534"/>
      <c r="AXM82" s="532"/>
      <c r="AXN82" s="532"/>
      <c r="AXO82" s="535"/>
      <c r="AXP82" s="532"/>
      <c r="AXQ82" s="532"/>
      <c r="AXR82" s="532"/>
      <c r="AXS82" s="532"/>
      <c r="AXT82" s="532"/>
      <c r="AXU82" s="537"/>
      <c r="AXV82" s="192"/>
      <c r="AXW82" s="36"/>
      <c r="AXX82" s="36"/>
      <c r="AXY82" s="36"/>
      <c r="AXZ82" s="36"/>
      <c r="AYA82" s="36"/>
      <c r="AYB82" s="36"/>
      <c r="AYC82" s="36"/>
      <c r="AYD82" s="192"/>
      <c r="AYE82" s="192"/>
      <c r="AYF82" s="36"/>
      <c r="AYG82" s="36"/>
      <c r="AYH82" s="36"/>
      <c r="AYI82" s="36"/>
      <c r="AYJ82" s="36"/>
      <c r="AYK82" s="36"/>
      <c r="AYL82" s="36"/>
      <c r="AYM82" s="36"/>
      <c r="AYN82" s="36"/>
      <c r="AYO82" s="36"/>
      <c r="AYP82" s="36"/>
      <c r="AYQ82" s="36"/>
      <c r="AYR82" s="36"/>
      <c r="AYS82" s="36"/>
      <c r="AYT82" s="345"/>
      <c r="AYU82" s="532"/>
      <c r="AYV82" s="533"/>
      <c r="AYW82" s="532"/>
      <c r="AYX82" s="534"/>
      <c r="AYY82" s="534"/>
      <c r="AYZ82" s="532"/>
      <c r="AZA82" s="532"/>
      <c r="AZB82" s="535"/>
      <c r="AZC82" s="532"/>
      <c r="AZD82" s="532"/>
      <c r="AZE82" s="532"/>
      <c r="AZF82" s="532"/>
      <c r="AZG82" s="532"/>
      <c r="AZH82" s="537"/>
      <c r="AZI82" s="192"/>
      <c r="AZJ82" s="36"/>
      <c r="AZK82" s="36"/>
      <c r="AZL82" s="36"/>
      <c r="AZM82" s="36"/>
      <c r="AZN82" s="36"/>
      <c r="AZO82" s="36"/>
      <c r="AZP82" s="36"/>
      <c r="AZQ82" s="192"/>
      <c r="AZR82" s="192"/>
      <c r="AZS82" s="36"/>
      <c r="AZT82" s="36"/>
      <c r="AZU82" s="36"/>
      <c r="AZV82" s="36"/>
      <c r="AZW82" s="36"/>
      <c r="AZX82" s="36"/>
      <c r="AZY82" s="36"/>
      <c r="AZZ82" s="36"/>
      <c r="BAA82" s="36"/>
      <c r="BAB82" s="36"/>
      <c r="BAC82" s="36"/>
      <c r="BAD82" s="36"/>
      <c r="BAE82" s="36"/>
      <c r="BAF82" s="36"/>
      <c r="BAG82" s="345"/>
      <c r="BAH82" s="532"/>
      <c r="BAI82" s="533"/>
      <c r="BAJ82" s="532"/>
      <c r="BAK82" s="534"/>
      <c r="BAL82" s="534"/>
      <c r="BAM82" s="532"/>
      <c r="BAN82" s="532"/>
      <c r="BAO82" s="535"/>
      <c r="BAP82" s="532"/>
      <c r="BAQ82" s="532"/>
      <c r="BAR82" s="532"/>
      <c r="BAS82" s="532"/>
      <c r="BAT82" s="532"/>
      <c r="BAU82" s="537"/>
      <c r="BAV82" s="192"/>
      <c r="BAW82" s="36"/>
      <c r="BAX82" s="36"/>
      <c r="BAY82" s="36"/>
      <c r="BAZ82" s="36"/>
      <c r="BBA82" s="36"/>
      <c r="BBB82" s="36"/>
      <c r="BBC82" s="36"/>
      <c r="BBD82" s="192"/>
      <c r="BBE82" s="192"/>
      <c r="BBF82" s="36"/>
      <c r="BBG82" s="36"/>
      <c r="BBH82" s="36"/>
      <c r="BBI82" s="36"/>
      <c r="BBJ82" s="36"/>
      <c r="BBK82" s="36"/>
      <c r="BBL82" s="36"/>
      <c r="BBM82" s="36"/>
      <c r="BBN82" s="36"/>
      <c r="BBO82" s="36"/>
      <c r="BBP82" s="36"/>
      <c r="BBQ82" s="36"/>
      <c r="BBR82" s="36"/>
      <c r="BBS82" s="36"/>
      <c r="BBT82" s="345"/>
      <c r="BBU82" s="532"/>
      <c r="BBV82" s="533"/>
      <c r="BBW82" s="532"/>
      <c r="BBX82" s="534"/>
      <c r="BBY82" s="534"/>
      <c r="BBZ82" s="532"/>
      <c r="BCA82" s="532"/>
      <c r="BCB82" s="535"/>
      <c r="BCC82" s="532"/>
      <c r="BCD82" s="532"/>
      <c r="BCE82" s="532"/>
      <c r="BCF82" s="532"/>
      <c r="BCG82" s="532"/>
      <c r="BCH82" s="537"/>
      <c r="BCI82" s="192"/>
      <c r="BCJ82" s="36"/>
      <c r="BCK82" s="36"/>
      <c r="BCL82" s="36"/>
      <c r="BCM82" s="36"/>
      <c r="BCN82" s="36"/>
      <c r="BCO82" s="36"/>
      <c r="BCP82" s="36"/>
      <c r="BCQ82" s="192"/>
      <c r="BCR82" s="192"/>
      <c r="BCS82" s="36"/>
      <c r="BCT82" s="36"/>
      <c r="BCU82" s="36"/>
      <c r="BCV82" s="36"/>
      <c r="BCW82" s="36"/>
      <c r="BCX82" s="36"/>
      <c r="BCY82" s="36"/>
      <c r="BCZ82" s="36"/>
      <c r="BDA82" s="36"/>
      <c r="BDB82" s="36"/>
      <c r="BDC82" s="36"/>
      <c r="BDD82" s="36"/>
      <c r="BDE82" s="36"/>
      <c r="BDF82" s="36"/>
      <c r="BDG82" s="345"/>
      <c r="BDH82" s="532"/>
      <c r="BDI82" s="533"/>
      <c r="BDJ82" s="532"/>
      <c r="BDK82" s="534"/>
      <c r="BDL82" s="534"/>
      <c r="BDM82" s="532"/>
      <c r="BDN82" s="532"/>
      <c r="BDO82" s="535"/>
      <c r="BDP82" s="532"/>
      <c r="BDQ82" s="532"/>
      <c r="BDR82" s="532"/>
      <c r="BDS82" s="532"/>
      <c r="BDT82" s="532"/>
      <c r="BDU82" s="537"/>
      <c r="BDV82" s="192"/>
      <c r="BDW82" s="36"/>
      <c r="BDX82" s="36"/>
      <c r="BDY82" s="36"/>
      <c r="BDZ82" s="36"/>
      <c r="BEA82" s="36"/>
      <c r="BEB82" s="36"/>
      <c r="BEC82" s="36"/>
      <c r="BED82" s="192"/>
      <c r="BEE82" s="192"/>
      <c r="BEF82" s="36"/>
      <c r="BEG82" s="36"/>
      <c r="BEH82" s="36"/>
      <c r="BEI82" s="36"/>
      <c r="BEJ82" s="36"/>
      <c r="BEK82" s="36"/>
      <c r="BEL82" s="36"/>
      <c r="BEM82" s="36"/>
      <c r="BEN82" s="36"/>
      <c r="BEO82" s="36"/>
      <c r="BEP82" s="36"/>
      <c r="BEQ82" s="36"/>
      <c r="BER82" s="36"/>
      <c r="BES82" s="36"/>
      <c r="BET82" s="345"/>
      <c r="BEU82" s="532"/>
      <c r="BEV82" s="533"/>
      <c r="BEW82" s="532"/>
      <c r="BEX82" s="534"/>
      <c r="BEY82" s="534"/>
      <c r="BEZ82" s="532"/>
      <c r="BFA82" s="532"/>
      <c r="BFB82" s="535"/>
      <c r="BFC82" s="532"/>
      <c r="BFD82" s="532"/>
      <c r="BFE82" s="532"/>
      <c r="BFF82" s="532"/>
      <c r="BFG82" s="532"/>
      <c r="BFH82" s="537"/>
      <c r="BFI82" s="192"/>
      <c r="BFJ82" s="36"/>
      <c r="BFK82" s="36"/>
      <c r="BFL82" s="36"/>
      <c r="BFM82" s="36"/>
      <c r="BFN82" s="36"/>
      <c r="BFO82" s="36"/>
      <c r="BFP82" s="36"/>
      <c r="BFQ82" s="192"/>
      <c r="BFR82" s="192"/>
      <c r="BFS82" s="36"/>
      <c r="BFT82" s="36"/>
      <c r="BFU82" s="36"/>
      <c r="BFV82" s="36"/>
      <c r="BFW82" s="36"/>
      <c r="BFX82" s="36"/>
      <c r="BFY82" s="36"/>
      <c r="BFZ82" s="36"/>
      <c r="BGA82" s="36"/>
      <c r="BGB82" s="36"/>
      <c r="BGC82" s="36"/>
      <c r="BGD82" s="36"/>
      <c r="BGE82" s="36"/>
      <c r="BGF82" s="36"/>
      <c r="BGG82" s="345"/>
      <c r="BGH82" s="532"/>
      <c r="BGI82" s="533"/>
      <c r="BGJ82" s="532"/>
      <c r="BGK82" s="534"/>
      <c r="BGL82" s="534"/>
      <c r="BGM82" s="532"/>
      <c r="BGN82" s="532"/>
      <c r="BGO82" s="535"/>
      <c r="BGP82" s="532"/>
      <c r="BGQ82" s="532"/>
      <c r="BGR82" s="532"/>
      <c r="BGS82" s="532"/>
      <c r="BGT82" s="532"/>
      <c r="BGU82" s="537"/>
      <c r="BGV82" s="192"/>
      <c r="BGW82" s="36"/>
      <c r="BGX82" s="36"/>
      <c r="BGY82" s="36"/>
      <c r="BGZ82" s="36"/>
      <c r="BHA82" s="36"/>
      <c r="BHB82" s="36"/>
      <c r="BHC82" s="36"/>
      <c r="BHD82" s="192"/>
      <c r="BHE82" s="192"/>
      <c r="BHF82" s="36"/>
      <c r="BHG82" s="36"/>
      <c r="BHH82" s="36"/>
      <c r="BHI82" s="36"/>
      <c r="BHJ82" s="36"/>
      <c r="BHK82" s="36"/>
      <c r="BHL82" s="36"/>
      <c r="BHM82" s="36"/>
      <c r="BHN82" s="36"/>
      <c r="BHO82" s="36"/>
      <c r="BHP82" s="36"/>
      <c r="BHQ82" s="36"/>
      <c r="BHR82" s="36"/>
      <c r="BHS82" s="36"/>
      <c r="BHT82" s="345"/>
      <c r="BHU82" s="532"/>
      <c r="BHV82" s="533"/>
      <c r="BHW82" s="532"/>
      <c r="BHX82" s="534"/>
      <c r="BHY82" s="534"/>
      <c r="BHZ82" s="532"/>
      <c r="BIA82" s="532"/>
      <c r="BIB82" s="535"/>
      <c r="BIC82" s="532"/>
      <c r="BID82" s="532"/>
      <c r="BIE82" s="532"/>
      <c r="BIF82" s="532"/>
      <c r="BIG82" s="532"/>
      <c r="BIH82" s="537"/>
      <c r="BII82" s="192"/>
      <c r="BIJ82" s="36"/>
      <c r="BIK82" s="36"/>
      <c r="BIL82" s="36"/>
      <c r="BIM82" s="36"/>
      <c r="BIN82" s="36"/>
      <c r="BIO82" s="36"/>
      <c r="BIP82" s="36"/>
      <c r="BIQ82" s="192"/>
      <c r="BIR82" s="192"/>
      <c r="BIS82" s="36"/>
      <c r="BIT82" s="36"/>
      <c r="BIU82" s="36"/>
      <c r="BIV82" s="36"/>
      <c r="BIW82" s="36"/>
      <c r="BIX82" s="36"/>
      <c r="BIY82" s="36"/>
      <c r="BIZ82" s="36"/>
      <c r="BJA82" s="36"/>
      <c r="BJB82" s="36"/>
      <c r="BJC82" s="36"/>
      <c r="BJD82" s="36"/>
      <c r="BJE82" s="36"/>
      <c r="BJF82" s="36"/>
      <c r="BJG82" s="345"/>
      <c r="BJH82" s="532"/>
      <c r="BJI82" s="533"/>
      <c r="BJJ82" s="532"/>
      <c r="BJK82" s="534"/>
      <c r="BJL82" s="534"/>
      <c r="BJM82" s="532"/>
      <c r="BJN82" s="532"/>
      <c r="BJO82" s="535"/>
      <c r="BJP82" s="532"/>
      <c r="BJQ82" s="532"/>
      <c r="BJR82" s="532"/>
      <c r="BJS82" s="532"/>
      <c r="BJT82" s="532"/>
      <c r="BJU82" s="537"/>
      <c r="BJV82" s="192"/>
      <c r="BJW82" s="36"/>
      <c r="BJX82" s="36"/>
      <c r="BJY82" s="36"/>
      <c r="BJZ82" s="36"/>
      <c r="BKA82" s="36"/>
      <c r="BKB82" s="36"/>
      <c r="BKC82" s="36"/>
      <c r="BKD82" s="192"/>
      <c r="BKE82" s="192"/>
      <c r="BKF82" s="36"/>
      <c r="BKG82" s="36"/>
      <c r="BKH82" s="36"/>
      <c r="BKI82" s="36"/>
      <c r="BKJ82" s="36"/>
      <c r="BKK82" s="36"/>
      <c r="BKL82" s="36"/>
      <c r="BKM82" s="36"/>
      <c r="BKN82" s="36"/>
      <c r="BKO82" s="36"/>
      <c r="BKP82" s="36"/>
      <c r="BKQ82" s="36"/>
      <c r="BKR82" s="36"/>
      <c r="BKS82" s="36"/>
      <c r="BKT82" s="345"/>
      <c r="BKU82" s="532"/>
      <c r="BKV82" s="533"/>
      <c r="BKW82" s="532"/>
      <c r="BKX82" s="534"/>
      <c r="BKY82" s="534"/>
      <c r="BKZ82" s="532"/>
      <c r="BLA82" s="532"/>
      <c r="BLB82" s="535"/>
      <c r="BLC82" s="532"/>
      <c r="BLD82" s="532"/>
      <c r="BLE82" s="532"/>
      <c r="BLF82" s="532"/>
      <c r="BLG82" s="532"/>
      <c r="BLH82" s="537"/>
      <c r="BLI82" s="192"/>
      <c r="BLJ82" s="36"/>
      <c r="BLK82" s="36"/>
      <c r="BLL82" s="36"/>
      <c r="BLM82" s="36"/>
      <c r="BLN82" s="36"/>
      <c r="BLO82" s="36"/>
      <c r="BLP82" s="36"/>
      <c r="BLQ82" s="192"/>
      <c r="BLR82" s="192"/>
      <c r="BLS82" s="36"/>
      <c r="BLT82" s="36"/>
      <c r="BLU82" s="36"/>
      <c r="BLV82" s="36"/>
      <c r="BLW82" s="36"/>
      <c r="BLX82" s="36"/>
      <c r="BLY82" s="36"/>
      <c r="BLZ82" s="36"/>
      <c r="BMA82" s="36"/>
      <c r="BMB82" s="36"/>
      <c r="BMC82" s="36"/>
      <c r="BMD82" s="36"/>
      <c r="BME82" s="36"/>
      <c r="BMF82" s="36"/>
      <c r="BMG82" s="345"/>
      <c r="BMH82" s="532"/>
      <c r="BMI82" s="533"/>
      <c r="BMJ82" s="532"/>
      <c r="BMK82" s="534"/>
      <c r="BML82" s="534"/>
      <c r="BMM82" s="532"/>
      <c r="BMN82" s="532"/>
      <c r="BMO82" s="535"/>
      <c r="BMP82" s="532"/>
      <c r="BMQ82" s="532"/>
      <c r="BMR82" s="532"/>
      <c r="BMS82" s="532"/>
      <c r="BMT82" s="532"/>
      <c r="BMU82" s="537"/>
      <c r="BMV82" s="192"/>
      <c r="BMW82" s="36"/>
      <c r="BMX82" s="36"/>
      <c r="BMY82" s="36"/>
      <c r="BMZ82" s="36"/>
      <c r="BNA82" s="36"/>
      <c r="BNB82" s="36"/>
      <c r="BNC82" s="36"/>
      <c r="BND82" s="192"/>
      <c r="BNE82" s="192"/>
      <c r="BNF82" s="36"/>
      <c r="BNG82" s="36"/>
      <c r="BNH82" s="36"/>
      <c r="BNI82" s="36"/>
      <c r="BNJ82" s="36"/>
      <c r="BNK82" s="36"/>
      <c r="BNL82" s="36"/>
      <c r="BNM82" s="36"/>
      <c r="BNN82" s="36"/>
      <c r="BNO82" s="36"/>
      <c r="BNP82" s="36"/>
      <c r="BNQ82" s="36"/>
      <c r="BNR82" s="36"/>
      <c r="BNS82" s="36"/>
      <c r="BNT82" s="345"/>
      <c r="BNU82" s="532"/>
      <c r="BNV82" s="533"/>
      <c r="BNW82" s="532"/>
      <c r="BNX82" s="534"/>
      <c r="BNY82" s="534"/>
      <c r="BNZ82" s="532"/>
      <c r="BOA82" s="532"/>
      <c r="BOB82" s="535"/>
      <c r="BOC82" s="532"/>
      <c r="BOD82" s="532"/>
      <c r="BOE82" s="532"/>
      <c r="BOF82" s="532"/>
      <c r="BOG82" s="532"/>
      <c r="BOH82" s="537"/>
      <c r="BOI82" s="192"/>
      <c r="BOJ82" s="36"/>
      <c r="BOK82" s="36"/>
      <c r="BOL82" s="36"/>
      <c r="BOM82" s="36"/>
      <c r="BON82" s="36"/>
      <c r="BOO82" s="36"/>
      <c r="BOP82" s="36"/>
      <c r="BOQ82" s="192"/>
      <c r="BOR82" s="192"/>
      <c r="BOS82" s="36"/>
      <c r="BOT82" s="36"/>
      <c r="BOU82" s="36"/>
      <c r="BOV82" s="36"/>
      <c r="BOW82" s="36"/>
      <c r="BOX82" s="36"/>
      <c r="BOY82" s="36"/>
      <c r="BOZ82" s="36"/>
      <c r="BPA82" s="36"/>
      <c r="BPB82" s="36"/>
      <c r="BPC82" s="36"/>
      <c r="BPD82" s="36"/>
      <c r="BPE82" s="36"/>
      <c r="BPF82" s="36"/>
      <c r="BPG82" s="345"/>
      <c r="BPH82" s="532"/>
      <c r="BPI82" s="533"/>
      <c r="BPJ82" s="532"/>
      <c r="BPK82" s="534"/>
      <c r="BPL82" s="534"/>
      <c r="BPM82" s="532"/>
      <c r="BPN82" s="532"/>
      <c r="BPO82" s="535"/>
      <c r="BPP82" s="532"/>
      <c r="BPQ82" s="532"/>
      <c r="BPR82" s="532"/>
      <c r="BPS82" s="532"/>
      <c r="BPT82" s="532"/>
      <c r="BPU82" s="537"/>
      <c r="BPV82" s="192"/>
      <c r="BPW82" s="36"/>
      <c r="BPX82" s="36"/>
      <c r="BPY82" s="36"/>
      <c r="BPZ82" s="36"/>
      <c r="BQA82" s="36"/>
      <c r="BQB82" s="36"/>
      <c r="BQC82" s="36"/>
      <c r="BQD82" s="192"/>
      <c r="BQE82" s="192"/>
      <c r="BQF82" s="36"/>
      <c r="BQG82" s="36"/>
      <c r="BQH82" s="36"/>
      <c r="BQI82" s="36"/>
      <c r="BQJ82" s="36"/>
      <c r="BQK82" s="36"/>
      <c r="BQL82" s="36"/>
      <c r="BQM82" s="36"/>
      <c r="BQN82" s="36"/>
      <c r="BQO82" s="36"/>
      <c r="BQP82" s="36"/>
      <c r="BQQ82" s="36"/>
      <c r="BQR82" s="36"/>
      <c r="BQS82" s="36"/>
      <c r="BQT82" s="345"/>
      <c r="BQU82" s="532"/>
      <c r="BQV82" s="533"/>
      <c r="BQW82" s="532"/>
      <c r="BQX82" s="534"/>
      <c r="BQY82" s="534"/>
      <c r="BQZ82" s="532"/>
      <c r="BRA82" s="532"/>
      <c r="BRB82" s="535"/>
      <c r="BRC82" s="532"/>
      <c r="BRD82" s="532"/>
      <c r="BRE82" s="532"/>
      <c r="BRF82" s="532"/>
      <c r="BRG82" s="532"/>
      <c r="BRH82" s="537"/>
      <c r="BRI82" s="192"/>
      <c r="BRJ82" s="36"/>
      <c r="BRK82" s="36"/>
      <c r="BRL82" s="36"/>
      <c r="BRM82" s="36"/>
      <c r="BRN82" s="36"/>
      <c r="BRO82" s="36"/>
      <c r="BRP82" s="36"/>
      <c r="BRQ82" s="192"/>
      <c r="BRR82" s="192"/>
      <c r="BRS82" s="36"/>
      <c r="BRT82" s="36"/>
      <c r="BRU82" s="36"/>
      <c r="BRV82" s="36"/>
      <c r="BRW82" s="36"/>
      <c r="BRX82" s="36"/>
      <c r="BRY82" s="36"/>
      <c r="BRZ82" s="36"/>
      <c r="BSA82" s="36"/>
      <c r="BSB82" s="36"/>
      <c r="BSC82" s="36"/>
      <c r="BSD82" s="36"/>
      <c r="BSE82" s="36"/>
      <c r="BSF82" s="36"/>
      <c r="BSG82" s="345"/>
      <c r="BSH82" s="532"/>
      <c r="BSI82" s="533"/>
      <c r="BSJ82" s="532"/>
      <c r="BSK82" s="534"/>
      <c r="BSL82" s="534"/>
      <c r="BSM82" s="532"/>
      <c r="BSN82" s="532"/>
      <c r="BSO82" s="535"/>
      <c r="BSP82" s="532"/>
      <c r="BSQ82" s="532"/>
      <c r="BSR82" s="532"/>
      <c r="BSS82" s="532"/>
      <c r="BST82" s="532"/>
      <c r="BSU82" s="537"/>
      <c r="BSV82" s="192"/>
      <c r="BSW82" s="36"/>
      <c r="BSX82" s="36"/>
      <c r="BSY82" s="36"/>
      <c r="BSZ82" s="36"/>
      <c r="BTA82" s="36"/>
      <c r="BTB82" s="36"/>
      <c r="BTC82" s="36"/>
      <c r="BTD82" s="192"/>
      <c r="BTE82" s="192"/>
      <c r="BTF82" s="36"/>
      <c r="BTG82" s="36"/>
      <c r="BTH82" s="36"/>
      <c r="BTI82" s="36"/>
      <c r="BTJ82" s="36"/>
      <c r="BTK82" s="36"/>
      <c r="BTL82" s="36"/>
      <c r="BTM82" s="36"/>
      <c r="BTN82" s="36"/>
      <c r="BTO82" s="36"/>
      <c r="BTP82" s="36"/>
      <c r="BTQ82" s="36"/>
      <c r="BTR82" s="36"/>
      <c r="BTS82" s="36"/>
      <c r="BTT82" s="345"/>
      <c r="BTU82" s="532"/>
      <c r="BTV82" s="533"/>
      <c r="BTW82" s="532"/>
      <c r="BTX82" s="534"/>
      <c r="BTY82" s="534"/>
      <c r="BTZ82" s="532"/>
      <c r="BUA82" s="532"/>
      <c r="BUB82" s="535"/>
      <c r="BUC82" s="532"/>
      <c r="BUD82" s="532"/>
      <c r="BUE82" s="532"/>
      <c r="BUF82" s="532"/>
      <c r="BUG82" s="532"/>
      <c r="BUH82" s="537"/>
      <c r="BUI82" s="192"/>
      <c r="BUJ82" s="36"/>
      <c r="BUK82" s="36"/>
      <c r="BUL82" s="36"/>
      <c r="BUM82" s="36"/>
      <c r="BUN82" s="36"/>
      <c r="BUO82" s="36"/>
      <c r="BUP82" s="36"/>
      <c r="BUQ82" s="192"/>
      <c r="BUR82" s="192"/>
      <c r="BUS82" s="36"/>
      <c r="BUT82" s="36"/>
      <c r="BUU82" s="36"/>
      <c r="BUV82" s="36"/>
      <c r="BUW82" s="36"/>
      <c r="BUX82" s="36"/>
      <c r="BUY82" s="36"/>
      <c r="BUZ82" s="36"/>
      <c r="BVA82" s="36"/>
      <c r="BVB82" s="36"/>
      <c r="BVC82" s="36"/>
      <c r="BVD82" s="36"/>
      <c r="BVE82" s="36"/>
      <c r="BVF82" s="36"/>
      <c r="BVG82" s="345"/>
      <c r="BVH82" s="532"/>
      <c r="BVI82" s="533"/>
      <c r="BVJ82" s="532"/>
      <c r="BVK82" s="534"/>
      <c r="BVL82" s="534"/>
      <c r="BVM82" s="532"/>
      <c r="BVN82" s="532"/>
      <c r="BVO82" s="535"/>
      <c r="BVP82" s="532"/>
      <c r="BVQ82" s="532"/>
      <c r="BVR82" s="532"/>
      <c r="BVS82" s="532"/>
      <c r="BVT82" s="532"/>
      <c r="BVU82" s="537"/>
      <c r="BVV82" s="192"/>
      <c r="BVW82" s="36"/>
      <c r="BVX82" s="36"/>
      <c r="BVY82" s="36"/>
      <c r="BVZ82" s="36"/>
      <c r="BWA82" s="36"/>
      <c r="BWB82" s="36"/>
      <c r="BWC82" s="36"/>
      <c r="BWD82" s="192"/>
      <c r="BWE82" s="192"/>
      <c r="BWF82" s="36"/>
      <c r="BWG82" s="36"/>
      <c r="BWH82" s="36"/>
      <c r="BWI82" s="36"/>
      <c r="BWJ82" s="36"/>
      <c r="BWK82" s="36"/>
      <c r="BWL82" s="36"/>
      <c r="BWM82" s="36"/>
      <c r="BWN82" s="36"/>
      <c r="BWO82" s="36"/>
      <c r="BWP82" s="36"/>
      <c r="BWQ82" s="36"/>
      <c r="BWR82" s="36"/>
      <c r="BWS82" s="36"/>
      <c r="BWT82" s="345"/>
      <c r="BWU82" s="532"/>
      <c r="BWV82" s="533"/>
      <c r="BWW82" s="532"/>
      <c r="BWX82" s="534"/>
      <c r="BWY82" s="534"/>
      <c r="BWZ82" s="532"/>
      <c r="BXA82" s="532"/>
      <c r="BXB82" s="535"/>
      <c r="BXC82" s="532"/>
      <c r="BXD82" s="532"/>
      <c r="BXE82" s="532"/>
      <c r="BXF82" s="532"/>
      <c r="BXG82" s="532"/>
      <c r="BXH82" s="537"/>
      <c r="BXI82" s="192"/>
      <c r="BXJ82" s="36"/>
      <c r="BXK82" s="36"/>
      <c r="BXL82" s="36"/>
      <c r="BXM82" s="36"/>
      <c r="BXN82" s="36"/>
      <c r="BXO82" s="36"/>
      <c r="BXP82" s="36"/>
      <c r="BXQ82" s="192"/>
      <c r="BXR82" s="192"/>
      <c r="BXS82" s="36"/>
      <c r="BXT82" s="36"/>
      <c r="BXU82" s="36"/>
      <c r="BXV82" s="36"/>
      <c r="BXW82" s="36"/>
      <c r="BXX82" s="36"/>
      <c r="BXY82" s="36"/>
      <c r="BXZ82" s="36"/>
      <c r="BYA82" s="36"/>
      <c r="BYB82" s="36"/>
      <c r="BYC82" s="36"/>
      <c r="BYD82" s="36"/>
      <c r="BYE82" s="36"/>
      <c r="BYF82" s="36"/>
      <c r="BYG82" s="345"/>
      <c r="BYH82" s="532"/>
      <c r="BYI82" s="533"/>
      <c r="BYJ82" s="532"/>
      <c r="BYK82" s="534"/>
      <c r="BYL82" s="534"/>
      <c r="BYM82" s="532"/>
      <c r="BYN82" s="532"/>
      <c r="BYO82" s="535"/>
      <c r="BYP82" s="532"/>
      <c r="BYQ82" s="532"/>
      <c r="BYR82" s="532"/>
      <c r="BYS82" s="532"/>
      <c r="BYT82" s="532"/>
      <c r="BYU82" s="537"/>
      <c r="BYV82" s="192"/>
      <c r="BYW82" s="36"/>
      <c r="BYX82" s="36"/>
      <c r="BYY82" s="36"/>
      <c r="BYZ82" s="36"/>
      <c r="BZA82" s="36"/>
      <c r="BZB82" s="36"/>
      <c r="BZC82" s="36"/>
      <c r="BZD82" s="192"/>
      <c r="BZE82" s="192"/>
      <c r="BZF82" s="36"/>
      <c r="BZG82" s="36"/>
      <c r="BZH82" s="36"/>
      <c r="BZI82" s="36"/>
      <c r="BZJ82" s="36"/>
      <c r="BZK82" s="36"/>
      <c r="BZL82" s="36"/>
      <c r="BZM82" s="36"/>
      <c r="BZN82" s="36"/>
      <c r="BZO82" s="36"/>
      <c r="BZP82" s="36"/>
      <c r="BZQ82" s="36"/>
      <c r="BZR82" s="36"/>
      <c r="BZS82" s="36"/>
      <c r="BZT82" s="345"/>
      <c r="BZU82" s="532"/>
      <c r="BZV82" s="533"/>
      <c r="BZW82" s="532"/>
      <c r="BZX82" s="534"/>
      <c r="BZY82" s="534"/>
      <c r="BZZ82" s="532"/>
      <c r="CAA82" s="532"/>
      <c r="CAB82" s="535"/>
      <c r="CAC82" s="532"/>
      <c r="CAD82" s="532"/>
      <c r="CAE82" s="532"/>
      <c r="CAF82" s="532"/>
      <c r="CAG82" s="532"/>
      <c r="CAH82" s="537"/>
      <c r="CAI82" s="192"/>
      <c r="CAJ82" s="36"/>
      <c r="CAK82" s="36"/>
      <c r="CAL82" s="36"/>
      <c r="CAM82" s="36"/>
      <c r="CAN82" s="36"/>
      <c r="CAO82" s="36"/>
      <c r="CAP82" s="36"/>
      <c r="CAQ82" s="192"/>
      <c r="CAR82" s="192"/>
      <c r="CAS82" s="36"/>
      <c r="CAT82" s="36"/>
      <c r="CAU82" s="36"/>
      <c r="CAV82" s="36"/>
      <c r="CAW82" s="36"/>
      <c r="CAX82" s="36"/>
      <c r="CAY82" s="36"/>
      <c r="CAZ82" s="36"/>
      <c r="CBA82" s="36"/>
      <c r="CBB82" s="36"/>
      <c r="CBC82" s="36"/>
      <c r="CBD82" s="36"/>
      <c r="CBE82" s="36"/>
      <c r="CBF82" s="36"/>
      <c r="CBG82" s="345"/>
      <c r="CBH82" s="532"/>
      <c r="CBI82" s="533"/>
      <c r="CBJ82" s="532"/>
      <c r="CBK82" s="534"/>
      <c r="CBL82" s="534"/>
      <c r="CBM82" s="532"/>
      <c r="CBN82" s="532"/>
      <c r="CBO82" s="535"/>
      <c r="CBP82" s="532"/>
      <c r="CBQ82" s="532"/>
      <c r="CBR82" s="532"/>
      <c r="CBS82" s="532"/>
      <c r="CBT82" s="532"/>
      <c r="CBU82" s="537"/>
      <c r="CBV82" s="192"/>
      <c r="CBW82" s="36"/>
      <c r="CBX82" s="36"/>
      <c r="CBY82" s="36"/>
      <c r="CBZ82" s="36"/>
      <c r="CCA82" s="36"/>
      <c r="CCB82" s="36"/>
      <c r="CCC82" s="36"/>
      <c r="CCD82" s="192"/>
      <c r="CCE82" s="192"/>
      <c r="CCF82" s="36"/>
      <c r="CCG82" s="36"/>
      <c r="CCH82" s="36"/>
      <c r="CCI82" s="36"/>
      <c r="CCJ82" s="36"/>
      <c r="CCK82" s="36"/>
      <c r="CCL82" s="36"/>
      <c r="CCM82" s="36"/>
      <c r="CCN82" s="36"/>
      <c r="CCO82" s="36"/>
      <c r="CCP82" s="36"/>
      <c r="CCQ82" s="36"/>
      <c r="CCR82" s="36"/>
      <c r="CCS82" s="36"/>
      <c r="CCT82" s="345"/>
      <c r="CCU82" s="532"/>
      <c r="CCV82" s="533"/>
      <c r="CCW82" s="532"/>
      <c r="CCX82" s="534"/>
      <c r="CCY82" s="534"/>
      <c r="CCZ82" s="532"/>
      <c r="CDA82" s="532"/>
      <c r="CDB82" s="535"/>
      <c r="CDC82" s="532"/>
      <c r="CDD82" s="532"/>
      <c r="CDE82" s="532"/>
      <c r="CDF82" s="532"/>
      <c r="CDG82" s="532"/>
      <c r="CDH82" s="537"/>
      <c r="CDI82" s="192"/>
      <c r="CDJ82" s="36"/>
      <c r="CDK82" s="36"/>
      <c r="CDL82" s="36"/>
      <c r="CDM82" s="36"/>
      <c r="CDN82" s="36"/>
      <c r="CDO82" s="36"/>
      <c r="CDP82" s="36"/>
      <c r="CDQ82" s="192"/>
      <c r="CDR82" s="192"/>
      <c r="CDS82" s="36"/>
      <c r="CDT82" s="36"/>
      <c r="CDU82" s="36"/>
      <c r="CDV82" s="36"/>
      <c r="CDW82" s="36"/>
      <c r="CDX82" s="36"/>
      <c r="CDY82" s="36"/>
      <c r="CDZ82" s="36"/>
      <c r="CEA82" s="36"/>
      <c r="CEB82" s="36"/>
      <c r="CEC82" s="36"/>
      <c r="CED82" s="36"/>
      <c r="CEE82" s="36"/>
      <c r="CEF82" s="36"/>
      <c r="CEG82" s="345"/>
      <c r="CEH82" s="532"/>
      <c r="CEI82" s="533"/>
      <c r="CEJ82" s="532"/>
      <c r="CEK82" s="534"/>
      <c r="CEL82" s="534"/>
      <c r="CEM82" s="532"/>
      <c r="CEN82" s="532"/>
      <c r="CEO82" s="535"/>
      <c r="CEP82" s="532"/>
      <c r="CEQ82" s="532"/>
      <c r="CER82" s="532"/>
      <c r="CES82" s="532"/>
      <c r="CET82" s="532"/>
      <c r="CEU82" s="537"/>
      <c r="CEV82" s="192"/>
      <c r="CEW82" s="36"/>
      <c r="CEX82" s="36"/>
      <c r="CEY82" s="36"/>
      <c r="CEZ82" s="36"/>
      <c r="CFA82" s="36"/>
      <c r="CFB82" s="36"/>
      <c r="CFC82" s="36"/>
      <c r="CFD82" s="192"/>
      <c r="CFE82" s="192"/>
      <c r="CFF82" s="36"/>
      <c r="CFG82" s="36"/>
      <c r="CFH82" s="36"/>
      <c r="CFI82" s="36"/>
      <c r="CFJ82" s="36"/>
      <c r="CFK82" s="36"/>
      <c r="CFL82" s="36"/>
      <c r="CFM82" s="36"/>
      <c r="CFN82" s="36"/>
      <c r="CFO82" s="36"/>
      <c r="CFP82" s="36"/>
      <c r="CFQ82" s="36"/>
      <c r="CFR82" s="36"/>
      <c r="CFS82" s="36"/>
      <c r="CFT82" s="345"/>
      <c r="CFU82" s="532"/>
      <c r="CFV82" s="533"/>
      <c r="CFW82" s="532"/>
      <c r="CFX82" s="534"/>
      <c r="CFY82" s="534"/>
      <c r="CFZ82" s="532"/>
      <c r="CGA82" s="532"/>
      <c r="CGB82" s="535"/>
      <c r="CGC82" s="532"/>
      <c r="CGD82" s="532"/>
      <c r="CGE82" s="532"/>
      <c r="CGF82" s="532"/>
      <c r="CGG82" s="532"/>
      <c r="CGH82" s="537"/>
      <c r="CGI82" s="192"/>
      <c r="CGJ82" s="36"/>
      <c r="CGK82" s="36"/>
      <c r="CGL82" s="36"/>
      <c r="CGM82" s="36"/>
      <c r="CGN82" s="36"/>
      <c r="CGO82" s="36"/>
      <c r="CGP82" s="36"/>
      <c r="CGQ82" s="192"/>
      <c r="CGR82" s="192"/>
      <c r="CGS82" s="36"/>
      <c r="CGT82" s="36"/>
      <c r="CGU82" s="36"/>
      <c r="CGV82" s="36"/>
      <c r="CGW82" s="36"/>
      <c r="CGX82" s="36"/>
      <c r="CGY82" s="36"/>
      <c r="CGZ82" s="36"/>
      <c r="CHA82" s="36"/>
      <c r="CHB82" s="36"/>
      <c r="CHC82" s="36"/>
      <c r="CHD82" s="36"/>
      <c r="CHE82" s="36"/>
      <c r="CHF82" s="36"/>
      <c r="CHG82" s="345"/>
      <c r="CHH82" s="532"/>
      <c r="CHI82" s="533"/>
      <c r="CHJ82" s="532"/>
      <c r="CHK82" s="534"/>
      <c r="CHL82" s="534"/>
      <c r="CHM82" s="532"/>
      <c r="CHN82" s="532"/>
      <c r="CHO82" s="535"/>
      <c r="CHP82" s="532"/>
      <c r="CHQ82" s="532"/>
      <c r="CHR82" s="532"/>
      <c r="CHS82" s="532"/>
      <c r="CHT82" s="532"/>
      <c r="CHU82" s="537"/>
      <c r="CHV82" s="192"/>
      <c r="CHW82" s="36"/>
      <c r="CHX82" s="36"/>
      <c r="CHY82" s="36"/>
      <c r="CHZ82" s="36"/>
      <c r="CIA82" s="36"/>
      <c r="CIB82" s="36"/>
      <c r="CIC82" s="36"/>
      <c r="CID82" s="192"/>
      <c r="CIE82" s="192"/>
      <c r="CIF82" s="36"/>
      <c r="CIG82" s="36"/>
      <c r="CIH82" s="36"/>
      <c r="CII82" s="36"/>
      <c r="CIJ82" s="36"/>
      <c r="CIK82" s="36"/>
      <c r="CIL82" s="36"/>
      <c r="CIM82" s="36"/>
      <c r="CIN82" s="36"/>
      <c r="CIO82" s="36"/>
      <c r="CIP82" s="36"/>
      <c r="CIQ82" s="36"/>
      <c r="CIR82" s="36"/>
      <c r="CIS82" s="36"/>
      <c r="CIT82" s="345"/>
      <c r="CIU82" s="532"/>
      <c r="CIV82" s="533"/>
      <c r="CIW82" s="532"/>
      <c r="CIX82" s="534"/>
      <c r="CIY82" s="534"/>
      <c r="CIZ82" s="532"/>
      <c r="CJA82" s="532"/>
      <c r="CJB82" s="535"/>
      <c r="CJC82" s="532"/>
      <c r="CJD82" s="532"/>
      <c r="CJE82" s="532"/>
      <c r="CJF82" s="532"/>
      <c r="CJG82" s="532"/>
      <c r="CJH82" s="537"/>
      <c r="CJI82" s="192"/>
      <c r="CJJ82" s="36"/>
      <c r="CJK82" s="36"/>
      <c r="CJL82" s="36"/>
      <c r="CJM82" s="36"/>
      <c r="CJN82" s="36"/>
      <c r="CJO82" s="36"/>
      <c r="CJP82" s="36"/>
      <c r="CJQ82" s="192"/>
      <c r="CJR82" s="192"/>
      <c r="CJS82" s="36"/>
      <c r="CJT82" s="36"/>
      <c r="CJU82" s="36"/>
      <c r="CJV82" s="36"/>
      <c r="CJW82" s="36"/>
      <c r="CJX82" s="36"/>
      <c r="CJY82" s="36"/>
      <c r="CJZ82" s="36"/>
      <c r="CKA82" s="36"/>
      <c r="CKB82" s="36"/>
      <c r="CKC82" s="36"/>
      <c r="CKD82" s="36"/>
      <c r="CKE82" s="36"/>
      <c r="CKF82" s="36"/>
      <c r="CKG82" s="345"/>
      <c r="CKH82" s="532"/>
      <c r="CKI82" s="533"/>
      <c r="CKJ82" s="532"/>
      <c r="CKK82" s="534"/>
      <c r="CKL82" s="534"/>
      <c r="CKM82" s="532"/>
      <c r="CKN82" s="532"/>
      <c r="CKO82" s="535"/>
      <c r="CKP82" s="532"/>
      <c r="CKQ82" s="532"/>
      <c r="CKR82" s="532"/>
      <c r="CKS82" s="532"/>
      <c r="CKT82" s="532"/>
      <c r="CKU82" s="537"/>
      <c r="CKV82" s="192"/>
      <c r="CKW82" s="36"/>
      <c r="CKX82" s="36"/>
      <c r="CKY82" s="36"/>
      <c r="CKZ82" s="36"/>
      <c r="CLA82" s="36"/>
      <c r="CLB82" s="36"/>
      <c r="CLC82" s="36"/>
      <c r="CLD82" s="192"/>
      <c r="CLE82" s="192"/>
      <c r="CLF82" s="36"/>
      <c r="CLG82" s="36"/>
      <c r="CLH82" s="36"/>
      <c r="CLI82" s="36"/>
      <c r="CLJ82" s="36"/>
      <c r="CLK82" s="36"/>
      <c r="CLL82" s="36"/>
      <c r="CLM82" s="36"/>
      <c r="CLN82" s="36"/>
      <c r="CLO82" s="36"/>
      <c r="CLP82" s="36"/>
      <c r="CLQ82" s="36"/>
      <c r="CLR82" s="36"/>
      <c r="CLS82" s="36"/>
      <c r="CLT82" s="345"/>
      <c r="CLU82" s="532"/>
      <c r="CLV82" s="533"/>
      <c r="CLW82" s="532"/>
      <c r="CLX82" s="534"/>
      <c r="CLY82" s="534"/>
      <c r="CLZ82" s="532"/>
      <c r="CMA82" s="532"/>
      <c r="CMB82" s="535"/>
      <c r="CMC82" s="532"/>
      <c r="CMD82" s="532"/>
      <c r="CME82" s="532"/>
      <c r="CMF82" s="532"/>
      <c r="CMG82" s="532"/>
      <c r="CMH82" s="537"/>
      <c r="CMI82" s="192"/>
      <c r="CMJ82" s="36"/>
      <c r="CMK82" s="36"/>
      <c r="CML82" s="36"/>
      <c r="CMM82" s="36"/>
      <c r="CMN82" s="36"/>
      <c r="CMO82" s="36"/>
      <c r="CMP82" s="36"/>
      <c r="CMQ82" s="192"/>
      <c r="CMR82" s="192"/>
      <c r="CMS82" s="36"/>
      <c r="CMT82" s="36"/>
      <c r="CMU82" s="36"/>
      <c r="CMV82" s="36"/>
      <c r="CMW82" s="36"/>
      <c r="CMX82" s="36"/>
      <c r="CMY82" s="36"/>
      <c r="CMZ82" s="36"/>
      <c r="CNA82" s="36"/>
      <c r="CNB82" s="36"/>
      <c r="CNC82" s="36"/>
      <c r="CND82" s="36"/>
      <c r="CNE82" s="36"/>
      <c r="CNF82" s="36"/>
      <c r="CNG82" s="345"/>
      <c r="CNH82" s="532"/>
      <c r="CNI82" s="533"/>
      <c r="CNJ82" s="532"/>
      <c r="CNK82" s="534"/>
      <c r="CNL82" s="534"/>
      <c r="CNM82" s="532"/>
      <c r="CNN82" s="532"/>
      <c r="CNO82" s="535"/>
      <c r="CNP82" s="532"/>
      <c r="CNQ82" s="532"/>
      <c r="CNR82" s="532"/>
      <c r="CNS82" s="532"/>
      <c r="CNT82" s="532"/>
      <c r="CNU82" s="537"/>
      <c r="CNV82" s="192"/>
      <c r="CNW82" s="36"/>
      <c r="CNX82" s="36"/>
      <c r="CNY82" s="36"/>
      <c r="CNZ82" s="36"/>
      <c r="COA82" s="36"/>
      <c r="COB82" s="36"/>
      <c r="COC82" s="36"/>
      <c r="COD82" s="192"/>
      <c r="COE82" s="192"/>
      <c r="COF82" s="36"/>
      <c r="COG82" s="36"/>
      <c r="COH82" s="36"/>
      <c r="COI82" s="36"/>
      <c r="COJ82" s="36"/>
      <c r="COK82" s="36"/>
      <c r="COL82" s="36"/>
      <c r="COM82" s="36"/>
      <c r="CON82" s="36"/>
      <c r="COO82" s="36"/>
      <c r="COP82" s="36"/>
      <c r="COQ82" s="36"/>
      <c r="COR82" s="36"/>
      <c r="COS82" s="36"/>
      <c r="COT82" s="345"/>
      <c r="COU82" s="532"/>
      <c r="COV82" s="533"/>
      <c r="COW82" s="532"/>
      <c r="COX82" s="534"/>
      <c r="COY82" s="534"/>
      <c r="COZ82" s="532"/>
      <c r="CPA82" s="532"/>
      <c r="CPB82" s="535"/>
      <c r="CPC82" s="532"/>
      <c r="CPD82" s="532"/>
      <c r="CPE82" s="532"/>
      <c r="CPF82" s="532"/>
      <c r="CPG82" s="532"/>
      <c r="CPH82" s="537"/>
      <c r="CPI82" s="192"/>
      <c r="CPJ82" s="36"/>
      <c r="CPK82" s="36"/>
      <c r="CPL82" s="36"/>
      <c r="CPM82" s="36"/>
      <c r="CPN82" s="36"/>
      <c r="CPO82" s="36"/>
      <c r="CPP82" s="36"/>
      <c r="CPQ82" s="192"/>
      <c r="CPR82" s="192"/>
      <c r="CPS82" s="36"/>
      <c r="CPT82" s="36"/>
      <c r="CPU82" s="36"/>
      <c r="CPV82" s="36"/>
      <c r="CPW82" s="36"/>
      <c r="CPX82" s="36"/>
      <c r="CPY82" s="36"/>
      <c r="CPZ82" s="36"/>
      <c r="CQA82" s="36"/>
      <c r="CQB82" s="36"/>
      <c r="CQC82" s="36"/>
      <c r="CQD82" s="36"/>
      <c r="CQE82" s="36"/>
      <c r="CQF82" s="36"/>
      <c r="CQG82" s="345"/>
      <c r="CQH82" s="532"/>
      <c r="CQI82" s="533"/>
      <c r="CQJ82" s="532"/>
      <c r="CQK82" s="534"/>
      <c r="CQL82" s="534"/>
      <c r="CQM82" s="532"/>
      <c r="CQN82" s="532"/>
      <c r="CQO82" s="535"/>
      <c r="CQP82" s="532"/>
      <c r="CQQ82" s="532"/>
      <c r="CQR82" s="532"/>
      <c r="CQS82" s="532"/>
      <c r="CQT82" s="532"/>
      <c r="CQU82" s="537"/>
      <c r="CQV82" s="192"/>
      <c r="CQW82" s="36"/>
      <c r="CQX82" s="36"/>
      <c r="CQY82" s="36"/>
      <c r="CQZ82" s="36"/>
      <c r="CRA82" s="36"/>
      <c r="CRB82" s="36"/>
      <c r="CRC82" s="36"/>
      <c r="CRD82" s="192"/>
      <c r="CRE82" s="192"/>
      <c r="CRF82" s="36"/>
      <c r="CRG82" s="36"/>
      <c r="CRH82" s="36"/>
      <c r="CRI82" s="36"/>
      <c r="CRJ82" s="36"/>
      <c r="CRK82" s="36"/>
      <c r="CRL82" s="36"/>
      <c r="CRM82" s="36"/>
      <c r="CRN82" s="36"/>
      <c r="CRO82" s="36"/>
      <c r="CRP82" s="36"/>
      <c r="CRQ82" s="36"/>
      <c r="CRR82" s="36"/>
      <c r="CRS82" s="36"/>
      <c r="CRT82" s="345"/>
      <c r="CRU82" s="532"/>
      <c r="CRV82" s="533"/>
      <c r="CRW82" s="532"/>
      <c r="CRX82" s="534"/>
      <c r="CRY82" s="534"/>
      <c r="CRZ82" s="532"/>
      <c r="CSA82" s="532"/>
      <c r="CSB82" s="535"/>
      <c r="CSC82" s="532"/>
      <c r="CSD82" s="532"/>
      <c r="CSE82" s="532"/>
      <c r="CSF82" s="532"/>
      <c r="CSG82" s="532"/>
      <c r="CSH82" s="537"/>
      <c r="CSI82" s="192"/>
      <c r="CSJ82" s="36"/>
      <c r="CSK82" s="36"/>
      <c r="CSL82" s="36"/>
      <c r="CSM82" s="36"/>
      <c r="CSN82" s="36"/>
      <c r="CSO82" s="36"/>
      <c r="CSP82" s="36"/>
      <c r="CSQ82" s="192"/>
      <c r="CSR82" s="192"/>
      <c r="CSS82" s="36"/>
      <c r="CST82" s="36"/>
      <c r="CSU82" s="36"/>
      <c r="CSV82" s="36"/>
      <c r="CSW82" s="36"/>
      <c r="CSX82" s="36"/>
      <c r="CSY82" s="36"/>
      <c r="CSZ82" s="36"/>
      <c r="CTA82" s="36"/>
      <c r="CTB82" s="36"/>
      <c r="CTC82" s="36"/>
      <c r="CTD82" s="36"/>
      <c r="CTE82" s="36"/>
      <c r="CTF82" s="36"/>
      <c r="CTG82" s="345"/>
      <c r="CTH82" s="532"/>
      <c r="CTI82" s="533"/>
      <c r="CTJ82" s="532"/>
      <c r="CTK82" s="534"/>
      <c r="CTL82" s="534"/>
      <c r="CTM82" s="532"/>
      <c r="CTN82" s="532"/>
      <c r="CTO82" s="535"/>
      <c r="CTP82" s="532"/>
      <c r="CTQ82" s="532"/>
      <c r="CTR82" s="532"/>
      <c r="CTS82" s="532"/>
      <c r="CTT82" s="532"/>
      <c r="CTU82" s="537"/>
      <c r="CTV82" s="192"/>
      <c r="CTW82" s="36"/>
      <c r="CTX82" s="36"/>
      <c r="CTY82" s="36"/>
      <c r="CTZ82" s="36"/>
      <c r="CUA82" s="36"/>
      <c r="CUB82" s="36"/>
      <c r="CUC82" s="36"/>
      <c r="CUD82" s="192"/>
      <c r="CUE82" s="192"/>
      <c r="CUF82" s="36"/>
      <c r="CUG82" s="36"/>
      <c r="CUH82" s="36"/>
      <c r="CUI82" s="36"/>
      <c r="CUJ82" s="36"/>
      <c r="CUK82" s="36"/>
      <c r="CUL82" s="36"/>
      <c r="CUM82" s="36"/>
      <c r="CUN82" s="36"/>
      <c r="CUO82" s="36"/>
      <c r="CUP82" s="36"/>
      <c r="CUQ82" s="36"/>
      <c r="CUR82" s="36"/>
      <c r="CUS82" s="36"/>
      <c r="CUT82" s="345"/>
      <c r="CUU82" s="532"/>
      <c r="CUV82" s="533"/>
      <c r="CUW82" s="532"/>
      <c r="CUX82" s="534"/>
      <c r="CUY82" s="534"/>
      <c r="CUZ82" s="532"/>
      <c r="CVA82" s="532"/>
      <c r="CVB82" s="535"/>
      <c r="CVC82" s="532"/>
      <c r="CVD82" s="532"/>
      <c r="CVE82" s="532"/>
      <c r="CVF82" s="532"/>
      <c r="CVG82" s="532"/>
      <c r="CVH82" s="537"/>
      <c r="CVI82" s="192"/>
      <c r="CVJ82" s="36"/>
      <c r="CVK82" s="36"/>
      <c r="CVL82" s="36"/>
      <c r="CVM82" s="36"/>
      <c r="CVN82" s="36"/>
      <c r="CVO82" s="36"/>
      <c r="CVP82" s="36"/>
      <c r="CVQ82" s="192"/>
      <c r="CVR82" s="192"/>
      <c r="CVS82" s="36"/>
      <c r="CVT82" s="36"/>
      <c r="CVU82" s="36"/>
      <c r="CVV82" s="36"/>
      <c r="CVW82" s="36"/>
      <c r="CVX82" s="36"/>
      <c r="CVY82" s="36"/>
      <c r="CVZ82" s="36"/>
      <c r="CWA82" s="36"/>
      <c r="CWB82" s="36"/>
      <c r="CWC82" s="36"/>
      <c r="CWD82" s="36"/>
      <c r="CWE82" s="36"/>
      <c r="CWF82" s="36"/>
      <c r="CWG82" s="345"/>
      <c r="CWH82" s="532"/>
      <c r="CWI82" s="533"/>
      <c r="CWJ82" s="532"/>
      <c r="CWK82" s="534"/>
      <c r="CWL82" s="534"/>
      <c r="CWM82" s="532"/>
      <c r="CWN82" s="532"/>
      <c r="CWO82" s="535"/>
      <c r="CWP82" s="532"/>
      <c r="CWQ82" s="532"/>
      <c r="CWR82" s="532"/>
      <c r="CWS82" s="532"/>
      <c r="CWT82" s="532"/>
      <c r="CWU82" s="537"/>
      <c r="CWV82" s="192"/>
      <c r="CWW82" s="36"/>
      <c r="CWX82" s="36"/>
      <c r="CWY82" s="36"/>
      <c r="CWZ82" s="36"/>
      <c r="CXA82" s="36"/>
      <c r="CXB82" s="36"/>
      <c r="CXC82" s="36"/>
      <c r="CXD82" s="192"/>
      <c r="CXE82" s="192"/>
      <c r="CXF82" s="36"/>
      <c r="CXG82" s="36"/>
      <c r="CXH82" s="36"/>
      <c r="CXI82" s="36"/>
      <c r="CXJ82" s="36"/>
      <c r="CXK82" s="36"/>
      <c r="CXL82" s="36"/>
      <c r="CXM82" s="36"/>
      <c r="CXN82" s="36"/>
      <c r="CXO82" s="36"/>
      <c r="CXP82" s="36"/>
      <c r="CXQ82" s="36"/>
      <c r="CXR82" s="36"/>
      <c r="CXS82" s="36"/>
      <c r="CXT82" s="345"/>
      <c r="CXU82" s="532"/>
      <c r="CXV82" s="533"/>
      <c r="CXW82" s="532"/>
      <c r="CXX82" s="534"/>
      <c r="CXY82" s="534"/>
      <c r="CXZ82" s="532"/>
      <c r="CYA82" s="532"/>
      <c r="CYB82" s="535"/>
      <c r="CYC82" s="532"/>
      <c r="CYD82" s="532"/>
      <c r="CYE82" s="532"/>
      <c r="CYF82" s="532"/>
      <c r="CYG82" s="532"/>
      <c r="CYH82" s="537"/>
      <c r="CYI82" s="192"/>
      <c r="CYJ82" s="36"/>
      <c r="CYK82" s="36"/>
      <c r="CYL82" s="36"/>
      <c r="CYM82" s="36"/>
      <c r="CYN82" s="36"/>
      <c r="CYO82" s="36"/>
      <c r="CYP82" s="36"/>
      <c r="CYQ82" s="192"/>
      <c r="CYR82" s="192"/>
      <c r="CYS82" s="36"/>
      <c r="CYT82" s="36"/>
      <c r="CYU82" s="36"/>
      <c r="CYV82" s="36"/>
      <c r="CYW82" s="36"/>
      <c r="CYX82" s="36"/>
      <c r="CYY82" s="36"/>
      <c r="CYZ82" s="36"/>
      <c r="CZA82" s="36"/>
      <c r="CZB82" s="36"/>
      <c r="CZC82" s="36"/>
      <c r="CZD82" s="36"/>
      <c r="CZE82" s="36"/>
      <c r="CZF82" s="36"/>
      <c r="CZG82" s="345"/>
      <c r="CZH82" s="532"/>
      <c r="CZI82" s="533"/>
      <c r="CZJ82" s="532"/>
      <c r="CZK82" s="534"/>
      <c r="CZL82" s="534"/>
      <c r="CZM82" s="532"/>
      <c r="CZN82" s="532"/>
      <c r="CZO82" s="535"/>
      <c r="CZP82" s="532"/>
      <c r="CZQ82" s="532"/>
      <c r="CZR82" s="532"/>
      <c r="CZS82" s="532"/>
      <c r="CZT82" s="532"/>
      <c r="CZU82" s="537"/>
      <c r="CZV82" s="192"/>
      <c r="CZW82" s="36"/>
      <c r="CZX82" s="36"/>
      <c r="CZY82" s="36"/>
      <c r="CZZ82" s="36"/>
      <c r="DAA82" s="36"/>
      <c r="DAB82" s="36"/>
      <c r="DAC82" s="36"/>
      <c r="DAD82" s="192"/>
      <c r="DAE82" s="192"/>
      <c r="DAF82" s="36"/>
      <c r="DAG82" s="36"/>
      <c r="DAH82" s="36"/>
      <c r="DAI82" s="36"/>
      <c r="DAJ82" s="36"/>
      <c r="DAK82" s="36"/>
      <c r="DAL82" s="36"/>
      <c r="DAM82" s="36"/>
      <c r="DAN82" s="36"/>
      <c r="DAO82" s="36"/>
      <c r="DAP82" s="36"/>
      <c r="DAQ82" s="36"/>
      <c r="DAR82" s="36"/>
      <c r="DAS82" s="36"/>
      <c r="DAT82" s="345"/>
      <c r="DAU82" s="532"/>
      <c r="DAV82" s="533"/>
      <c r="DAW82" s="532"/>
      <c r="DAX82" s="534"/>
      <c r="DAY82" s="534"/>
      <c r="DAZ82" s="532"/>
      <c r="DBA82" s="532"/>
      <c r="DBB82" s="535"/>
      <c r="DBC82" s="532"/>
      <c r="DBD82" s="532"/>
      <c r="DBE82" s="532"/>
      <c r="DBF82" s="532"/>
      <c r="DBG82" s="532"/>
      <c r="DBH82" s="537"/>
      <c r="DBI82" s="192"/>
      <c r="DBJ82" s="36"/>
      <c r="DBK82" s="36"/>
      <c r="DBL82" s="36"/>
      <c r="DBM82" s="36"/>
      <c r="DBN82" s="36"/>
      <c r="DBO82" s="36"/>
      <c r="DBP82" s="36"/>
      <c r="DBQ82" s="192"/>
      <c r="DBR82" s="192"/>
      <c r="DBS82" s="36"/>
      <c r="DBT82" s="36"/>
      <c r="DBU82" s="36"/>
      <c r="DBV82" s="36"/>
      <c r="DBW82" s="36"/>
      <c r="DBX82" s="36"/>
      <c r="DBY82" s="36"/>
      <c r="DBZ82" s="36"/>
      <c r="DCA82" s="36"/>
      <c r="DCB82" s="36"/>
      <c r="DCC82" s="36"/>
      <c r="DCD82" s="36"/>
      <c r="DCE82" s="36"/>
      <c r="DCF82" s="36"/>
      <c r="DCG82" s="345"/>
      <c r="DCH82" s="532"/>
      <c r="DCI82" s="533"/>
      <c r="DCJ82" s="532"/>
      <c r="DCK82" s="534"/>
      <c r="DCL82" s="534"/>
      <c r="DCM82" s="532"/>
      <c r="DCN82" s="532"/>
      <c r="DCO82" s="535"/>
      <c r="DCP82" s="532"/>
      <c r="DCQ82" s="532"/>
      <c r="DCR82" s="532"/>
      <c r="DCS82" s="532"/>
      <c r="DCT82" s="532"/>
      <c r="DCU82" s="537"/>
      <c r="DCV82" s="192"/>
      <c r="DCW82" s="36"/>
      <c r="DCX82" s="36"/>
      <c r="DCY82" s="36"/>
      <c r="DCZ82" s="36"/>
      <c r="DDA82" s="36"/>
      <c r="DDB82" s="36"/>
      <c r="DDC82" s="36"/>
      <c r="DDD82" s="192"/>
      <c r="DDE82" s="192"/>
      <c r="DDF82" s="36"/>
      <c r="DDG82" s="36"/>
      <c r="DDH82" s="36"/>
      <c r="DDI82" s="36"/>
      <c r="DDJ82" s="36"/>
      <c r="DDK82" s="36"/>
      <c r="DDL82" s="36"/>
      <c r="DDM82" s="36"/>
      <c r="DDN82" s="36"/>
      <c r="DDO82" s="36"/>
      <c r="DDP82" s="36"/>
      <c r="DDQ82" s="36"/>
      <c r="DDR82" s="36"/>
      <c r="DDS82" s="36"/>
      <c r="DDT82" s="345"/>
      <c r="DDU82" s="532"/>
      <c r="DDV82" s="533"/>
      <c r="DDW82" s="532"/>
      <c r="DDX82" s="534"/>
      <c r="DDY82" s="534"/>
      <c r="DDZ82" s="532"/>
      <c r="DEA82" s="532"/>
      <c r="DEB82" s="535"/>
      <c r="DEC82" s="532"/>
      <c r="DED82" s="532"/>
      <c r="DEE82" s="532"/>
      <c r="DEF82" s="532"/>
      <c r="DEG82" s="532"/>
      <c r="DEH82" s="537"/>
      <c r="DEI82" s="192"/>
      <c r="DEJ82" s="36"/>
      <c r="DEK82" s="36"/>
      <c r="DEL82" s="36"/>
      <c r="DEM82" s="36"/>
      <c r="DEN82" s="36"/>
      <c r="DEO82" s="36"/>
      <c r="DEP82" s="36"/>
      <c r="DEQ82" s="192"/>
      <c r="DER82" s="192"/>
      <c r="DES82" s="36"/>
      <c r="DET82" s="36"/>
      <c r="DEU82" s="36"/>
      <c r="DEV82" s="36"/>
      <c r="DEW82" s="36"/>
      <c r="DEX82" s="36"/>
      <c r="DEY82" s="36"/>
      <c r="DEZ82" s="36"/>
      <c r="DFA82" s="36"/>
      <c r="DFB82" s="36"/>
      <c r="DFC82" s="36"/>
      <c r="DFD82" s="36"/>
      <c r="DFE82" s="36"/>
      <c r="DFF82" s="36"/>
      <c r="DFG82" s="345"/>
      <c r="DFH82" s="532"/>
      <c r="DFI82" s="533"/>
      <c r="DFJ82" s="532"/>
      <c r="DFK82" s="534"/>
      <c r="DFL82" s="534"/>
      <c r="DFM82" s="532"/>
      <c r="DFN82" s="532"/>
      <c r="DFO82" s="535"/>
      <c r="DFP82" s="532"/>
      <c r="DFQ82" s="532"/>
      <c r="DFR82" s="532"/>
      <c r="DFS82" s="532"/>
      <c r="DFT82" s="532"/>
      <c r="DFU82" s="537"/>
      <c r="DFV82" s="192"/>
      <c r="DFW82" s="36"/>
      <c r="DFX82" s="36"/>
      <c r="DFY82" s="36"/>
      <c r="DFZ82" s="36"/>
      <c r="DGA82" s="36"/>
      <c r="DGB82" s="36"/>
      <c r="DGC82" s="36"/>
      <c r="DGD82" s="192"/>
      <c r="DGE82" s="192"/>
      <c r="DGF82" s="36"/>
      <c r="DGG82" s="36"/>
      <c r="DGH82" s="36"/>
      <c r="DGI82" s="36"/>
      <c r="DGJ82" s="36"/>
      <c r="DGK82" s="36"/>
      <c r="DGL82" s="36"/>
      <c r="DGM82" s="36"/>
      <c r="DGN82" s="36"/>
      <c r="DGO82" s="36"/>
      <c r="DGP82" s="36"/>
      <c r="DGQ82" s="36"/>
      <c r="DGR82" s="36"/>
      <c r="DGS82" s="36"/>
      <c r="DGT82" s="345"/>
      <c r="DGU82" s="532"/>
      <c r="DGV82" s="533"/>
      <c r="DGW82" s="532"/>
      <c r="DGX82" s="534"/>
      <c r="DGY82" s="534"/>
      <c r="DGZ82" s="532"/>
      <c r="DHA82" s="532"/>
      <c r="DHB82" s="535"/>
      <c r="DHC82" s="532"/>
      <c r="DHD82" s="532"/>
      <c r="DHE82" s="532"/>
      <c r="DHF82" s="532"/>
      <c r="DHG82" s="532"/>
      <c r="DHH82" s="537"/>
      <c r="DHI82" s="192"/>
      <c r="DHJ82" s="36"/>
      <c r="DHK82" s="36"/>
      <c r="DHL82" s="36"/>
      <c r="DHM82" s="36"/>
      <c r="DHN82" s="36"/>
      <c r="DHO82" s="36"/>
      <c r="DHP82" s="36"/>
      <c r="DHQ82" s="192"/>
      <c r="DHR82" s="192"/>
      <c r="DHS82" s="36"/>
      <c r="DHT82" s="36"/>
      <c r="DHU82" s="36"/>
      <c r="DHV82" s="36"/>
      <c r="DHW82" s="36"/>
      <c r="DHX82" s="36"/>
      <c r="DHY82" s="36"/>
      <c r="DHZ82" s="36"/>
      <c r="DIA82" s="36"/>
      <c r="DIB82" s="36"/>
      <c r="DIC82" s="36"/>
      <c r="DID82" s="36"/>
      <c r="DIE82" s="36"/>
      <c r="DIF82" s="36"/>
      <c r="DIG82" s="345"/>
      <c r="DIH82" s="532"/>
      <c r="DII82" s="533"/>
      <c r="DIJ82" s="532"/>
      <c r="DIK82" s="534"/>
      <c r="DIL82" s="534"/>
      <c r="DIM82" s="532"/>
      <c r="DIN82" s="532"/>
      <c r="DIO82" s="535"/>
      <c r="DIP82" s="532"/>
      <c r="DIQ82" s="532"/>
      <c r="DIR82" s="532"/>
      <c r="DIS82" s="532"/>
      <c r="DIT82" s="532"/>
      <c r="DIU82" s="537"/>
      <c r="DIV82" s="192"/>
      <c r="DIW82" s="36"/>
      <c r="DIX82" s="36"/>
      <c r="DIY82" s="36"/>
      <c r="DIZ82" s="36"/>
      <c r="DJA82" s="36"/>
      <c r="DJB82" s="36"/>
      <c r="DJC82" s="36"/>
      <c r="DJD82" s="192"/>
      <c r="DJE82" s="192"/>
      <c r="DJF82" s="36"/>
      <c r="DJG82" s="36"/>
      <c r="DJH82" s="36"/>
      <c r="DJI82" s="36"/>
      <c r="DJJ82" s="36"/>
      <c r="DJK82" s="36"/>
      <c r="DJL82" s="36"/>
      <c r="DJM82" s="36"/>
      <c r="DJN82" s="36"/>
      <c r="DJO82" s="36"/>
      <c r="DJP82" s="36"/>
      <c r="DJQ82" s="36"/>
      <c r="DJR82" s="36"/>
      <c r="DJS82" s="36"/>
      <c r="DJT82" s="345"/>
      <c r="DJU82" s="532"/>
      <c r="DJV82" s="533"/>
      <c r="DJW82" s="532"/>
      <c r="DJX82" s="534"/>
      <c r="DJY82" s="534"/>
      <c r="DJZ82" s="532"/>
      <c r="DKA82" s="532"/>
      <c r="DKB82" s="535"/>
      <c r="DKC82" s="532"/>
      <c r="DKD82" s="532"/>
      <c r="DKE82" s="532"/>
      <c r="DKF82" s="532"/>
      <c r="DKG82" s="532"/>
      <c r="DKH82" s="537"/>
      <c r="DKI82" s="192"/>
      <c r="DKJ82" s="36"/>
      <c r="DKK82" s="36"/>
      <c r="DKL82" s="36"/>
      <c r="DKM82" s="36"/>
      <c r="DKN82" s="36"/>
      <c r="DKO82" s="36"/>
      <c r="DKP82" s="36"/>
      <c r="DKQ82" s="192"/>
      <c r="DKR82" s="192"/>
      <c r="DKS82" s="36"/>
      <c r="DKT82" s="36"/>
      <c r="DKU82" s="36"/>
      <c r="DKV82" s="36"/>
      <c r="DKW82" s="36"/>
      <c r="DKX82" s="36"/>
      <c r="DKY82" s="36"/>
      <c r="DKZ82" s="36"/>
      <c r="DLA82" s="36"/>
      <c r="DLB82" s="36"/>
      <c r="DLC82" s="36"/>
      <c r="DLD82" s="36"/>
      <c r="DLE82" s="36"/>
      <c r="DLF82" s="36"/>
      <c r="DLG82" s="345"/>
      <c r="DLH82" s="532"/>
      <c r="DLI82" s="533"/>
      <c r="DLJ82" s="532"/>
      <c r="DLK82" s="534"/>
      <c r="DLL82" s="534"/>
      <c r="DLM82" s="532"/>
      <c r="DLN82" s="532"/>
      <c r="DLO82" s="535"/>
      <c r="DLP82" s="532"/>
      <c r="DLQ82" s="532"/>
      <c r="DLR82" s="532"/>
      <c r="DLS82" s="532"/>
      <c r="DLT82" s="532"/>
      <c r="DLU82" s="537"/>
      <c r="DLV82" s="192"/>
      <c r="DLW82" s="36"/>
      <c r="DLX82" s="36"/>
      <c r="DLY82" s="36"/>
      <c r="DLZ82" s="36"/>
      <c r="DMA82" s="36"/>
      <c r="DMB82" s="36"/>
      <c r="DMC82" s="36"/>
      <c r="DMD82" s="192"/>
      <c r="DME82" s="192"/>
      <c r="DMF82" s="36"/>
      <c r="DMG82" s="36"/>
      <c r="DMH82" s="36"/>
      <c r="DMI82" s="36"/>
      <c r="DMJ82" s="36"/>
      <c r="DMK82" s="36"/>
      <c r="DML82" s="36"/>
      <c r="DMM82" s="36"/>
      <c r="DMN82" s="36"/>
      <c r="DMO82" s="36"/>
      <c r="DMP82" s="36"/>
      <c r="DMQ82" s="36"/>
      <c r="DMR82" s="36"/>
      <c r="DMS82" s="36"/>
      <c r="DMT82" s="345"/>
      <c r="DMU82" s="532"/>
      <c r="DMV82" s="533"/>
      <c r="DMW82" s="532"/>
      <c r="DMX82" s="534"/>
      <c r="DMY82" s="534"/>
      <c r="DMZ82" s="532"/>
      <c r="DNA82" s="532"/>
      <c r="DNB82" s="535"/>
      <c r="DNC82" s="532"/>
      <c r="DND82" s="532"/>
      <c r="DNE82" s="532"/>
      <c r="DNF82" s="532"/>
      <c r="DNG82" s="532"/>
      <c r="DNH82" s="537"/>
      <c r="DNI82" s="192"/>
      <c r="DNJ82" s="36"/>
      <c r="DNK82" s="36"/>
      <c r="DNL82" s="36"/>
      <c r="DNM82" s="36"/>
      <c r="DNN82" s="36"/>
      <c r="DNO82" s="36"/>
      <c r="DNP82" s="36"/>
      <c r="DNQ82" s="192"/>
      <c r="DNR82" s="192"/>
      <c r="DNS82" s="36"/>
      <c r="DNT82" s="36"/>
      <c r="DNU82" s="36"/>
      <c r="DNV82" s="36"/>
      <c r="DNW82" s="36"/>
      <c r="DNX82" s="36"/>
      <c r="DNY82" s="36"/>
      <c r="DNZ82" s="36"/>
      <c r="DOA82" s="36"/>
      <c r="DOB82" s="36"/>
      <c r="DOC82" s="36"/>
      <c r="DOD82" s="36"/>
      <c r="DOE82" s="36"/>
      <c r="DOF82" s="36"/>
      <c r="DOG82" s="345"/>
      <c r="DOH82" s="532"/>
      <c r="DOI82" s="533"/>
      <c r="DOJ82" s="532"/>
      <c r="DOK82" s="534"/>
      <c r="DOL82" s="534"/>
      <c r="DOM82" s="532"/>
      <c r="DON82" s="532"/>
      <c r="DOO82" s="535"/>
      <c r="DOP82" s="532"/>
      <c r="DOQ82" s="532"/>
      <c r="DOR82" s="532"/>
      <c r="DOS82" s="532"/>
      <c r="DOT82" s="532"/>
      <c r="DOU82" s="537"/>
      <c r="DOV82" s="192"/>
      <c r="DOW82" s="36"/>
      <c r="DOX82" s="36"/>
      <c r="DOY82" s="36"/>
      <c r="DOZ82" s="36"/>
      <c r="DPA82" s="36"/>
      <c r="DPB82" s="36"/>
      <c r="DPC82" s="36"/>
      <c r="DPD82" s="192"/>
      <c r="DPE82" s="192"/>
      <c r="DPF82" s="36"/>
      <c r="DPG82" s="36"/>
      <c r="DPH82" s="36"/>
      <c r="DPI82" s="36"/>
      <c r="DPJ82" s="36"/>
      <c r="DPK82" s="36"/>
      <c r="DPL82" s="36"/>
      <c r="DPM82" s="36"/>
      <c r="DPN82" s="36"/>
      <c r="DPO82" s="36"/>
      <c r="DPP82" s="36"/>
      <c r="DPQ82" s="36"/>
      <c r="DPR82" s="36"/>
      <c r="DPS82" s="36"/>
      <c r="DPT82" s="345"/>
      <c r="DPU82" s="532"/>
      <c r="DPV82" s="533"/>
      <c r="DPW82" s="532"/>
      <c r="DPX82" s="534"/>
      <c r="DPY82" s="534"/>
      <c r="DPZ82" s="532"/>
      <c r="DQA82" s="532"/>
      <c r="DQB82" s="535"/>
      <c r="DQC82" s="532"/>
      <c r="DQD82" s="532"/>
      <c r="DQE82" s="532"/>
      <c r="DQF82" s="532"/>
      <c r="DQG82" s="532"/>
      <c r="DQH82" s="537"/>
      <c r="DQI82" s="192"/>
      <c r="DQJ82" s="36"/>
      <c r="DQK82" s="36"/>
      <c r="DQL82" s="36"/>
      <c r="DQM82" s="36"/>
      <c r="DQN82" s="36"/>
      <c r="DQO82" s="36"/>
      <c r="DQP82" s="36"/>
      <c r="DQQ82" s="192"/>
      <c r="DQR82" s="192"/>
      <c r="DQS82" s="36"/>
      <c r="DQT82" s="36"/>
      <c r="DQU82" s="36"/>
      <c r="DQV82" s="36"/>
      <c r="DQW82" s="36"/>
      <c r="DQX82" s="36"/>
      <c r="DQY82" s="36"/>
      <c r="DQZ82" s="36"/>
      <c r="DRA82" s="36"/>
      <c r="DRB82" s="36"/>
      <c r="DRC82" s="36"/>
      <c r="DRD82" s="36"/>
      <c r="DRE82" s="36"/>
      <c r="DRF82" s="36"/>
      <c r="DRG82" s="345"/>
      <c r="DRH82" s="532"/>
      <c r="DRI82" s="533"/>
      <c r="DRJ82" s="532"/>
      <c r="DRK82" s="534"/>
      <c r="DRL82" s="534"/>
      <c r="DRM82" s="532"/>
      <c r="DRN82" s="532"/>
      <c r="DRO82" s="535"/>
      <c r="DRP82" s="532"/>
      <c r="DRQ82" s="532"/>
      <c r="DRR82" s="532"/>
      <c r="DRS82" s="532"/>
      <c r="DRT82" s="532"/>
      <c r="DRU82" s="537"/>
      <c r="DRV82" s="192"/>
      <c r="DRW82" s="36"/>
      <c r="DRX82" s="36"/>
      <c r="DRY82" s="36"/>
      <c r="DRZ82" s="36"/>
      <c r="DSA82" s="36"/>
      <c r="DSB82" s="36"/>
      <c r="DSC82" s="36"/>
      <c r="DSD82" s="192"/>
      <c r="DSE82" s="192"/>
      <c r="DSF82" s="36"/>
      <c r="DSG82" s="36"/>
      <c r="DSH82" s="36"/>
      <c r="DSI82" s="36"/>
      <c r="DSJ82" s="36"/>
      <c r="DSK82" s="36"/>
      <c r="DSL82" s="36"/>
      <c r="DSM82" s="36"/>
      <c r="DSN82" s="36"/>
      <c r="DSO82" s="36"/>
      <c r="DSP82" s="36"/>
      <c r="DSQ82" s="36"/>
      <c r="DSR82" s="36"/>
      <c r="DSS82" s="36"/>
      <c r="DST82" s="345"/>
      <c r="DSU82" s="532"/>
      <c r="DSV82" s="533"/>
      <c r="DSW82" s="532"/>
      <c r="DSX82" s="534"/>
      <c r="DSY82" s="534"/>
      <c r="DSZ82" s="532"/>
      <c r="DTA82" s="532"/>
      <c r="DTB82" s="535"/>
      <c r="DTC82" s="532"/>
      <c r="DTD82" s="532"/>
      <c r="DTE82" s="532"/>
      <c r="DTF82" s="532"/>
      <c r="DTG82" s="532"/>
      <c r="DTH82" s="537"/>
      <c r="DTI82" s="192"/>
      <c r="DTJ82" s="36"/>
      <c r="DTK82" s="36"/>
      <c r="DTL82" s="36"/>
      <c r="DTM82" s="36"/>
      <c r="DTN82" s="36"/>
      <c r="DTO82" s="36"/>
      <c r="DTP82" s="36"/>
      <c r="DTQ82" s="192"/>
      <c r="DTR82" s="192"/>
      <c r="DTS82" s="36"/>
      <c r="DTT82" s="36"/>
      <c r="DTU82" s="36"/>
      <c r="DTV82" s="36"/>
      <c r="DTW82" s="36"/>
      <c r="DTX82" s="36"/>
      <c r="DTY82" s="36"/>
      <c r="DTZ82" s="36"/>
      <c r="DUA82" s="36"/>
      <c r="DUB82" s="36"/>
      <c r="DUC82" s="36"/>
      <c r="DUD82" s="36"/>
      <c r="DUE82" s="36"/>
      <c r="DUF82" s="36"/>
      <c r="DUG82" s="345"/>
      <c r="DUH82" s="532"/>
      <c r="DUI82" s="533"/>
      <c r="DUJ82" s="532"/>
      <c r="DUK82" s="534"/>
      <c r="DUL82" s="534"/>
      <c r="DUM82" s="532"/>
      <c r="DUN82" s="532"/>
      <c r="DUO82" s="535"/>
      <c r="DUP82" s="532"/>
      <c r="DUQ82" s="532"/>
      <c r="DUR82" s="532"/>
      <c r="DUS82" s="532"/>
      <c r="DUT82" s="532"/>
      <c r="DUU82" s="537"/>
      <c r="DUV82" s="192"/>
      <c r="DUW82" s="36"/>
      <c r="DUX82" s="36"/>
      <c r="DUY82" s="36"/>
      <c r="DUZ82" s="36"/>
      <c r="DVA82" s="36"/>
      <c r="DVB82" s="36"/>
      <c r="DVC82" s="36"/>
      <c r="DVD82" s="192"/>
      <c r="DVE82" s="192"/>
      <c r="DVF82" s="36"/>
      <c r="DVG82" s="36"/>
      <c r="DVH82" s="36"/>
      <c r="DVI82" s="36"/>
      <c r="DVJ82" s="36"/>
      <c r="DVK82" s="36"/>
      <c r="DVL82" s="36"/>
      <c r="DVM82" s="36"/>
      <c r="DVN82" s="36"/>
      <c r="DVO82" s="36"/>
      <c r="DVP82" s="36"/>
      <c r="DVQ82" s="36"/>
      <c r="DVR82" s="36"/>
      <c r="DVS82" s="36"/>
      <c r="DVT82" s="345"/>
      <c r="DVU82" s="532"/>
      <c r="DVV82" s="533"/>
      <c r="DVW82" s="532"/>
      <c r="DVX82" s="534"/>
      <c r="DVY82" s="534"/>
      <c r="DVZ82" s="532"/>
      <c r="DWA82" s="532"/>
      <c r="DWB82" s="535"/>
      <c r="DWC82" s="532"/>
      <c r="DWD82" s="532"/>
      <c r="DWE82" s="532"/>
      <c r="DWF82" s="532"/>
      <c r="DWG82" s="532"/>
      <c r="DWH82" s="537"/>
      <c r="DWI82" s="192"/>
      <c r="DWJ82" s="36"/>
      <c r="DWK82" s="36"/>
      <c r="DWL82" s="36"/>
      <c r="DWM82" s="36"/>
      <c r="DWN82" s="36"/>
      <c r="DWO82" s="36"/>
      <c r="DWP82" s="36"/>
      <c r="DWQ82" s="192"/>
      <c r="DWR82" s="192"/>
      <c r="DWS82" s="36"/>
      <c r="DWT82" s="36"/>
      <c r="DWU82" s="36"/>
      <c r="DWV82" s="36"/>
      <c r="DWW82" s="36"/>
      <c r="DWX82" s="36"/>
      <c r="DWY82" s="36"/>
      <c r="DWZ82" s="36"/>
      <c r="DXA82" s="36"/>
      <c r="DXB82" s="36"/>
      <c r="DXC82" s="36"/>
      <c r="DXD82" s="36"/>
      <c r="DXE82" s="36"/>
      <c r="DXF82" s="36"/>
      <c r="DXG82" s="345"/>
      <c r="DXH82" s="532"/>
      <c r="DXI82" s="533"/>
      <c r="DXJ82" s="532"/>
      <c r="DXK82" s="534"/>
      <c r="DXL82" s="534"/>
      <c r="DXM82" s="532"/>
      <c r="DXN82" s="532"/>
      <c r="DXO82" s="535"/>
      <c r="DXP82" s="532"/>
      <c r="DXQ82" s="532"/>
      <c r="DXR82" s="532"/>
      <c r="DXS82" s="532"/>
      <c r="DXT82" s="532"/>
      <c r="DXU82" s="537"/>
      <c r="DXV82" s="192"/>
      <c r="DXW82" s="36"/>
      <c r="DXX82" s="36"/>
      <c r="DXY82" s="36"/>
      <c r="DXZ82" s="36"/>
      <c r="DYA82" s="36"/>
      <c r="DYB82" s="36"/>
      <c r="DYC82" s="36"/>
      <c r="DYD82" s="192"/>
      <c r="DYE82" s="192"/>
      <c r="DYF82" s="36"/>
      <c r="DYG82" s="36"/>
      <c r="DYH82" s="36"/>
      <c r="DYI82" s="36"/>
      <c r="DYJ82" s="36"/>
      <c r="DYK82" s="36"/>
      <c r="DYL82" s="36"/>
      <c r="DYM82" s="36"/>
      <c r="DYN82" s="36"/>
      <c r="DYO82" s="36"/>
      <c r="DYP82" s="36"/>
      <c r="DYQ82" s="36"/>
      <c r="DYR82" s="36"/>
      <c r="DYS82" s="36"/>
      <c r="DYT82" s="345"/>
      <c r="DYU82" s="532"/>
      <c r="DYV82" s="533"/>
      <c r="DYW82" s="532"/>
      <c r="DYX82" s="534"/>
      <c r="DYY82" s="534"/>
      <c r="DYZ82" s="532"/>
      <c r="DZA82" s="532"/>
      <c r="DZB82" s="535"/>
      <c r="DZC82" s="532"/>
      <c r="DZD82" s="532"/>
      <c r="DZE82" s="532"/>
      <c r="DZF82" s="532"/>
      <c r="DZG82" s="532"/>
      <c r="DZH82" s="537"/>
      <c r="DZI82" s="192"/>
      <c r="DZJ82" s="36"/>
      <c r="DZK82" s="36"/>
      <c r="DZL82" s="36"/>
      <c r="DZM82" s="36"/>
      <c r="DZN82" s="36"/>
      <c r="DZO82" s="36"/>
      <c r="DZP82" s="36"/>
      <c r="DZQ82" s="192"/>
      <c r="DZR82" s="192"/>
      <c r="DZS82" s="36"/>
      <c r="DZT82" s="36"/>
      <c r="DZU82" s="36"/>
      <c r="DZV82" s="36"/>
      <c r="DZW82" s="36"/>
      <c r="DZX82" s="36"/>
      <c r="DZY82" s="36"/>
      <c r="DZZ82" s="36"/>
      <c r="EAA82" s="36"/>
      <c r="EAB82" s="36"/>
      <c r="EAC82" s="36"/>
      <c r="EAD82" s="36"/>
      <c r="EAE82" s="36"/>
      <c r="EAF82" s="36"/>
      <c r="EAG82" s="345"/>
      <c r="EAH82" s="532"/>
      <c r="EAI82" s="533"/>
      <c r="EAJ82" s="532"/>
      <c r="EAK82" s="534"/>
      <c r="EAL82" s="534"/>
      <c r="EAM82" s="532"/>
      <c r="EAN82" s="532"/>
      <c r="EAO82" s="535"/>
      <c r="EAP82" s="532"/>
      <c r="EAQ82" s="532"/>
      <c r="EAR82" s="532"/>
      <c r="EAS82" s="532"/>
      <c r="EAT82" s="532"/>
      <c r="EAU82" s="537"/>
      <c r="EAV82" s="192"/>
      <c r="EAW82" s="36"/>
      <c r="EAX82" s="36"/>
      <c r="EAY82" s="36"/>
      <c r="EAZ82" s="36"/>
      <c r="EBA82" s="36"/>
      <c r="EBB82" s="36"/>
      <c r="EBC82" s="36"/>
      <c r="EBD82" s="192"/>
      <c r="EBE82" s="192"/>
      <c r="EBF82" s="36"/>
      <c r="EBG82" s="36"/>
      <c r="EBH82" s="36"/>
      <c r="EBI82" s="36"/>
      <c r="EBJ82" s="36"/>
      <c r="EBK82" s="36"/>
      <c r="EBL82" s="36"/>
      <c r="EBM82" s="36"/>
      <c r="EBN82" s="36"/>
      <c r="EBO82" s="36"/>
      <c r="EBP82" s="36"/>
      <c r="EBQ82" s="36"/>
      <c r="EBR82" s="36"/>
      <c r="EBS82" s="36"/>
      <c r="EBT82" s="345"/>
      <c r="EBU82" s="532"/>
      <c r="EBV82" s="533"/>
      <c r="EBW82" s="532"/>
      <c r="EBX82" s="534"/>
      <c r="EBY82" s="534"/>
      <c r="EBZ82" s="532"/>
      <c r="ECA82" s="532"/>
      <c r="ECB82" s="535"/>
      <c r="ECC82" s="532"/>
      <c r="ECD82" s="532"/>
      <c r="ECE82" s="532"/>
      <c r="ECF82" s="532"/>
      <c r="ECG82" s="532"/>
      <c r="ECH82" s="537"/>
      <c r="ECI82" s="192"/>
      <c r="ECJ82" s="36"/>
      <c r="ECK82" s="36"/>
      <c r="ECL82" s="36"/>
      <c r="ECM82" s="36"/>
      <c r="ECN82" s="36"/>
      <c r="ECO82" s="36"/>
      <c r="ECP82" s="36"/>
      <c r="ECQ82" s="192"/>
      <c r="ECR82" s="192"/>
      <c r="ECS82" s="36"/>
      <c r="ECT82" s="36"/>
      <c r="ECU82" s="36"/>
      <c r="ECV82" s="36"/>
      <c r="ECW82" s="36"/>
      <c r="ECX82" s="36"/>
      <c r="ECY82" s="36"/>
      <c r="ECZ82" s="36"/>
      <c r="EDA82" s="36"/>
      <c r="EDB82" s="36"/>
      <c r="EDC82" s="36"/>
      <c r="EDD82" s="36"/>
      <c r="EDE82" s="36"/>
      <c r="EDF82" s="36"/>
      <c r="EDG82" s="345"/>
      <c r="EDH82" s="532"/>
      <c r="EDI82" s="533"/>
      <c r="EDJ82" s="532"/>
      <c r="EDK82" s="534"/>
      <c r="EDL82" s="534"/>
      <c r="EDM82" s="532"/>
      <c r="EDN82" s="532"/>
      <c r="EDO82" s="535"/>
      <c r="EDP82" s="532"/>
      <c r="EDQ82" s="532"/>
      <c r="EDR82" s="532"/>
      <c r="EDS82" s="532"/>
      <c r="EDT82" s="532"/>
      <c r="EDU82" s="537"/>
      <c r="EDV82" s="192"/>
      <c r="EDW82" s="36"/>
      <c r="EDX82" s="36"/>
      <c r="EDY82" s="36"/>
      <c r="EDZ82" s="36"/>
      <c r="EEA82" s="36"/>
      <c r="EEB82" s="36"/>
      <c r="EEC82" s="36"/>
      <c r="EED82" s="192"/>
      <c r="EEE82" s="192"/>
      <c r="EEF82" s="36"/>
      <c r="EEG82" s="36"/>
      <c r="EEH82" s="36"/>
      <c r="EEI82" s="36"/>
      <c r="EEJ82" s="36"/>
      <c r="EEK82" s="36"/>
      <c r="EEL82" s="36"/>
      <c r="EEM82" s="36"/>
      <c r="EEN82" s="36"/>
      <c r="EEO82" s="36"/>
      <c r="EEP82" s="36"/>
      <c r="EEQ82" s="36"/>
      <c r="EER82" s="36"/>
      <c r="EES82" s="36"/>
      <c r="EET82" s="345"/>
      <c r="EEU82" s="532"/>
      <c r="EEV82" s="533"/>
      <c r="EEW82" s="532"/>
      <c r="EEX82" s="534"/>
      <c r="EEY82" s="534"/>
      <c r="EEZ82" s="532"/>
      <c r="EFA82" s="532"/>
      <c r="EFB82" s="535"/>
      <c r="EFC82" s="532"/>
      <c r="EFD82" s="532"/>
      <c r="EFE82" s="532"/>
      <c r="EFF82" s="532"/>
      <c r="EFG82" s="532"/>
      <c r="EFH82" s="537"/>
      <c r="EFI82" s="192"/>
      <c r="EFJ82" s="36"/>
      <c r="EFK82" s="36"/>
      <c r="EFL82" s="36"/>
      <c r="EFM82" s="36"/>
      <c r="EFN82" s="36"/>
      <c r="EFO82" s="36"/>
      <c r="EFP82" s="36"/>
      <c r="EFQ82" s="192"/>
      <c r="EFR82" s="192"/>
      <c r="EFS82" s="36"/>
      <c r="EFT82" s="36"/>
      <c r="EFU82" s="36"/>
      <c r="EFV82" s="36"/>
      <c r="EFW82" s="36"/>
      <c r="EFX82" s="36"/>
      <c r="EFY82" s="36"/>
      <c r="EFZ82" s="36"/>
      <c r="EGA82" s="36"/>
      <c r="EGB82" s="36"/>
      <c r="EGC82" s="36"/>
      <c r="EGD82" s="36"/>
      <c r="EGE82" s="36"/>
      <c r="EGF82" s="36"/>
      <c r="EGG82" s="345"/>
      <c r="EGH82" s="532"/>
      <c r="EGI82" s="533"/>
      <c r="EGJ82" s="532"/>
      <c r="EGK82" s="534"/>
      <c r="EGL82" s="534"/>
      <c r="EGM82" s="532"/>
      <c r="EGN82" s="532"/>
      <c r="EGO82" s="535"/>
      <c r="EGP82" s="532"/>
      <c r="EGQ82" s="532"/>
      <c r="EGR82" s="532"/>
      <c r="EGS82" s="532"/>
      <c r="EGT82" s="532"/>
      <c r="EGU82" s="537"/>
      <c r="EGV82" s="192"/>
      <c r="EGW82" s="36"/>
      <c r="EGX82" s="36"/>
      <c r="EGY82" s="36"/>
      <c r="EGZ82" s="36"/>
      <c r="EHA82" s="36"/>
      <c r="EHB82" s="36"/>
      <c r="EHC82" s="36"/>
      <c r="EHD82" s="192"/>
      <c r="EHE82" s="192"/>
      <c r="EHF82" s="36"/>
      <c r="EHG82" s="36"/>
      <c r="EHH82" s="36"/>
      <c r="EHI82" s="36"/>
      <c r="EHJ82" s="36"/>
      <c r="EHK82" s="36"/>
      <c r="EHL82" s="36"/>
      <c r="EHM82" s="36"/>
      <c r="EHN82" s="36"/>
      <c r="EHO82" s="36"/>
      <c r="EHP82" s="36"/>
      <c r="EHQ82" s="36"/>
      <c r="EHR82" s="36"/>
      <c r="EHS82" s="36"/>
      <c r="EHT82" s="345"/>
      <c r="EHU82" s="532"/>
      <c r="EHV82" s="533"/>
      <c r="EHW82" s="532"/>
      <c r="EHX82" s="534"/>
      <c r="EHY82" s="534"/>
      <c r="EHZ82" s="532"/>
      <c r="EIA82" s="532"/>
      <c r="EIB82" s="535"/>
      <c r="EIC82" s="532"/>
      <c r="EID82" s="532"/>
      <c r="EIE82" s="532"/>
      <c r="EIF82" s="532"/>
      <c r="EIG82" s="532"/>
      <c r="EIH82" s="537"/>
      <c r="EII82" s="192"/>
      <c r="EIJ82" s="36"/>
      <c r="EIK82" s="36"/>
      <c r="EIL82" s="36"/>
      <c r="EIM82" s="36"/>
      <c r="EIN82" s="36"/>
      <c r="EIO82" s="36"/>
      <c r="EIP82" s="36"/>
      <c r="EIQ82" s="192"/>
      <c r="EIR82" s="192"/>
      <c r="EIS82" s="36"/>
      <c r="EIT82" s="36"/>
      <c r="EIU82" s="36"/>
      <c r="EIV82" s="36"/>
      <c r="EIW82" s="36"/>
      <c r="EIX82" s="36"/>
      <c r="EIY82" s="36"/>
      <c r="EIZ82" s="36"/>
      <c r="EJA82" s="36"/>
      <c r="EJB82" s="36"/>
      <c r="EJC82" s="36"/>
      <c r="EJD82" s="36"/>
      <c r="EJE82" s="36"/>
      <c r="EJF82" s="36"/>
      <c r="EJG82" s="345"/>
      <c r="EJH82" s="532"/>
      <c r="EJI82" s="533"/>
      <c r="EJJ82" s="532"/>
      <c r="EJK82" s="534"/>
      <c r="EJL82" s="534"/>
      <c r="EJM82" s="532"/>
      <c r="EJN82" s="532"/>
      <c r="EJO82" s="535"/>
      <c r="EJP82" s="532"/>
      <c r="EJQ82" s="532"/>
      <c r="EJR82" s="532"/>
      <c r="EJS82" s="532"/>
      <c r="EJT82" s="532"/>
      <c r="EJU82" s="537"/>
      <c r="EJV82" s="192"/>
      <c r="EJW82" s="36"/>
      <c r="EJX82" s="36"/>
      <c r="EJY82" s="36"/>
      <c r="EJZ82" s="36"/>
      <c r="EKA82" s="36"/>
      <c r="EKB82" s="36"/>
      <c r="EKC82" s="36"/>
      <c r="EKD82" s="192"/>
      <c r="EKE82" s="192"/>
      <c r="EKF82" s="36"/>
      <c r="EKG82" s="36"/>
      <c r="EKH82" s="36"/>
      <c r="EKI82" s="36"/>
      <c r="EKJ82" s="36"/>
      <c r="EKK82" s="36"/>
      <c r="EKL82" s="36"/>
      <c r="EKM82" s="36"/>
      <c r="EKN82" s="36"/>
      <c r="EKO82" s="36"/>
      <c r="EKP82" s="36"/>
      <c r="EKQ82" s="36"/>
      <c r="EKR82" s="36"/>
      <c r="EKS82" s="36"/>
      <c r="EKT82" s="345"/>
      <c r="EKU82" s="532"/>
      <c r="EKV82" s="533"/>
      <c r="EKW82" s="532"/>
      <c r="EKX82" s="534"/>
      <c r="EKY82" s="534"/>
      <c r="EKZ82" s="532"/>
      <c r="ELA82" s="532"/>
      <c r="ELB82" s="535"/>
      <c r="ELC82" s="532"/>
      <c r="ELD82" s="532"/>
      <c r="ELE82" s="532"/>
      <c r="ELF82" s="532"/>
      <c r="ELG82" s="532"/>
      <c r="ELH82" s="537"/>
      <c r="ELI82" s="192"/>
      <c r="ELJ82" s="36"/>
      <c r="ELK82" s="36"/>
      <c r="ELL82" s="36"/>
      <c r="ELM82" s="36"/>
      <c r="ELN82" s="36"/>
      <c r="ELO82" s="36"/>
      <c r="ELP82" s="36"/>
      <c r="ELQ82" s="192"/>
      <c r="ELR82" s="192"/>
      <c r="ELS82" s="36"/>
      <c r="ELT82" s="36"/>
      <c r="ELU82" s="36"/>
      <c r="ELV82" s="36"/>
      <c r="ELW82" s="36"/>
      <c r="ELX82" s="36"/>
      <c r="ELY82" s="36"/>
      <c r="ELZ82" s="36"/>
      <c r="EMA82" s="36"/>
      <c r="EMB82" s="36"/>
      <c r="EMC82" s="36"/>
      <c r="EMD82" s="36"/>
      <c r="EME82" s="36"/>
      <c r="EMF82" s="36"/>
      <c r="EMG82" s="345"/>
      <c r="EMH82" s="532"/>
      <c r="EMI82" s="533"/>
      <c r="EMJ82" s="532"/>
      <c r="EMK82" s="534"/>
      <c r="EML82" s="534"/>
      <c r="EMM82" s="532"/>
      <c r="EMN82" s="532"/>
      <c r="EMO82" s="535"/>
      <c r="EMP82" s="532"/>
      <c r="EMQ82" s="532"/>
      <c r="EMR82" s="532"/>
      <c r="EMS82" s="532"/>
      <c r="EMT82" s="532"/>
      <c r="EMU82" s="537"/>
      <c r="EMV82" s="192"/>
      <c r="EMW82" s="36"/>
      <c r="EMX82" s="36"/>
      <c r="EMY82" s="36"/>
      <c r="EMZ82" s="36"/>
      <c r="ENA82" s="36"/>
      <c r="ENB82" s="36"/>
      <c r="ENC82" s="36"/>
      <c r="END82" s="192"/>
      <c r="ENE82" s="192"/>
      <c r="ENF82" s="36"/>
      <c r="ENG82" s="36"/>
      <c r="ENH82" s="36"/>
      <c r="ENI82" s="36"/>
      <c r="ENJ82" s="36"/>
      <c r="ENK82" s="36"/>
      <c r="ENL82" s="36"/>
      <c r="ENM82" s="36"/>
      <c r="ENN82" s="36"/>
      <c r="ENO82" s="36"/>
      <c r="ENP82" s="36"/>
      <c r="ENQ82" s="36"/>
      <c r="ENR82" s="36"/>
      <c r="ENS82" s="36"/>
      <c r="ENT82" s="345"/>
      <c r="ENU82" s="532"/>
      <c r="ENV82" s="533"/>
      <c r="ENW82" s="532"/>
      <c r="ENX82" s="534"/>
      <c r="ENY82" s="534"/>
      <c r="ENZ82" s="532"/>
      <c r="EOA82" s="532"/>
      <c r="EOB82" s="535"/>
      <c r="EOC82" s="532"/>
      <c r="EOD82" s="532"/>
      <c r="EOE82" s="532"/>
      <c r="EOF82" s="532"/>
      <c r="EOG82" s="532"/>
      <c r="EOH82" s="537"/>
      <c r="EOI82" s="192"/>
      <c r="EOJ82" s="36"/>
      <c r="EOK82" s="36"/>
      <c r="EOL82" s="36"/>
      <c r="EOM82" s="36"/>
      <c r="EON82" s="36"/>
      <c r="EOO82" s="36"/>
      <c r="EOP82" s="36"/>
      <c r="EOQ82" s="192"/>
      <c r="EOR82" s="192"/>
      <c r="EOS82" s="36"/>
      <c r="EOT82" s="36"/>
      <c r="EOU82" s="36"/>
      <c r="EOV82" s="36"/>
      <c r="EOW82" s="36"/>
      <c r="EOX82" s="36"/>
      <c r="EOY82" s="36"/>
      <c r="EOZ82" s="36"/>
      <c r="EPA82" s="36"/>
      <c r="EPB82" s="36"/>
      <c r="EPC82" s="36"/>
      <c r="EPD82" s="36"/>
      <c r="EPE82" s="36"/>
      <c r="EPF82" s="36"/>
      <c r="EPG82" s="345"/>
      <c r="EPH82" s="532"/>
      <c r="EPI82" s="533"/>
      <c r="EPJ82" s="532"/>
      <c r="EPK82" s="534"/>
      <c r="EPL82" s="534"/>
      <c r="EPM82" s="532"/>
      <c r="EPN82" s="532"/>
      <c r="EPO82" s="535"/>
      <c r="EPP82" s="532"/>
      <c r="EPQ82" s="532"/>
      <c r="EPR82" s="532"/>
      <c r="EPS82" s="532"/>
      <c r="EPT82" s="532"/>
      <c r="EPU82" s="537"/>
      <c r="EPV82" s="192"/>
      <c r="EPW82" s="36"/>
      <c r="EPX82" s="36"/>
      <c r="EPY82" s="36"/>
      <c r="EPZ82" s="36"/>
      <c r="EQA82" s="36"/>
      <c r="EQB82" s="36"/>
      <c r="EQC82" s="36"/>
      <c r="EQD82" s="192"/>
      <c r="EQE82" s="192"/>
      <c r="EQF82" s="36"/>
      <c r="EQG82" s="36"/>
      <c r="EQH82" s="36"/>
      <c r="EQI82" s="36"/>
      <c r="EQJ82" s="36"/>
      <c r="EQK82" s="36"/>
      <c r="EQL82" s="36"/>
      <c r="EQM82" s="36"/>
      <c r="EQN82" s="36"/>
      <c r="EQO82" s="36"/>
      <c r="EQP82" s="36"/>
      <c r="EQQ82" s="36"/>
      <c r="EQR82" s="36"/>
      <c r="EQS82" s="36"/>
      <c r="EQT82" s="345"/>
      <c r="EQU82" s="532"/>
      <c r="EQV82" s="533"/>
      <c r="EQW82" s="532"/>
      <c r="EQX82" s="534"/>
      <c r="EQY82" s="534"/>
      <c r="EQZ82" s="532"/>
      <c r="ERA82" s="532"/>
      <c r="ERB82" s="535"/>
      <c r="ERC82" s="532"/>
      <c r="ERD82" s="532"/>
      <c r="ERE82" s="532"/>
      <c r="ERF82" s="532"/>
      <c r="ERG82" s="532"/>
      <c r="ERH82" s="537"/>
      <c r="ERI82" s="192"/>
      <c r="ERJ82" s="36"/>
      <c r="ERK82" s="36"/>
      <c r="ERL82" s="36"/>
      <c r="ERM82" s="36"/>
      <c r="ERN82" s="36"/>
      <c r="ERO82" s="36"/>
      <c r="ERP82" s="36"/>
      <c r="ERQ82" s="192"/>
      <c r="ERR82" s="192"/>
      <c r="ERS82" s="36"/>
      <c r="ERT82" s="36"/>
      <c r="ERU82" s="36"/>
      <c r="ERV82" s="36"/>
      <c r="ERW82" s="36"/>
      <c r="ERX82" s="36"/>
      <c r="ERY82" s="36"/>
      <c r="ERZ82" s="36"/>
      <c r="ESA82" s="36"/>
      <c r="ESB82" s="36"/>
      <c r="ESC82" s="36"/>
      <c r="ESD82" s="36"/>
      <c r="ESE82" s="36"/>
      <c r="ESF82" s="36"/>
      <c r="ESG82" s="345"/>
      <c r="ESH82" s="532"/>
      <c r="ESI82" s="533"/>
      <c r="ESJ82" s="532"/>
      <c r="ESK82" s="534"/>
      <c r="ESL82" s="534"/>
      <c r="ESM82" s="532"/>
      <c r="ESN82" s="532"/>
      <c r="ESO82" s="535"/>
      <c r="ESP82" s="532"/>
      <c r="ESQ82" s="532"/>
      <c r="ESR82" s="532"/>
      <c r="ESS82" s="532"/>
      <c r="EST82" s="532"/>
      <c r="ESU82" s="537"/>
      <c r="ESV82" s="192"/>
      <c r="ESW82" s="36"/>
      <c r="ESX82" s="36"/>
      <c r="ESY82" s="36"/>
      <c r="ESZ82" s="36"/>
      <c r="ETA82" s="36"/>
      <c r="ETB82" s="36"/>
      <c r="ETC82" s="36"/>
      <c r="ETD82" s="192"/>
      <c r="ETE82" s="192"/>
      <c r="ETF82" s="36"/>
      <c r="ETG82" s="36"/>
      <c r="ETH82" s="36"/>
      <c r="ETI82" s="36"/>
      <c r="ETJ82" s="36"/>
      <c r="ETK82" s="36"/>
      <c r="ETL82" s="36"/>
      <c r="ETM82" s="36"/>
      <c r="ETN82" s="36"/>
      <c r="ETO82" s="36"/>
      <c r="ETP82" s="36"/>
      <c r="ETQ82" s="36"/>
      <c r="ETR82" s="36"/>
      <c r="ETS82" s="36"/>
      <c r="ETT82" s="345"/>
      <c r="ETU82" s="532"/>
      <c r="ETV82" s="533"/>
      <c r="ETW82" s="532"/>
      <c r="ETX82" s="534"/>
      <c r="ETY82" s="534"/>
      <c r="ETZ82" s="532"/>
      <c r="EUA82" s="532"/>
      <c r="EUB82" s="535"/>
      <c r="EUC82" s="532"/>
      <c r="EUD82" s="532"/>
      <c r="EUE82" s="532"/>
      <c r="EUF82" s="532"/>
      <c r="EUG82" s="532"/>
      <c r="EUH82" s="537"/>
      <c r="EUI82" s="192"/>
      <c r="EUJ82" s="36"/>
      <c r="EUK82" s="36"/>
      <c r="EUL82" s="36"/>
      <c r="EUM82" s="36"/>
      <c r="EUN82" s="36"/>
      <c r="EUO82" s="36"/>
      <c r="EUP82" s="36"/>
      <c r="EUQ82" s="192"/>
      <c r="EUR82" s="192"/>
      <c r="EUS82" s="36"/>
      <c r="EUT82" s="36"/>
      <c r="EUU82" s="36"/>
      <c r="EUV82" s="36"/>
      <c r="EUW82" s="36"/>
      <c r="EUX82" s="36"/>
      <c r="EUY82" s="36"/>
      <c r="EUZ82" s="36"/>
      <c r="EVA82" s="36"/>
      <c r="EVB82" s="36"/>
      <c r="EVC82" s="36"/>
      <c r="EVD82" s="36"/>
      <c r="EVE82" s="36"/>
      <c r="EVF82" s="36"/>
      <c r="EVG82" s="345"/>
      <c r="EVH82" s="532"/>
      <c r="EVI82" s="533"/>
      <c r="EVJ82" s="532"/>
      <c r="EVK82" s="534"/>
      <c r="EVL82" s="534"/>
      <c r="EVM82" s="532"/>
      <c r="EVN82" s="532"/>
      <c r="EVO82" s="535"/>
      <c r="EVP82" s="532"/>
      <c r="EVQ82" s="532"/>
      <c r="EVR82" s="532"/>
      <c r="EVS82" s="532"/>
      <c r="EVT82" s="532"/>
      <c r="EVU82" s="537"/>
      <c r="EVV82" s="192"/>
      <c r="EVW82" s="36"/>
      <c r="EVX82" s="36"/>
      <c r="EVY82" s="36"/>
      <c r="EVZ82" s="36"/>
      <c r="EWA82" s="36"/>
      <c r="EWB82" s="36"/>
      <c r="EWC82" s="36"/>
      <c r="EWD82" s="192"/>
      <c r="EWE82" s="192"/>
      <c r="EWF82" s="36"/>
      <c r="EWG82" s="36"/>
      <c r="EWH82" s="36"/>
      <c r="EWI82" s="36"/>
      <c r="EWJ82" s="36"/>
      <c r="EWK82" s="36"/>
      <c r="EWL82" s="36"/>
      <c r="EWM82" s="36"/>
      <c r="EWN82" s="36"/>
      <c r="EWO82" s="36"/>
      <c r="EWP82" s="36"/>
      <c r="EWQ82" s="36"/>
      <c r="EWR82" s="36"/>
      <c r="EWS82" s="36"/>
      <c r="EWT82" s="345"/>
      <c r="EWU82" s="532"/>
      <c r="EWV82" s="533"/>
      <c r="EWW82" s="532"/>
      <c r="EWX82" s="534"/>
      <c r="EWY82" s="534"/>
      <c r="EWZ82" s="532"/>
      <c r="EXA82" s="532"/>
      <c r="EXB82" s="535"/>
      <c r="EXC82" s="532"/>
      <c r="EXD82" s="532"/>
      <c r="EXE82" s="532"/>
      <c r="EXF82" s="532"/>
      <c r="EXG82" s="532"/>
      <c r="EXH82" s="537"/>
      <c r="EXI82" s="192"/>
      <c r="EXJ82" s="36"/>
      <c r="EXK82" s="36"/>
      <c r="EXL82" s="36"/>
      <c r="EXM82" s="36"/>
      <c r="EXN82" s="36"/>
      <c r="EXO82" s="36"/>
      <c r="EXP82" s="36"/>
      <c r="EXQ82" s="192"/>
      <c r="EXR82" s="192"/>
      <c r="EXS82" s="36"/>
      <c r="EXT82" s="36"/>
      <c r="EXU82" s="36"/>
      <c r="EXV82" s="36"/>
      <c r="EXW82" s="36"/>
      <c r="EXX82" s="36"/>
      <c r="EXY82" s="36"/>
      <c r="EXZ82" s="36"/>
      <c r="EYA82" s="36"/>
      <c r="EYB82" s="36"/>
      <c r="EYC82" s="36"/>
      <c r="EYD82" s="36"/>
      <c r="EYE82" s="36"/>
      <c r="EYF82" s="36"/>
      <c r="EYG82" s="345"/>
      <c r="EYH82" s="532"/>
      <c r="EYI82" s="533"/>
      <c r="EYJ82" s="532"/>
      <c r="EYK82" s="534"/>
      <c r="EYL82" s="534"/>
      <c r="EYM82" s="532"/>
      <c r="EYN82" s="532"/>
      <c r="EYO82" s="535"/>
      <c r="EYP82" s="532"/>
      <c r="EYQ82" s="532"/>
      <c r="EYR82" s="532"/>
      <c r="EYS82" s="532"/>
      <c r="EYT82" s="532"/>
      <c r="EYU82" s="537"/>
      <c r="EYV82" s="192"/>
      <c r="EYW82" s="36"/>
      <c r="EYX82" s="36"/>
      <c r="EYY82" s="36"/>
      <c r="EYZ82" s="36"/>
      <c r="EZA82" s="36"/>
      <c r="EZB82" s="36"/>
      <c r="EZC82" s="36"/>
      <c r="EZD82" s="192"/>
      <c r="EZE82" s="192"/>
      <c r="EZF82" s="36"/>
      <c r="EZG82" s="36"/>
      <c r="EZH82" s="36"/>
      <c r="EZI82" s="36"/>
      <c r="EZJ82" s="36"/>
      <c r="EZK82" s="36"/>
      <c r="EZL82" s="36"/>
      <c r="EZM82" s="36"/>
      <c r="EZN82" s="36"/>
      <c r="EZO82" s="36"/>
      <c r="EZP82" s="36"/>
      <c r="EZQ82" s="36"/>
      <c r="EZR82" s="36"/>
      <c r="EZS82" s="36"/>
      <c r="EZT82" s="345"/>
      <c r="EZU82" s="532"/>
      <c r="EZV82" s="533"/>
      <c r="EZW82" s="532"/>
      <c r="EZX82" s="534"/>
      <c r="EZY82" s="534"/>
      <c r="EZZ82" s="532"/>
      <c r="FAA82" s="532"/>
      <c r="FAB82" s="535"/>
      <c r="FAC82" s="532"/>
      <c r="FAD82" s="532"/>
      <c r="FAE82" s="532"/>
      <c r="FAF82" s="532"/>
      <c r="FAG82" s="532"/>
      <c r="FAH82" s="537"/>
      <c r="FAI82" s="192"/>
      <c r="FAJ82" s="36"/>
      <c r="FAK82" s="36"/>
      <c r="FAL82" s="36"/>
      <c r="FAM82" s="36"/>
      <c r="FAN82" s="36"/>
      <c r="FAO82" s="36"/>
      <c r="FAP82" s="36"/>
      <c r="FAQ82" s="192"/>
      <c r="FAR82" s="192"/>
      <c r="FAS82" s="36"/>
      <c r="FAT82" s="36"/>
      <c r="FAU82" s="36"/>
      <c r="FAV82" s="36"/>
      <c r="FAW82" s="36"/>
      <c r="FAX82" s="36"/>
      <c r="FAY82" s="36"/>
      <c r="FAZ82" s="36"/>
      <c r="FBA82" s="36"/>
      <c r="FBB82" s="36"/>
      <c r="FBC82" s="36"/>
      <c r="FBD82" s="36"/>
      <c r="FBE82" s="36"/>
      <c r="FBF82" s="36"/>
      <c r="FBG82" s="345"/>
      <c r="FBH82" s="532"/>
      <c r="FBI82" s="533"/>
      <c r="FBJ82" s="532"/>
      <c r="FBK82" s="534"/>
      <c r="FBL82" s="534"/>
      <c r="FBM82" s="532"/>
      <c r="FBN82" s="532"/>
      <c r="FBO82" s="535"/>
      <c r="FBP82" s="532"/>
      <c r="FBQ82" s="532"/>
      <c r="FBR82" s="532"/>
      <c r="FBS82" s="532"/>
      <c r="FBT82" s="532"/>
      <c r="FBU82" s="537"/>
      <c r="FBV82" s="192"/>
      <c r="FBW82" s="36"/>
      <c r="FBX82" s="36"/>
      <c r="FBY82" s="36"/>
      <c r="FBZ82" s="36"/>
      <c r="FCA82" s="36"/>
      <c r="FCB82" s="36"/>
      <c r="FCC82" s="36"/>
      <c r="FCD82" s="192"/>
      <c r="FCE82" s="192"/>
      <c r="FCF82" s="36"/>
      <c r="FCG82" s="36"/>
      <c r="FCH82" s="36"/>
      <c r="FCI82" s="36"/>
      <c r="FCJ82" s="36"/>
      <c r="FCK82" s="36"/>
      <c r="FCL82" s="36"/>
      <c r="FCM82" s="36"/>
      <c r="FCN82" s="36"/>
      <c r="FCO82" s="36"/>
      <c r="FCP82" s="36"/>
      <c r="FCQ82" s="36"/>
      <c r="FCR82" s="36"/>
      <c r="FCS82" s="36"/>
      <c r="FCT82" s="345"/>
      <c r="FCU82" s="532"/>
      <c r="FCV82" s="533"/>
      <c r="FCW82" s="532"/>
      <c r="FCX82" s="534"/>
      <c r="FCY82" s="534"/>
      <c r="FCZ82" s="532"/>
      <c r="FDA82" s="532"/>
      <c r="FDB82" s="535"/>
      <c r="FDC82" s="532"/>
      <c r="FDD82" s="532"/>
      <c r="FDE82" s="532"/>
      <c r="FDF82" s="532"/>
      <c r="FDG82" s="532"/>
      <c r="FDH82" s="537"/>
      <c r="FDI82" s="192"/>
      <c r="FDJ82" s="36"/>
      <c r="FDK82" s="36"/>
      <c r="FDL82" s="36"/>
      <c r="FDM82" s="36"/>
      <c r="FDN82" s="36"/>
      <c r="FDO82" s="36"/>
      <c r="FDP82" s="36"/>
      <c r="FDQ82" s="192"/>
      <c r="FDR82" s="192"/>
      <c r="FDS82" s="36"/>
      <c r="FDT82" s="36"/>
      <c r="FDU82" s="36"/>
      <c r="FDV82" s="36"/>
      <c r="FDW82" s="36"/>
      <c r="FDX82" s="36"/>
      <c r="FDY82" s="36"/>
      <c r="FDZ82" s="36"/>
      <c r="FEA82" s="36"/>
      <c r="FEB82" s="36"/>
      <c r="FEC82" s="36"/>
      <c r="FED82" s="36"/>
      <c r="FEE82" s="36"/>
      <c r="FEF82" s="36"/>
      <c r="FEG82" s="345"/>
      <c r="FEH82" s="532"/>
      <c r="FEI82" s="533"/>
      <c r="FEJ82" s="532"/>
      <c r="FEK82" s="534"/>
      <c r="FEL82" s="534"/>
      <c r="FEM82" s="532"/>
      <c r="FEN82" s="532"/>
      <c r="FEO82" s="535"/>
      <c r="FEP82" s="532"/>
      <c r="FEQ82" s="532"/>
      <c r="FER82" s="532"/>
      <c r="FES82" s="532"/>
      <c r="FET82" s="532"/>
      <c r="FEU82" s="537"/>
      <c r="FEV82" s="192"/>
      <c r="FEW82" s="36"/>
      <c r="FEX82" s="36"/>
      <c r="FEY82" s="36"/>
      <c r="FEZ82" s="36"/>
      <c r="FFA82" s="36"/>
      <c r="FFB82" s="36"/>
      <c r="FFC82" s="36"/>
      <c r="FFD82" s="192"/>
      <c r="FFE82" s="192"/>
      <c r="FFF82" s="36"/>
      <c r="FFG82" s="36"/>
      <c r="FFH82" s="36"/>
      <c r="FFI82" s="36"/>
      <c r="FFJ82" s="36"/>
      <c r="FFK82" s="36"/>
      <c r="FFL82" s="36"/>
      <c r="FFM82" s="36"/>
      <c r="FFN82" s="36"/>
      <c r="FFO82" s="36"/>
      <c r="FFP82" s="36"/>
      <c r="FFQ82" s="36"/>
      <c r="FFR82" s="36"/>
      <c r="FFS82" s="36"/>
      <c r="FFT82" s="345"/>
      <c r="FFU82" s="532"/>
      <c r="FFV82" s="533"/>
      <c r="FFW82" s="532"/>
      <c r="FFX82" s="534"/>
      <c r="FFY82" s="534"/>
      <c r="FFZ82" s="532"/>
      <c r="FGA82" s="532"/>
      <c r="FGB82" s="535"/>
      <c r="FGC82" s="532"/>
      <c r="FGD82" s="532"/>
      <c r="FGE82" s="532"/>
      <c r="FGF82" s="532"/>
      <c r="FGG82" s="532"/>
      <c r="FGH82" s="537"/>
      <c r="FGI82" s="192"/>
      <c r="FGJ82" s="36"/>
      <c r="FGK82" s="36"/>
      <c r="FGL82" s="36"/>
      <c r="FGM82" s="36"/>
      <c r="FGN82" s="36"/>
      <c r="FGO82" s="36"/>
      <c r="FGP82" s="36"/>
      <c r="FGQ82" s="192"/>
      <c r="FGR82" s="192"/>
      <c r="FGS82" s="36"/>
      <c r="FGT82" s="36"/>
      <c r="FGU82" s="36"/>
      <c r="FGV82" s="36"/>
      <c r="FGW82" s="36"/>
      <c r="FGX82" s="36"/>
      <c r="FGY82" s="36"/>
      <c r="FGZ82" s="36"/>
      <c r="FHA82" s="36"/>
      <c r="FHB82" s="36"/>
      <c r="FHC82" s="36"/>
      <c r="FHD82" s="36"/>
      <c r="FHE82" s="36"/>
      <c r="FHF82" s="36"/>
      <c r="FHG82" s="345"/>
      <c r="FHH82" s="532"/>
      <c r="FHI82" s="533"/>
      <c r="FHJ82" s="532"/>
      <c r="FHK82" s="534"/>
      <c r="FHL82" s="534"/>
      <c r="FHM82" s="532"/>
      <c r="FHN82" s="532"/>
      <c r="FHO82" s="535"/>
      <c r="FHP82" s="532"/>
      <c r="FHQ82" s="532"/>
      <c r="FHR82" s="532"/>
      <c r="FHS82" s="532"/>
      <c r="FHT82" s="532"/>
      <c r="FHU82" s="537"/>
      <c r="FHV82" s="192"/>
      <c r="FHW82" s="36"/>
      <c r="FHX82" s="36"/>
      <c r="FHY82" s="36"/>
      <c r="FHZ82" s="36"/>
      <c r="FIA82" s="36"/>
      <c r="FIB82" s="36"/>
      <c r="FIC82" s="36"/>
      <c r="FID82" s="192"/>
      <c r="FIE82" s="192"/>
      <c r="FIF82" s="36"/>
      <c r="FIG82" s="36"/>
      <c r="FIH82" s="36"/>
      <c r="FII82" s="36"/>
      <c r="FIJ82" s="36"/>
      <c r="FIK82" s="36"/>
      <c r="FIL82" s="36"/>
      <c r="FIM82" s="36"/>
      <c r="FIN82" s="36"/>
      <c r="FIO82" s="36"/>
      <c r="FIP82" s="36"/>
      <c r="FIQ82" s="36"/>
      <c r="FIR82" s="36"/>
      <c r="FIS82" s="36"/>
      <c r="FIT82" s="345"/>
      <c r="FIU82" s="532"/>
      <c r="FIV82" s="533"/>
      <c r="FIW82" s="532"/>
      <c r="FIX82" s="534"/>
      <c r="FIY82" s="534"/>
      <c r="FIZ82" s="532"/>
      <c r="FJA82" s="532"/>
      <c r="FJB82" s="535"/>
      <c r="FJC82" s="532"/>
      <c r="FJD82" s="532"/>
      <c r="FJE82" s="532"/>
      <c r="FJF82" s="532"/>
      <c r="FJG82" s="532"/>
      <c r="FJH82" s="537"/>
      <c r="FJI82" s="192"/>
      <c r="FJJ82" s="36"/>
      <c r="FJK82" s="36"/>
      <c r="FJL82" s="36"/>
      <c r="FJM82" s="36"/>
      <c r="FJN82" s="36"/>
      <c r="FJO82" s="36"/>
      <c r="FJP82" s="36"/>
      <c r="FJQ82" s="192"/>
      <c r="FJR82" s="192"/>
      <c r="FJS82" s="36"/>
      <c r="FJT82" s="36"/>
      <c r="FJU82" s="36"/>
      <c r="FJV82" s="36"/>
      <c r="FJW82" s="36"/>
      <c r="FJX82" s="36"/>
      <c r="FJY82" s="36"/>
      <c r="FJZ82" s="36"/>
      <c r="FKA82" s="36"/>
      <c r="FKB82" s="36"/>
      <c r="FKC82" s="36"/>
      <c r="FKD82" s="36"/>
      <c r="FKE82" s="36"/>
      <c r="FKF82" s="36"/>
      <c r="FKG82" s="345"/>
      <c r="FKH82" s="532"/>
      <c r="FKI82" s="533"/>
      <c r="FKJ82" s="532"/>
      <c r="FKK82" s="534"/>
      <c r="FKL82" s="534"/>
      <c r="FKM82" s="532"/>
      <c r="FKN82" s="532"/>
      <c r="FKO82" s="535"/>
      <c r="FKP82" s="532"/>
      <c r="FKQ82" s="532"/>
      <c r="FKR82" s="532"/>
      <c r="FKS82" s="532"/>
      <c r="FKT82" s="532"/>
      <c r="FKU82" s="537"/>
      <c r="FKV82" s="192"/>
      <c r="FKW82" s="36"/>
      <c r="FKX82" s="36"/>
      <c r="FKY82" s="36"/>
      <c r="FKZ82" s="36"/>
      <c r="FLA82" s="36"/>
      <c r="FLB82" s="36"/>
      <c r="FLC82" s="36"/>
      <c r="FLD82" s="192"/>
      <c r="FLE82" s="192"/>
      <c r="FLF82" s="36"/>
      <c r="FLG82" s="36"/>
      <c r="FLH82" s="36"/>
      <c r="FLI82" s="36"/>
      <c r="FLJ82" s="36"/>
      <c r="FLK82" s="36"/>
      <c r="FLL82" s="36"/>
      <c r="FLM82" s="36"/>
      <c r="FLN82" s="36"/>
      <c r="FLO82" s="36"/>
      <c r="FLP82" s="36"/>
      <c r="FLQ82" s="36"/>
      <c r="FLR82" s="36"/>
      <c r="FLS82" s="36"/>
      <c r="FLT82" s="345"/>
      <c r="FLU82" s="532"/>
      <c r="FLV82" s="533"/>
      <c r="FLW82" s="532"/>
      <c r="FLX82" s="534"/>
      <c r="FLY82" s="534"/>
      <c r="FLZ82" s="532"/>
      <c r="FMA82" s="532"/>
      <c r="FMB82" s="535"/>
      <c r="FMC82" s="532"/>
      <c r="FMD82" s="532"/>
      <c r="FME82" s="532"/>
      <c r="FMF82" s="532"/>
      <c r="FMG82" s="532"/>
      <c r="FMH82" s="537"/>
      <c r="FMI82" s="192"/>
      <c r="FMJ82" s="36"/>
      <c r="FMK82" s="36"/>
      <c r="FML82" s="36"/>
      <c r="FMM82" s="36"/>
      <c r="FMN82" s="36"/>
      <c r="FMO82" s="36"/>
      <c r="FMP82" s="36"/>
      <c r="FMQ82" s="192"/>
      <c r="FMR82" s="192"/>
      <c r="FMS82" s="36"/>
      <c r="FMT82" s="36"/>
      <c r="FMU82" s="36"/>
      <c r="FMV82" s="36"/>
      <c r="FMW82" s="36"/>
      <c r="FMX82" s="36"/>
      <c r="FMY82" s="36"/>
      <c r="FMZ82" s="36"/>
      <c r="FNA82" s="36"/>
      <c r="FNB82" s="36"/>
      <c r="FNC82" s="36"/>
      <c r="FND82" s="36"/>
      <c r="FNE82" s="36"/>
      <c r="FNF82" s="36"/>
      <c r="FNG82" s="345"/>
      <c r="FNH82" s="532"/>
      <c r="FNI82" s="533"/>
      <c r="FNJ82" s="532"/>
      <c r="FNK82" s="534"/>
      <c r="FNL82" s="534"/>
      <c r="FNM82" s="532"/>
      <c r="FNN82" s="532"/>
      <c r="FNO82" s="535"/>
      <c r="FNP82" s="532"/>
      <c r="FNQ82" s="532"/>
      <c r="FNR82" s="532"/>
      <c r="FNS82" s="532"/>
      <c r="FNT82" s="532"/>
      <c r="FNU82" s="537"/>
      <c r="FNV82" s="192"/>
      <c r="FNW82" s="36"/>
      <c r="FNX82" s="36"/>
      <c r="FNY82" s="36"/>
      <c r="FNZ82" s="36"/>
      <c r="FOA82" s="36"/>
      <c r="FOB82" s="36"/>
      <c r="FOC82" s="36"/>
      <c r="FOD82" s="192"/>
      <c r="FOE82" s="192"/>
      <c r="FOF82" s="36"/>
      <c r="FOG82" s="36"/>
      <c r="FOH82" s="36"/>
      <c r="FOI82" s="36"/>
      <c r="FOJ82" s="36"/>
      <c r="FOK82" s="36"/>
      <c r="FOL82" s="36"/>
      <c r="FOM82" s="36"/>
      <c r="FON82" s="36"/>
      <c r="FOO82" s="36"/>
      <c r="FOP82" s="36"/>
      <c r="FOQ82" s="36"/>
      <c r="FOR82" s="36"/>
      <c r="FOS82" s="36"/>
      <c r="FOT82" s="345"/>
      <c r="FOU82" s="532"/>
      <c r="FOV82" s="533"/>
      <c r="FOW82" s="532"/>
      <c r="FOX82" s="534"/>
      <c r="FOY82" s="534"/>
      <c r="FOZ82" s="532"/>
      <c r="FPA82" s="532"/>
      <c r="FPB82" s="535"/>
      <c r="FPC82" s="532"/>
      <c r="FPD82" s="532"/>
      <c r="FPE82" s="532"/>
      <c r="FPF82" s="532"/>
      <c r="FPG82" s="532"/>
      <c r="FPH82" s="537"/>
      <c r="FPI82" s="192"/>
      <c r="FPJ82" s="36"/>
      <c r="FPK82" s="36"/>
      <c r="FPL82" s="36"/>
      <c r="FPM82" s="36"/>
      <c r="FPN82" s="36"/>
      <c r="FPO82" s="36"/>
      <c r="FPP82" s="36"/>
      <c r="FPQ82" s="192"/>
      <c r="FPR82" s="192"/>
      <c r="FPS82" s="36"/>
      <c r="FPT82" s="36"/>
      <c r="FPU82" s="36"/>
      <c r="FPV82" s="36"/>
      <c r="FPW82" s="36"/>
      <c r="FPX82" s="36"/>
      <c r="FPY82" s="36"/>
      <c r="FPZ82" s="36"/>
      <c r="FQA82" s="36"/>
      <c r="FQB82" s="36"/>
      <c r="FQC82" s="36"/>
      <c r="FQD82" s="36"/>
      <c r="FQE82" s="36"/>
      <c r="FQF82" s="36"/>
      <c r="FQG82" s="345"/>
      <c r="FQH82" s="532"/>
      <c r="FQI82" s="533"/>
      <c r="FQJ82" s="532"/>
      <c r="FQK82" s="534"/>
      <c r="FQL82" s="534"/>
      <c r="FQM82" s="532"/>
      <c r="FQN82" s="532"/>
      <c r="FQO82" s="535"/>
      <c r="FQP82" s="532"/>
      <c r="FQQ82" s="532"/>
      <c r="FQR82" s="532"/>
      <c r="FQS82" s="532"/>
      <c r="FQT82" s="532"/>
      <c r="FQU82" s="537"/>
      <c r="FQV82" s="192"/>
      <c r="FQW82" s="36"/>
      <c r="FQX82" s="36"/>
      <c r="FQY82" s="36"/>
      <c r="FQZ82" s="36"/>
      <c r="FRA82" s="36"/>
      <c r="FRB82" s="36"/>
      <c r="FRC82" s="36"/>
      <c r="FRD82" s="192"/>
      <c r="FRE82" s="192"/>
      <c r="FRF82" s="36"/>
      <c r="FRG82" s="36"/>
      <c r="FRH82" s="36"/>
      <c r="FRI82" s="36"/>
      <c r="FRJ82" s="36"/>
      <c r="FRK82" s="36"/>
      <c r="FRL82" s="36"/>
      <c r="FRM82" s="36"/>
      <c r="FRN82" s="36"/>
      <c r="FRO82" s="36"/>
      <c r="FRP82" s="36"/>
      <c r="FRQ82" s="36"/>
      <c r="FRR82" s="36"/>
      <c r="FRS82" s="36"/>
      <c r="FRT82" s="345"/>
      <c r="FRU82" s="532"/>
      <c r="FRV82" s="533"/>
      <c r="FRW82" s="532"/>
      <c r="FRX82" s="534"/>
      <c r="FRY82" s="534"/>
      <c r="FRZ82" s="532"/>
      <c r="FSA82" s="532"/>
      <c r="FSB82" s="535"/>
      <c r="FSC82" s="532"/>
      <c r="FSD82" s="532"/>
      <c r="FSE82" s="532"/>
      <c r="FSF82" s="532"/>
      <c r="FSG82" s="532"/>
      <c r="FSH82" s="537"/>
      <c r="FSI82" s="192"/>
      <c r="FSJ82" s="36"/>
      <c r="FSK82" s="36"/>
      <c r="FSL82" s="36"/>
      <c r="FSM82" s="36"/>
      <c r="FSN82" s="36"/>
      <c r="FSO82" s="36"/>
      <c r="FSP82" s="36"/>
      <c r="FSQ82" s="192"/>
      <c r="FSR82" s="192"/>
      <c r="FSS82" s="36"/>
      <c r="FST82" s="36"/>
      <c r="FSU82" s="36"/>
      <c r="FSV82" s="36"/>
      <c r="FSW82" s="36"/>
      <c r="FSX82" s="36"/>
      <c r="FSY82" s="36"/>
      <c r="FSZ82" s="36"/>
      <c r="FTA82" s="36"/>
      <c r="FTB82" s="36"/>
      <c r="FTC82" s="36"/>
      <c r="FTD82" s="36"/>
      <c r="FTE82" s="36"/>
      <c r="FTF82" s="36"/>
      <c r="FTG82" s="345"/>
      <c r="FTH82" s="532"/>
      <c r="FTI82" s="533"/>
      <c r="FTJ82" s="532"/>
      <c r="FTK82" s="534"/>
      <c r="FTL82" s="534"/>
      <c r="FTM82" s="532"/>
      <c r="FTN82" s="532"/>
      <c r="FTO82" s="535"/>
      <c r="FTP82" s="532"/>
      <c r="FTQ82" s="532"/>
      <c r="FTR82" s="532"/>
      <c r="FTS82" s="532"/>
      <c r="FTT82" s="532"/>
      <c r="FTU82" s="537"/>
      <c r="FTV82" s="192"/>
      <c r="FTW82" s="36"/>
      <c r="FTX82" s="36"/>
      <c r="FTY82" s="36"/>
      <c r="FTZ82" s="36"/>
      <c r="FUA82" s="36"/>
      <c r="FUB82" s="36"/>
      <c r="FUC82" s="36"/>
      <c r="FUD82" s="192"/>
      <c r="FUE82" s="192"/>
      <c r="FUF82" s="36"/>
      <c r="FUG82" s="36"/>
      <c r="FUH82" s="36"/>
      <c r="FUI82" s="36"/>
      <c r="FUJ82" s="36"/>
      <c r="FUK82" s="36"/>
      <c r="FUL82" s="36"/>
      <c r="FUM82" s="36"/>
      <c r="FUN82" s="36"/>
      <c r="FUO82" s="36"/>
      <c r="FUP82" s="36"/>
      <c r="FUQ82" s="36"/>
      <c r="FUR82" s="36"/>
      <c r="FUS82" s="36"/>
      <c r="FUT82" s="345"/>
      <c r="FUU82" s="532"/>
      <c r="FUV82" s="533"/>
      <c r="FUW82" s="532"/>
      <c r="FUX82" s="534"/>
      <c r="FUY82" s="534"/>
      <c r="FUZ82" s="532"/>
      <c r="FVA82" s="532"/>
      <c r="FVB82" s="535"/>
      <c r="FVC82" s="532"/>
      <c r="FVD82" s="532"/>
      <c r="FVE82" s="532"/>
      <c r="FVF82" s="532"/>
      <c r="FVG82" s="532"/>
      <c r="FVH82" s="537"/>
      <c r="FVI82" s="192"/>
      <c r="FVJ82" s="36"/>
      <c r="FVK82" s="36"/>
      <c r="FVL82" s="36"/>
      <c r="FVM82" s="36"/>
      <c r="FVN82" s="36"/>
      <c r="FVO82" s="36"/>
      <c r="FVP82" s="36"/>
      <c r="FVQ82" s="192"/>
      <c r="FVR82" s="192"/>
      <c r="FVS82" s="36"/>
      <c r="FVT82" s="36"/>
      <c r="FVU82" s="36"/>
      <c r="FVV82" s="36"/>
      <c r="FVW82" s="36"/>
      <c r="FVX82" s="36"/>
      <c r="FVY82" s="36"/>
      <c r="FVZ82" s="36"/>
      <c r="FWA82" s="36"/>
      <c r="FWB82" s="36"/>
      <c r="FWC82" s="36"/>
      <c r="FWD82" s="36"/>
      <c r="FWE82" s="36"/>
      <c r="FWF82" s="36"/>
      <c r="FWG82" s="345"/>
      <c r="FWH82" s="532"/>
      <c r="FWI82" s="533"/>
      <c r="FWJ82" s="532"/>
      <c r="FWK82" s="534"/>
      <c r="FWL82" s="534"/>
      <c r="FWM82" s="532"/>
      <c r="FWN82" s="532"/>
      <c r="FWO82" s="535"/>
      <c r="FWP82" s="532"/>
      <c r="FWQ82" s="532"/>
      <c r="FWR82" s="532"/>
      <c r="FWS82" s="532"/>
      <c r="FWT82" s="532"/>
      <c r="FWU82" s="537"/>
      <c r="FWV82" s="192"/>
      <c r="FWW82" s="36"/>
      <c r="FWX82" s="36"/>
      <c r="FWY82" s="36"/>
      <c r="FWZ82" s="36"/>
      <c r="FXA82" s="36"/>
      <c r="FXB82" s="36"/>
      <c r="FXC82" s="36"/>
      <c r="FXD82" s="192"/>
      <c r="FXE82" s="192"/>
      <c r="FXF82" s="36"/>
      <c r="FXG82" s="36"/>
      <c r="FXH82" s="36"/>
      <c r="FXI82" s="36"/>
      <c r="FXJ82" s="36"/>
      <c r="FXK82" s="36"/>
      <c r="FXL82" s="36"/>
      <c r="FXM82" s="36"/>
      <c r="FXN82" s="36"/>
      <c r="FXO82" s="36"/>
      <c r="FXP82" s="36"/>
      <c r="FXQ82" s="36"/>
      <c r="FXR82" s="36"/>
      <c r="FXS82" s="36"/>
      <c r="FXT82" s="345"/>
      <c r="FXU82" s="532"/>
      <c r="FXV82" s="533"/>
      <c r="FXW82" s="532"/>
      <c r="FXX82" s="534"/>
      <c r="FXY82" s="534"/>
      <c r="FXZ82" s="532"/>
      <c r="FYA82" s="532"/>
      <c r="FYB82" s="535"/>
      <c r="FYC82" s="532"/>
      <c r="FYD82" s="532"/>
      <c r="FYE82" s="532"/>
      <c r="FYF82" s="532"/>
      <c r="FYG82" s="532"/>
      <c r="FYH82" s="537"/>
      <c r="FYI82" s="192"/>
      <c r="FYJ82" s="36"/>
      <c r="FYK82" s="36"/>
      <c r="FYL82" s="36"/>
      <c r="FYM82" s="36"/>
      <c r="FYN82" s="36"/>
      <c r="FYO82" s="36"/>
      <c r="FYP82" s="36"/>
      <c r="FYQ82" s="192"/>
      <c r="FYR82" s="192"/>
      <c r="FYS82" s="36"/>
      <c r="FYT82" s="36"/>
      <c r="FYU82" s="36"/>
      <c r="FYV82" s="36"/>
      <c r="FYW82" s="36"/>
      <c r="FYX82" s="36"/>
      <c r="FYY82" s="36"/>
      <c r="FYZ82" s="36"/>
      <c r="FZA82" s="36"/>
      <c r="FZB82" s="36"/>
      <c r="FZC82" s="36"/>
      <c r="FZD82" s="36"/>
      <c r="FZE82" s="36"/>
      <c r="FZF82" s="36"/>
      <c r="FZG82" s="345"/>
      <c r="FZH82" s="532"/>
      <c r="FZI82" s="533"/>
      <c r="FZJ82" s="532"/>
      <c r="FZK82" s="534"/>
      <c r="FZL82" s="534"/>
      <c r="FZM82" s="532"/>
      <c r="FZN82" s="532"/>
      <c r="FZO82" s="535"/>
      <c r="FZP82" s="532"/>
      <c r="FZQ82" s="532"/>
      <c r="FZR82" s="532"/>
      <c r="FZS82" s="532"/>
      <c r="FZT82" s="532"/>
      <c r="FZU82" s="537"/>
      <c r="FZV82" s="192"/>
      <c r="FZW82" s="36"/>
      <c r="FZX82" s="36"/>
      <c r="FZY82" s="36"/>
      <c r="FZZ82" s="36"/>
      <c r="GAA82" s="36"/>
      <c r="GAB82" s="36"/>
      <c r="GAC82" s="36"/>
      <c r="GAD82" s="192"/>
      <c r="GAE82" s="192"/>
      <c r="GAF82" s="36"/>
      <c r="GAG82" s="36"/>
      <c r="GAH82" s="36"/>
      <c r="GAI82" s="36"/>
      <c r="GAJ82" s="36"/>
      <c r="GAK82" s="36"/>
      <c r="GAL82" s="36"/>
      <c r="GAM82" s="36"/>
      <c r="GAN82" s="36"/>
      <c r="GAO82" s="36"/>
      <c r="GAP82" s="36"/>
      <c r="GAQ82" s="36"/>
      <c r="GAR82" s="36"/>
      <c r="GAS82" s="36"/>
      <c r="GAT82" s="345"/>
      <c r="GAU82" s="532"/>
      <c r="GAV82" s="533"/>
      <c r="GAW82" s="532"/>
      <c r="GAX82" s="534"/>
      <c r="GAY82" s="534"/>
      <c r="GAZ82" s="532"/>
      <c r="GBA82" s="532"/>
      <c r="GBB82" s="535"/>
      <c r="GBC82" s="532"/>
      <c r="GBD82" s="532"/>
      <c r="GBE82" s="532"/>
      <c r="GBF82" s="532"/>
      <c r="GBG82" s="532"/>
      <c r="GBH82" s="537"/>
      <c r="GBI82" s="192"/>
      <c r="GBJ82" s="36"/>
      <c r="GBK82" s="36"/>
      <c r="GBL82" s="36"/>
      <c r="GBM82" s="36"/>
      <c r="GBN82" s="36"/>
      <c r="GBO82" s="36"/>
      <c r="GBP82" s="36"/>
      <c r="GBQ82" s="192"/>
      <c r="GBR82" s="192"/>
      <c r="GBS82" s="36"/>
      <c r="GBT82" s="36"/>
      <c r="GBU82" s="36"/>
      <c r="GBV82" s="36"/>
      <c r="GBW82" s="36"/>
      <c r="GBX82" s="36"/>
      <c r="GBY82" s="36"/>
      <c r="GBZ82" s="36"/>
      <c r="GCA82" s="36"/>
      <c r="GCB82" s="36"/>
      <c r="GCC82" s="36"/>
      <c r="GCD82" s="36"/>
      <c r="GCE82" s="36"/>
      <c r="GCF82" s="36"/>
      <c r="GCG82" s="345"/>
      <c r="GCH82" s="532"/>
      <c r="GCI82" s="533"/>
      <c r="GCJ82" s="532"/>
      <c r="GCK82" s="534"/>
      <c r="GCL82" s="534"/>
      <c r="GCM82" s="532"/>
      <c r="GCN82" s="532"/>
      <c r="GCO82" s="535"/>
      <c r="GCP82" s="532"/>
      <c r="GCQ82" s="532"/>
      <c r="GCR82" s="532"/>
      <c r="GCS82" s="532"/>
      <c r="GCT82" s="532"/>
      <c r="GCU82" s="537"/>
      <c r="GCV82" s="192"/>
      <c r="GCW82" s="36"/>
      <c r="GCX82" s="36"/>
      <c r="GCY82" s="36"/>
      <c r="GCZ82" s="36"/>
      <c r="GDA82" s="36"/>
      <c r="GDB82" s="36"/>
      <c r="GDC82" s="36"/>
      <c r="GDD82" s="192"/>
      <c r="GDE82" s="192"/>
      <c r="GDF82" s="36"/>
      <c r="GDG82" s="36"/>
      <c r="GDH82" s="36"/>
      <c r="GDI82" s="36"/>
      <c r="GDJ82" s="36"/>
      <c r="GDK82" s="36"/>
      <c r="GDL82" s="36"/>
      <c r="GDM82" s="36"/>
      <c r="GDN82" s="36"/>
      <c r="GDO82" s="36"/>
      <c r="GDP82" s="36"/>
      <c r="GDQ82" s="36"/>
      <c r="GDR82" s="36"/>
      <c r="GDS82" s="36"/>
      <c r="GDT82" s="345"/>
      <c r="GDU82" s="532"/>
      <c r="GDV82" s="533"/>
      <c r="GDW82" s="532"/>
      <c r="GDX82" s="534"/>
      <c r="GDY82" s="534"/>
      <c r="GDZ82" s="532"/>
      <c r="GEA82" s="532"/>
      <c r="GEB82" s="535"/>
      <c r="GEC82" s="532"/>
      <c r="GED82" s="532"/>
      <c r="GEE82" s="532"/>
      <c r="GEF82" s="532"/>
      <c r="GEG82" s="532"/>
      <c r="GEH82" s="537"/>
      <c r="GEI82" s="192"/>
      <c r="GEJ82" s="36"/>
      <c r="GEK82" s="36"/>
      <c r="GEL82" s="36"/>
      <c r="GEM82" s="36"/>
      <c r="GEN82" s="36"/>
      <c r="GEO82" s="36"/>
      <c r="GEP82" s="36"/>
      <c r="GEQ82" s="192"/>
      <c r="GER82" s="192"/>
      <c r="GES82" s="36"/>
      <c r="GET82" s="36"/>
      <c r="GEU82" s="36"/>
      <c r="GEV82" s="36"/>
      <c r="GEW82" s="36"/>
      <c r="GEX82" s="36"/>
      <c r="GEY82" s="36"/>
      <c r="GEZ82" s="36"/>
      <c r="GFA82" s="36"/>
      <c r="GFB82" s="36"/>
      <c r="GFC82" s="36"/>
      <c r="GFD82" s="36"/>
      <c r="GFE82" s="36"/>
      <c r="GFF82" s="36"/>
      <c r="GFG82" s="345"/>
      <c r="GFH82" s="532"/>
      <c r="GFI82" s="533"/>
      <c r="GFJ82" s="532"/>
      <c r="GFK82" s="534"/>
      <c r="GFL82" s="534"/>
      <c r="GFM82" s="532"/>
      <c r="GFN82" s="532"/>
      <c r="GFO82" s="535"/>
      <c r="GFP82" s="532"/>
      <c r="GFQ82" s="532"/>
      <c r="GFR82" s="532"/>
      <c r="GFS82" s="532"/>
      <c r="GFT82" s="532"/>
      <c r="GFU82" s="537"/>
      <c r="GFV82" s="192"/>
      <c r="GFW82" s="36"/>
      <c r="GFX82" s="36"/>
      <c r="GFY82" s="36"/>
      <c r="GFZ82" s="36"/>
      <c r="GGA82" s="36"/>
      <c r="GGB82" s="36"/>
      <c r="GGC82" s="36"/>
      <c r="GGD82" s="192"/>
      <c r="GGE82" s="192"/>
      <c r="GGF82" s="36"/>
      <c r="GGG82" s="36"/>
      <c r="GGH82" s="36"/>
      <c r="GGI82" s="36"/>
      <c r="GGJ82" s="36"/>
      <c r="GGK82" s="36"/>
      <c r="GGL82" s="36"/>
      <c r="GGM82" s="36"/>
      <c r="GGN82" s="36"/>
      <c r="GGO82" s="36"/>
      <c r="GGP82" s="36"/>
      <c r="GGQ82" s="36"/>
      <c r="GGR82" s="36"/>
      <c r="GGS82" s="36"/>
      <c r="GGT82" s="345"/>
      <c r="GGU82" s="532"/>
      <c r="GGV82" s="533"/>
      <c r="GGW82" s="532"/>
      <c r="GGX82" s="534"/>
      <c r="GGY82" s="534"/>
      <c r="GGZ82" s="532"/>
      <c r="GHA82" s="532"/>
      <c r="GHB82" s="535"/>
      <c r="GHC82" s="532"/>
      <c r="GHD82" s="532"/>
      <c r="GHE82" s="532"/>
      <c r="GHF82" s="532"/>
      <c r="GHG82" s="532"/>
      <c r="GHH82" s="537"/>
      <c r="GHI82" s="192"/>
      <c r="GHJ82" s="36"/>
      <c r="GHK82" s="36"/>
      <c r="GHL82" s="36"/>
      <c r="GHM82" s="36"/>
      <c r="GHN82" s="36"/>
      <c r="GHO82" s="36"/>
      <c r="GHP82" s="36"/>
      <c r="GHQ82" s="192"/>
      <c r="GHR82" s="192"/>
      <c r="GHS82" s="36"/>
      <c r="GHT82" s="36"/>
      <c r="GHU82" s="36"/>
      <c r="GHV82" s="36"/>
      <c r="GHW82" s="36"/>
      <c r="GHX82" s="36"/>
      <c r="GHY82" s="36"/>
      <c r="GHZ82" s="36"/>
      <c r="GIA82" s="36"/>
      <c r="GIB82" s="36"/>
      <c r="GIC82" s="36"/>
      <c r="GID82" s="36"/>
      <c r="GIE82" s="36"/>
      <c r="GIF82" s="36"/>
      <c r="GIG82" s="345"/>
      <c r="GIH82" s="532"/>
      <c r="GII82" s="533"/>
      <c r="GIJ82" s="532"/>
      <c r="GIK82" s="534"/>
      <c r="GIL82" s="534"/>
      <c r="GIM82" s="532"/>
      <c r="GIN82" s="532"/>
      <c r="GIO82" s="535"/>
      <c r="GIP82" s="532"/>
      <c r="GIQ82" s="532"/>
      <c r="GIR82" s="532"/>
      <c r="GIS82" s="532"/>
      <c r="GIT82" s="532"/>
      <c r="GIU82" s="537"/>
      <c r="GIV82" s="192"/>
      <c r="GIW82" s="36"/>
      <c r="GIX82" s="36"/>
      <c r="GIY82" s="36"/>
      <c r="GIZ82" s="36"/>
      <c r="GJA82" s="36"/>
      <c r="GJB82" s="36"/>
      <c r="GJC82" s="36"/>
      <c r="GJD82" s="192"/>
      <c r="GJE82" s="192"/>
      <c r="GJF82" s="36"/>
      <c r="GJG82" s="36"/>
      <c r="GJH82" s="36"/>
      <c r="GJI82" s="36"/>
      <c r="GJJ82" s="36"/>
      <c r="GJK82" s="36"/>
      <c r="GJL82" s="36"/>
      <c r="GJM82" s="36"/>
      <c r="GJN82" s="36"/>
      <c r="GJO82" s="36"/>
      <c r="GJP82" s="36"/>
      <c r="GJQ82" s="36"/>
      <c r="GJR82" s="36"/>
      <c r="GJS82" s="36"/>
      <c r="GJT82" s="345"/>
      <c r="GJU82" s="532"/>
      <c r="GJV82" s="533"/>
      <c r="GJW82" s="532"/>
      <c r="GJX82" s="534"/>
      <c r="GJY82" s="534"/>
      <c r="GJZ82" s="532"/>
      <c r="GKA82" s="532"/>
      <c r="GKB82" s="535"/>
      <c r="GKC82" s="532"/>
      <c r="GKD82" s="532"/>
      <c r="GKE82" s="532"/>
      <c r="GKF82" s="532"/>
      <c r="GKG82" s="532"/>
      <c r="GKH82" s="537"/>
      <c r="GKI82" s="192"/>
      <c r="GKJ82" s="36"/>
      <c r="GKK82" s="36"/>
      <c r="GKL82" s="36"/>
      <c r="GKM82" s="36"/>
      <c r="GKN82" s="36"/>
      <c r="GKO82" s="36"/>
      <c r="GKP82" s="36"/>
      <c r="GKQ82" s="192"/>
      <c r="GKR82" s="192"/>
      <c r="GKS82" s="36"/>
      <c r="GKT82" s="36"/>
      <c r="GKU82" s="36"/>
      <c r="GKV82" s="36"/>
      <c r="GKW82" s="36"/>
      <c r="GKX82" s="36"/>
      <c r="GKY82" s="36"/>
      <c r="GKZ82" s="36"/>
      <c r="GLA82" s="36"/>
      <c r="GLB82" s="36"/>
      <c r="GLC82" s="36"/>
      <c r="GLD82" s="36"/>
      <c r="GLE82" s="36"/>
      <c r="GLF82" s="36"/>
      <c r="GLG82" s="345"/>
      <c r="GLH82" s="532"/>
      <c r="GLI82" s="533"/>
      <c r="GLJ82" s="532"/>
      <c r="GLK82" s="534"/>
      <c r="GLL82" s="534"/>
      <c r="GLM82" s="532"/>
      <c r="GLN82" s="532"/>
      <c r="GLO82" s="535"/>
      <c r="GLP82" s="532"/>
      <c r="GLQ82" s="532"/>
      <c r="GLR82" s="532"/>
      <c r="GLS82" s="532"/>
      <c r="GLT82" s="532"/>
      <c r="GLU82" s="537"/>
      <c r="GLV82" s="192"/>
      <c r="GLW82" s="36"/>
      <c r="GLX82" s="36"/>
      <c r="GLY82" s="36"/>
      <c r="GLZ82" s="36"/>
      <c r="GMA82" s="36"/>
      <c r="GMB82" s="36"/>
      <c r="GMC82" s="36"/>
      <c r="GMD82" s="192"/>
      <c r="GME82" s="192"/>
      <c r="GMF82" s="36"/>
      <c r="GMG82" s="36"/>
      <c r="GMH82" s="36"/>
      <c r="GMI82" s="36"/>
      <c r="GMJ82" s="36"/>
      <c r="GMK82" s="36"/>
      <c r="GML82" s="36"/>
      <c r="GMM82" s="36"/>
      <c r="GMN82" s="36"/>
      <c r="GMO82" s="36"/>
      <c r="GMP82" s="36"/>
      <c r="GMQ82" s="36"/>
      <c r="GMR82" s="36"/>
      <c r="GMS82" s="36"/>
      <c r="GMT82" s="345"/>
      <c r="GMU82" s="532"/>
      <c r="GMV82" s="533"/>
      <c r="GMW82" s="532"/>
      <c r="GMX82" s="534"/>
      <c r="GMY82" s="534"/>
      <c r="GMZ82" s="532"/>
      <c r="GNA82" s="532"/>
      <c r="GNB82" s="535"/>
      <c r="GNC82" s="532"/>
      <c r="GND82" s="532"/>
      <c r="GNE82" s="532"/>
      <c r="GNF82" s="532"/>
      <c r="GNG82" s="532"/>
      <c r="GNH82" s="537"/>
      <c r="GNI82" s="192"/>
      <c r="GNJ82" s="36"/>
      <c r="GNK82" s="36"/>
      <c r="GNL82" s="36"/>
      <c r="GNM82" s="36"/>
      <c r="GNN82" s="36"/>
      <c r="GNO82" s="36"/>
      <c r="GNP82" s="36"/>
      <c r="GNQ82" s="192"/>
      <c r="GNR82" s="192"/>
      <c r="GNS82" s="36"/>
      <c r="GNT82" s="36"/>
      <c r="GNU82" s="36"/>
      <c r="GNV82" s="36"/>
      <c r="GNW82" s="36"/>
      <c r="GNX82" s="36"/>
      <c r="GNY82" s="36"/>
      <c r="GNZ82" s="36"/>
      <c r="GOA82" s="36"/>
      <c r="GOB82" s="36"/>
      <c r="GOC82" s="36"/>
      <c r="GOD82" s="36"/>
      <c r="GOE82" s="36"/>
      <c r="GOF82" s="36"/>
      <c r="GOG82" s="345"/>
      <c r="GOH82" s="532"/>
      <c r="GOI82" s="533"/>
      <c r="GOJ82" s="532"/>
      <c r="GOK82" s="534"/>
      <c r="GOL82" s="534"/>
      <c r="GOM82" s="532"/>
      <c r="GON82" s="532"/>
      <c r="GOO82" s="535"/>
      <c r="GOP82" s="532"/>
      <c r="GOQ82" s="532"/>
      <c r="GOR82" s="532"/>
      <c r="GOS82" s="532"/>
      <c r="GOT82" s="532"/>
      <c r="GOU82" s="537"/>
      <c r="GOV82" s="192"/>
      <c r="GOW82" s="36"/>
      <c r="GOX82" s="36"/>
      <c r="GOY82" s="36"/>
      <c r="GOZ82" s="36"/>
      <c r="GPA82" s="36"/>
      <c r="GPB82" s="36"/>
      <c r="GPC82" s="36"/>
      <c r="GPD82" s="192"/>
      <c r="GPE82" s="192"/>
      <c r="GPF82" s="36"/>
      <c r="GPG82" s="36"/>
      <c r="GPH82" s="36"/>
      <c r="GPI82" s="36"/>
      <c r="GPJ82" s="36"/>
      <c r="GPK82" s="36"/>
      <c r="GPL82" s="36"/>
      <c r="GPM82" s="36"/>
      <c r="GPN82" s="36"/>
      <c r="GPO82" s="36"/>
      <c r="GPP82" s="36"/>
      <c r="GPQ82" s="36"/>
      <c r="GPR82" s="36"/>
      <c r="GPS82" s="36"/>
      <c r="GPT82" s="345"/>
      <c r="GPU82" s="532"/>
      <c r="GPV82" s="533"/>
      <c r="GPW82" s="532"/>
      <c r="GPX82" s="534"/>
      <c r="GPY82" s="534"/>
      <c r="GPZ82" s="532"/>
      <c r="GQA82" s="532"/>
      <c r="GQB82" s="535"/>
      <c r="GQC82" s="532"/>
      <c r="GQD82" s="532"/>
      <c r="GQE82" s="532"/>
      <c r="GQF82" s="532"/>
      <c r="GQG82" s="532"/>
      <c r="GQH82" s="537"/>
      <c r="GQI82" s="192"/>
      <c r="GQJ82" s="36"/>
      <c r="GQK82" s="36"/>
      <c r="GQL82" s="36"/>
      <c r="GQM82" s="36"/>
      <c r="GQN82" s="36"/>
      <c r="GQO82" s="36"/>
      <c r="GQP82" s="36"/>
      <c r="GQQ82" s="192"/>
      <c r="GQR82" s="192"/>
      <c r="GQS82" s="36"/>
      <c r="GQT82" s="36"/>
      <c r="GQU82" s="36"/>
      <c r="GQV82" s="36"/>
      <c r="GQW82" s="36"/>
      <c r="GQX82" s="36"/>
      <c r="GQY82" s="36"/>
      <c r="GQZ82" s="36"/>
      <c r="GRA82" s="36"/>
      <c r="GRB82" s="36"/>
      <c r="GRC82" s="36"/>
      <c r="GRD82" s="36"/>
      <c r="GRE82" s="36"/>
      <c r="GRF82" s="36"/>
      <c r="GRG82" s="345"/>
      <c r="GRH82" s="532"/>
      <c r="GRI82" s="533"/>
      <c r="GRJ82" s="532"/>
      <c r="GRK82" s="534"/>
      <c r="GRL82" s="534"/>
      <c r="GRM82" s="532"/>
      <c r="GRN82" s="532"/>
      <c r="GRO82" s="535"/>
      <c r="GRP82" s="532"/>
      <c r="GRQ82" s="532"/>
      <c r="GRR82" s="532"/>
      <c r="GRS82" s="532"/>
      <c r="GRT82" s="532"/>
      <c r="GRU82" s="537"/>
      <c r="GRV82" s="192"/>
      <c r="GRW82" s="36"/>
      <c r="GRX82" s="36"/>
      <c r="GRY82" s="36"/>
      <c r="GRZ82" s="36"/>
      <c r="GSA82" s="36"/>
      <c r="GSB82" s="36"/>
      <c r="GSC82" s="36"/>
      <c r="GSD82" s="192"/>
      <c r="GSE82" s="192"/>
      <c r="GSF82" s="36"/>
      <c r="GSG82" s="36"/>
      <c r="GSH82" s="36"/>
      <c r="GSI82" s="36"/>
      <c r="GSJ82" s="36"/>
      <c r="GSK82" s="36"/>
      <c r="GSL82" s="36"/>
      <c r="GSM82" s="36"/>
      <c r="GSN82" s="36"/>
      <c r="GSO82" s="36"/>
      <c r="GSP82" s="36"/>
      <c r="GSQ82" s="36"/>
      <c r="GSR82" s="36"/>
      <c r="GSS82" s="36"/>
      <c r="GST82" s="345"/>
      <c r="GSU82" s="532"/>
      <c r="GSV82" s="533"/>
      <c r="GSW82" s="532"/>
      <c r="GSX82" s="534"/>
      <c r="GSY82" s="534"/>
      <c r="GSZ82" s="532"/>
      <c r="GTA82" s="532"/>
      <c r="GTB82" s="535"/>
      <c r="GTC82" s="532"/>
      <c r="GTD82" s="532"/>
      <c r="GTE82" s="532"/>
      <c r="GTF82" s="532"/>
      <c r="GTG82" s="532"/>
      <c r="GTH82" s="537"/>
      <c r="GTI82" s="192"/>
      <c r="GTJ82" s="36"/>
      <c r="GTK82" s="36"/>
      <c r="GTL82" s="36"/>
      <c r="GTM82" s="36"/>
      <c r="GTN82" s="36"/>
      <c r="GTO82" s="36"/>
      <c r="GTP82" s="36"/>
      <c r="GTQ82" s="192"/>
      <c r="GTR82" s="192"/>
      <c r="GTS82" s="36"/>
      <c r="GTT82" s="36"/>
      <c r="GTU82" s="36"/>
      <c r="GTV82" s="36"/>
      <c r="GTW82" s="36"/>
      <c r="GTX82" s="36"/>
      <c r="GTY82" s="36"/>
      <c r="GTZ82" s="36"/>
      <c r="GUA82" s="36"/>
      <c r="GUB82" s="36"/>
      <c r="GUC82" s="36"/>
      <c r="GUD82" s="36"/>
      <c r="GUE82" s="36"/>
      <c r="GUF82" s="36"/>
      <c r="GUG82" s="345"/>
      <c r="GUH82" s="532"/>
      <c r="GUI82" s="533"/>
      <c r="GUJ82" s="532"/>
      <c r="GUK82" s="534"/>
      <c r="GUL82" s="534"/>
      <c r="GUM82" s="532"/>
      <c r="GUN82" s="532"/>
      <c r="GUO82" s="535"/>
      <c r="GUP82" s="532"/>
      <c r="GUQ82" s="532"/>
      <c r="GUR82" s="532"/>
      <c r="GUS82" s="532"/>
      <c r="GUT82" s="532"/>
      <c r="GUU82" s="537"/>
      <c r="GUV82" s="192"/>
      <c r="GUW82" s="36"/>
      <c r="GUX82" s="36"/>
      <c r="GUY82" s="36"/>
      <c r="GUZ82" s="36"/>
      <c r="GVA82" s="36"/>
      <c r="GVB82" s="36"/>
      <c r="GVC82" s="36"/>
      <c r="GVD82" s="192"/>
      <c r="GVE82" s="192"/>
      <c r="GVF82" s="36"/>
      <c r="GVG82" s="36"/>
      <c r="GVH82" s="36"/>
      <c r="GVI82" s="36"/>
      <c r="GVJ82" s="36"/>
      <c r="GVK82" s="36"/>
      <c r="GVL82" s="36"/>
      <c r="GVM82" s="36"/>
      <c r="GVN82" s="36"/>
      <c r="GVO82" s="36"/>
      <c r="GVP82" s="36"/>
      <c r="GVQ82" s="36"/>
      <c r="GVR82" s="36"/>
      <c r="GVS82" s="36"/>
      <c r="GVT82" s="345"/>
      <c r="GVU82" s="532"/>
      <c r="GVV82" s="533"/>
      <c r="GVW82" s="532"/>
      <c r="GVX82" s="534"/>
      <c r="GVY82" s="534"/>
      <c r="GVZ82" s="532"/>
      <c r="GWA82" s="532"/>
      <c r="GWB82" s="535"/>
      <c r="GWC82" s="532"/>
      <c r="GWD82" s="532"/>
      <c r="GWE82" s="532"/>
      <c r="GWF82" s="532"/>
      <c r="GWG82" s="532"/>
      <c r="GWH82" s="537"/>
      <c r="GWI82" s="192"/>
      <c r="GWJ82" s="36"/>
      <c r="GWK82" s="36"/>
      <c r="GWL82" s="36"/>
      <c r="GWM82" s="36"/>
      <c r="GWN82" s="36"/>
      <c r="GWO82" s="36"/>
      <c r="GWP82" s="36"/>
      <c r="GWQ82" s="192"/>
      <c r="GWR82" s="192"/>
      <c r="GWS82" s="36"/>
      <c r="GWT82" s="36"/>
      <c r="GWU82" s="36"/>
      <c r="GWV82" s="36"/>
      <c r="GWW82" s="36"/>
      <c r="GWX82" s="36"/>
      <c r="GWY82" s="36"/>
      <c r="GWZ82" s="36"/>
      <c r="GXA82" s="36"/>
      <c r="GXB82" s="36"/>
      <c r="GXC82" s="36"/>
      <c r="GXD82" s="36"/>
      <c r="GXE82" s="36"/>
      <c r="GXF82" s="36"/>
      <c r="GXG82" s="345"/>
      <c r="GXH82" s="532"/>
      <c r="GXI82" s="533"/>
      <c r="GXJ82" s="532"/>
      <c r="GXK82" s="534"/>
      <c r="GXL82" s="534"/>
      <c r="GXM82" s="532"/>
      <c r="GXN82" s="532"/>
      <c r="GXO82" s="535"/>
      <c r="GXP82" s="532"/>
      <c r="GXQ82" s="532"/>
      <c r="GXR82" s="532"/>
      <c r="GXS82" s="532"/>
      <c r="GXT82" s="532"/>
      <c r="GXU82" s="537"/>
      <c r="GXV82" s="192"/>
      <c r="GXW82" s="36"/>
      <c r="GXX82" s="36"/>
      <c r="GXY82" s="36"/>
      <c r="GXZ82" s="36"/>
      <c r="GYA82" s="36"/>
      <c r="GYB82" s="36"/>
      <c r="GYC82" s="36"/>
      <c r="GYD82" s="192"/>
      <c r="GYE82" s="192"/>
      <c r="GYF82" s="36"/>
      <c r="GYG82" s="36"/>
      <c r="GYH82" s="36"/>
      <c r="GYI82" s="36"/>
      <c r="GYJ82" s="36"/>
      <c r="GYK82" s="36"/>
      <c r="GYL82" s="36"/>
      <c r="GYM82" s="36"/>
      <c r="GYN82" s="36"/>
      <c r="GYO82" s="36"/>
      <c r="GYP82" s="36"/>
      <c r="GYQ82" s="36"/>
      <c r="GYR82" s="36"/>
      <c r="GYS82" s="36"/>
      <c r="GYT82" s="345"/>
      <c r="GYU82" s="532"/>
      <c r="GYV82" s="533"/>
      <c r="GYW82" s="532"/>
      <c r="GYX82" s="534"/>
      <c r="GYY82" s="534"/>
      <c r="GYZ82" s="532"/>
      <c r="GZA82" s="532"/>
      <c r="GZB82" s="535"/>
      <c r="GZC82" s="532"/>
      <c r="GZD82" s="532"/>
      <c r="GZE82" s="532"/>
      <c r="GZF82" s="532"/>
      <c r="GZG82" s="532"/>
      <c r="GZH82" s="537"/>
      <c r="GZI82" s="192"/>
      <c r="GZJ82" s="36"/>
      <c r="GZK82" s="36"/>
      <c r="GZL82" s="36"/>
      <c r="GZM82" s="36"/>
      <c r="GZN82" s="36"/>
      <c r="GZO82" s="36"/>
      <c r="GZP82" s="36"/>
      <c r="GZQ82" s="192"/>
      <c r="GZR82" s="192"/>
      <c r="GZS82" s="36"/>
      <c r="GZT82" s="36"/>
      <c r="GZU82" s="36"/>
      <c r="GZV82" s="36"/>
      <c r="GZW82" s="36"/>
      <c r="GZX82" s="36"/>
      <c r="GZY82" s="36"/>
      <c r="GZZ82" s="36"/>
      <c r="HAA82" s="36"/>
      <c r="HAB82" s="36"/>
      <c r="HAC82" s="36"/>
      <c r="HAD82" s="36"/>
      <c r="HAE82" s="36"/>
      <c r="HAF82" s="36"/>
      <c r="HAG82" s="345"/>
      <c r="HAH82" s="532"/>
      <c r="HAI82" s="533"/>
      <c r="HAJ82" s="532"/>
      <c r="HAK82" s="534"/>
      <c r="HAL82" s="534"/>
      <c r="HAM82" s="532"/>
      <c r="HAN82" s="532"/>
      <c r="HAO82" s="535"/>
      <c r="HAP82" s="532"/>
      <c r="HAQ82" s="532"/>
      <c r="HAR82" s="532"/>
      <c r="HAS82" s="532"/>
      <c r="HAT82" s="532"/>
      <c r="HAU82" s="537"/>
      <c r="HAV82" s="192"/>
      <c r="HAW82" s="36"/>
      <c r="HAX82" s="36"/>
      <c r="HAY82" s="36"/>
      <c r="HAZ82" s="36"/>
      <c r="HBA82" s="36"/>
      <c r="HBB82" s="36"/>
      <c r="HBC82" s="36"/>
      <c r="HBD82" s="192"/>
      <c r="HBE82" s="192"/>
      <c r="HBF82" s="36"/>
      <c r="HBG82" s="36"/>
      <c r="HBH82" s="36"/>
      <c r="HBI82" s="36"/>
      <c r="HBJ82" s="36"/>
      <c r="HBK82" s="36"/>
      <c r="HBL82" s="36"/>
      <c r="HBM82" s="36"/>
      <c r="HBN82" s="36"/>
      <c r="HBO82" s="36"/>
      <c r="HBP82" s="36"/>
      <c r="HBQ82" s="36"/>
      <c r="HBR82" s="36"/>
      <c r="HBS82" s="36"/>
      <c r="HBT82" s="345"/>
      <c r="HBU82" s="532"/>
      <c r="HBV82" s="533"/>
      <c r="HBW82" s="532"/>
      <c r="HBX82" s="534"/>
      <c r="HBY82" s="534"/>
      <c r="HBZ82" s="532"/>
      <c r="HCA82" s="532"/>
      <c r="HCB82" s="535"/>
      <c r="HCC82" s="532"/>
      <c r="HCD82" s="532"/>
      <c r="HCE82" s="532"/>
      <c r="HCF82" s="532"/>
      <c r="HCG82" s="532"/>
      <c r="HCH82" s="537"/>
      <c r="HCI82" s="192"/>
      <c r="HCJ82" s="36"/>
      <c r="HCK82" s="36"/>
      <c r="HCL82" s="36"/>
      <c r="HCM82" s="36"/>
      <c r="HCN82" s="36"/>
      <c r="HCO82" s="36"/>
      <c r="HCP82" s="36"/>
      <c r="HCQ82" s="192"/>
      <c r="HCR82" s="192"/>
      <c r="HCS82" s="36"/>
      <c r="HCT82" s="36"/>
      <c r="HCU82" s="36"/>
      <c r="HCV82" s="36"/>
      <c r="HCW82" s="36"/>
      <c r="HCX82" s="36"/>
      <c r="HCY82" s="36"/>
      <c r="HCZ82" s="36"/>
      <c r="HDA82" s="36"/>
      <c r="HDB82" s="36"/>
      <c r="HDC82" s="36"/>
      <c r="HDD82" s="36"/>
      <c r="HDE82" s="36"/>
      <c r="HDF82" s="36"/>
      <c r="HDG82" s="345"/>
      <c r="HDH82" s="532"/>
      <c r="HDI82" s="533"/>
      <c r="HDJ82" s="532"/>
      <c r="HDK82" s="534"/>
      <c r="HDL82" s="534"/>
      <c r="HDM82" s="532"/>
      <c r="HDN82" s="532"/>
      <c r="HDO82" s="535"/>
      <c r="HDP82" s="532"/>
      <c r="HDQ82" s="532"/>
      <c r="HDR82" s="532"/>
      <c r="HDS82" s="532"/>
      <c r="HDT82" s="532"/>
      <c r="HDU82" s="537"/>
      <c r="HDV82" s="192"/>
      <c r="HDW82" s="36"/>
      <c r="HDX82" s="36"/>
      <c r="HDY82" s="36"/>
      <c r="HDZ82" s="36"/>
      <c r="HEA82" s="36"/>
      <c r="HEB82" s="36"/>
      <c r="HEC82" s="36"/>
      <c r="HED82" s="192"/>
      <c r="HEE82" s="192"/>
      <c r="HEF82" s="36"/>
      <c r="HEG82" s="36"/>
      <c r="HEH82" s="36"/>
      <c r="HEI82" s="36"/>
      <c r="HEJ82" s="36"/>
      <c r="HEK82" s="36"/>
      <c r="HEL82" s="36"/>
      <c r="HEM82" s="36"/>
      <c r="HEN82" s="36"/>
      <c r="HEO82" s="36"/>
      <c r="HEP82" s="36"/>
      <c r="HEQ82" s="36"/>
      <c r="HER82" s="36"/>
      <c r="HES82" s="36"/>
      <c r="HET82" s="345"/>
      <c r="HEU82" s="532"/>
      <c r="HEV82" s="533"/>
      <c r="HEW82" s="532"/>
      <c r="HEX82" s="534"/>
      <c r="HEY82" s="534"/>
      <c r="HEZ82" s="532"/>
      <c r="HFA82" s="532"/>
      <c r="HFB82" s="535"/>
      <c r="HFC82" s="532"/>
      <c r="HFD82" s="532"/>
      <c r="HFE82" s="532"/>
      <c r="HFF82" s="532"/>
      <c r="HFG82" s="532"/>
      <c r="HFH82" s="537"/>
      <c r="HFI82" s="192"/>
      <c r="HFJ82" s="36"/>
      <c r="HFK82" s="36"/>
      <c r="HFL82" s="36"/>
      <c r="HFM82" s="36"/>
      <c r="HFN82" s="36"/>
      <c r="HFO82" s="36"/>
      <c r="HFP82" s="36"/>
      <c r="HFQ82" s="192"/>
      <c r="HFR82" s="192"/>
      <c r="HFS82" s="36"/>
      <c r="HFT82" s="36"/>
      <c r="HFU82" s="36"/>
      <c r="HFV82" s="36"/>
      <c r="HFW82" s="36"/>
      <c r="HFX82" s="36"/>
      <c r="HFY82" s="36"/>
      <c r="HFZ82" s="36"/>
      <c r="HGA82" s="36"/>
      <c r="HGB82" s="36"/>
      <c r="HGC82" s="36"/>
      <c r="HGD82" s="36"/>
      <c r="HGE82" s="36"/>
      <c r="HGF82" s="36"/>
      <c r="HGG82" s="345"/>
      <c r="HGH82" s="532"/>
      <c r="HGI82" s="533"/>
      <c r="HGJ82" s="532"/>
      <c r="HGK82" s="534"/>
      <c r="HGL82" s="534"/>
      <c r="HGM82" s="532"/>
      <c r="HGN82" s="532"/>
      <c r="HGO82" s="535"/>
      <c r="HGP82" s="532"/>
      <c r="HGQ82" s="532"/>
      <c r="HGR82" s="532"/>
      <c r="HGS82" s="532"/>
      <c r="HGT82" s="532"/>
      <c r="HGU82" s="537"/>
      <c r="HGV82" s="192"/>
      <c r="HGW82" s="36"/>
      <c r="HGX82" s="36"/>
      <c r="HGY82" s="36"/>
      <c r="HGZ82" s="36"/>
      <c r="HHA82" s="36"/>
      <c r="HHB82" s="36"/>
      <c r="HHC82" s="36"/>
      <c r="HHD82" s="192"/>
      <c r="HHE82" s="192"/>
      <c r="HHF82" s="36"/>
      <c r="HHG82" s="36"/>
      <c r="HHH82" s="36"/>
      <c r="HHI82" s="36"/>
      <c r="HHJ82" s="36"/>
      <c r="HHK82" s="36"/>
      <c r="HHL82" s="36"/>
      <c r="HHM82" s="36"/>
      <c r="HHN82" s="36"/>
      <c r="HHO82" s="36"/>
      <c r="HHP82" s="36"/>
      <c r="HHQ82" s="36"/>
      <c r="HHR82" s="36"/>
      <c r="HHS82" s="36"/>
      <c r="HHT82" s="345"/>
      <c r="HHU82" s="532"/>
      <c r="HHV82" s="533"/>
      <c r="HHW82" s="532"/>
      <c r="HHX82" s="534"/>
      <c r="HHY82" s="534"/>
      <c r="HHZ82" s="532"/>
      <c r="HIA82" s="532"/>
      <c r="HIB82" s="535"/>
      <c r="HIC82" s="532"/>
      <c r="HID82" s="532"/>
      <c r="HIE82" s="532"/>
      <c r="HIF82" s="532"/>
      <c r="HIG82" s="532"/>
      <c r="HIH82" s="537"/>
      <c r="HII82" s="192"/>
      <c r="HIJ82" s="36"/>
      <c r="HIK82" s="36"/>
      <c r="HIL82" s="36"/>
      <c r="HIM82" s="36"/>
      <c r="HIN82" s="36"/>
      <c r="HIO82" s="36"/>
      <c r="HIP82" s="36"/>
      <c r="HIQ82" s="192"/>
      <c r="HIR82" s="192"/>
      <c r="HIS82" s="36"/>
      <c r="HIT82" s="36"/>
      <c r="HIU82" s="36"/>
      <c r="HIV82" s="36"/>
      <c r="HIW82" s="36"/>
      <c r="HIX82" s="36"/>
      <c r="HIY82" s="36"/>
      <c r="HIZ82" s="36"/>
      <c r="HJA82" s="36"/>
      <c r="HJB82" s="36"/>
      <c r="HJC82" s="36"/>
      <c r="HJD82" s="36"/>
      <c r="HJE82" s="36"/>
      <c r="HJF82" s="36"/>
      <c r="HJG82" s="345"/>
      <c r="HJH82" s="532"/>
      <c r="HJI82" s="533"/>
      <c r="HJJ82" s="532"/>
      <c r="HJK82" s="534"/>
      <c r="HJL82" s="534"/>
      <c r="HJM82" s="532"/>
      <c r="HJN82" s="532"/>
      <c r="HJO82" s="535"/>
      <c r="HJP82" s="532"/>
      <c r="HJQ82" s="532"/>
      <c r="HJR82" s="532"/>
      <c r="HJS82" s="532"/>
      <c r="HJT82" s="532"/>
      <c r="HJU82" s="537"/>
      <c r="HJV82" s="192"/>
      <c r="HJW82" s="36"/>
      <c r="HJX82" s="36"/>
      <c r="HJY82" s="36"/>
      <c r="HJZ82" s="36"/>
      <c r="HKA82" s="36"/>
      <c r="HKB82" s="36"/>
      <c r="HKC82" s="36"/>
      <c r="HKD82" s="192"/>
      <c r="HKE82" s="192"/>
      <c r="HKF82" s="36"/>
      <c r="HKG82" s="36"/>
      <c r="HKH82" s="36"/>
      <c r="HKI82" s="36"/>
      <c r="HKJ82" s="36"/>
      <c r="HKK82" s="36"/>
      <c r="HKL82" s="36"/>
      <c r="HKM82" s="36"/>
      <c r="HKN82" s="36"/>
      <c r="HKO82" s="36"/>
      <c r="HKP82" s="36"/>
      <c r="HKQ82" s="36"/>
      <c r="HKR82" s="36"/>
      <c r="HKS82" s="36"/>
      <c r="HKT82" s="345"/>
      <c r="HKU82" s="532"/>
      <c r="HKV82" s="533"/>
      <c r="HKW82" s="532"/>
      <c r="HKX82" s="534"/>
      <c r="HKY82" s="534"/>
      <c r="HKZ82" s="532"/>
      <c r="HLA82" s="532"/>
      <c r="HLB82" s="535"/>
      <c r="HLC82" s="532"/>
      <c r="HLD82" s="532"/>
      <c r="HLE82" s="532"/>
      <c r="HLF82" s="532"/>
      <c r="HLG82" s="532"/>
      <c r="HLH82" s="537"/>
      <c r="HLI82" s="192"/>
      <c r="HLJ82" s="36"/>
      <c r="HLK82" s="36"/>
      <c r="HLL82" s="36"/>
      <c r="HLM82" s="36"/>
      <c r="HLN82" s="36"/>
      <c r="HLO82" s="36"/>
      <c r="HLP82" s="36"/>
      <c r="HLQ82" s="192"/>
      <c r="HLR82" s="192"/>
      <c r="HLS82" s="36"/>
      <c r="HLT82" s="36"/>
      <c r="HLU82" s="36"/>
      <c r="HLV82" s="36"/>
      <c r="HLW82" s="36"/>
      <c r="HLX82" s="36"/>
      <c r="HLY82" s="36"/>
      <c r="HLZ82" s="36"/>
      <c r="HMA82" s="36"/>
      <c r="HMB82" s="36"/>
      <c r="HMC82" s="36"/>
      <c r="HMD82" s="36"/>
      <c r="HME82" s="36"/>
      <c r="HMF82" s="36"/>
      <c r="HMG82" s="345"/>
      <c r="HMH82" s="532"/>
      <c r="HMI82" s="533"/>
      <c r="HMJ82" s="532"/>
      <c r="HMK82" s="534"/>
      <c r="HML82" s="534"/>
      <c r="HMM82" s="532"/>
      <c r="HMN82" s="532"/>
      <c r="HMO82" s="535"/>
      <c r="HMP82" s="532"/>
      <c r="HMQ82" s="532"/>
      <c r="HMR82" s="532"/>
      <c r="HMS82" s="532"/>
      <c r="HMT82" s="532"/>
      <c r="HMU82" s="537"/>
      <c r="HMV82" s="192"/>
      <c r="HMW82" s="36"/>
      <c r="HMX82" s="36"/>
      <c r="HMY82" s="36"/>
      <c r="HMZ82" s="36"/>
      <c r="HNA82" s="36"/>
      <c r="HNB82" s="36"/>
      <c r="HNC82" s="36"/>
      <c r="HND82" s="192"/>
      <c r="HNE82" s="192"/>
      <c r="HNF82" s="36"/>
      <c r="HNG82" s="36"/>
      <c r="HNH82" s="36"/>
      <c r="HNI82" s="36"/>
      <c r="HNJ82" s="36"/>
      <c r="HNK82" s="36"/>
      <c r="HNL82" s="36"/>
      <c r="HNM82" s="36"/>
      <c r="HNN82" s="36"/>
      <c r="HNO82" s="36"/>
      <c r="HNP82" s="36"/>
      <c r="HNQ82" s="36"/>
      <c r="HNR82" s="36"/>
      <c r="HNS82" s="36"/>
      <c r="HNT82" s="345"/>
      <c r="HNU82" s="532"/>
      <c r="HNV82" s="533"/>
      <c r="HNW82" s="532"/>
      <c r="HNX82" s="534"/>
      <c r="HNY82" s="534"/>
      <c r="HNZ82" s="532"/>
      <c r="HOA82" s="532"/>
      <c r="HOB82" s="535"/>
      <c r="HOC82" s="532"/>
      <c r="HOD82" s="532"/>
      <c r="HOE82" s="532"/>
      <c r="HOF82" s="532"/>
      <c r="HOG82" s="532"/>
      <c r="HOH82" s="537"/>
      <c r="HOI82" s="192"/>
      <c r="HOJ82" s="36"/>
      <c r="HOK82" s="36"/>
      <c r="HOL82" s="36"/>
      <c r="HOM82" s="36"/>
      <c r="HON82" s="36"/>
      <c r="HOO82" s="36"/>
      <c r="HOP82" s="36"/>
      <c r="HOQ82" s="192"/>
      <c r="HOR82" s="192"/>
      <c r="HOS82" s="36"/>
      <c r="HOT82" s="36"/>
      <c r="HOU82" s="36"/>
      <c r="HOV82" s="36"/>
      <c r="HOW82" s="36"/>
      <c r="HOX82" s="36"/>
      <c r="HOY82" s="36"/>
      <c r="HOZ82" s="36"/>
      <c r="HPA82" s="36"/>
      <c r="HPB82" s="36"/>
      <c r="HPC82" s="36"/>
      <c r="HPD82" s="36"/>
      <c r="HPE82" s="36"/>
      <c r="HPF82" s="36"/>
      <c r="HPG82" s="345"/>
      <c r="HPH82" s="532"/>
      <c r="HPI82" s="533"/>
      <c r="HPJ82" s="532"/>
      <c r="HPK82" s="534"/>
      <c r="HPL82" s="534"/>
      <c r="HPM82" s="532"/>
      <c r="HPN82" s="532"/>
      <c r="HPO82" s="535"/>
      <c r="HPP82" s="532"/>
      <c r="HPQ82" s="532"/>
      <c r="HPR82" s="532"/>
      <c r="HPS82" s="532"/>
      <c r="HPT82" s="532"/>
      <c r="HPU82" s="537"/>
      <c r="HPV82" s="192"/>
      <c r="HPW82" s="36"/>
      <c r="HPX82" s="36"/>
      <c r="HPY82" s="36"/>
      <c r="HPZ82" s="36"/>
      <c r="HQA82" s="36"/>
      <c r="HQB82" s="36"/>
      <c r="HQC82" s="36"/>
      <c r="HQD82" s="192"/>
      <c r="HQE82" s="192"/>
      <c r="HQF82" s="36"/>
      <c r="HQG82" s="36"/>
      <c r="HQH82" s="36"/>
      <c r="HQI82" s="36"/>
      <c r="HQJ82" s="36"/>
      <c r="HQK82" s="36"/>
      <c r="HQL82" s="36"/>
      <c r="HQM82" s="36"/>
      <c r="HQN82" s="36"/>
      <c r="HQO82" s="36"/>
      <c r="HQP82" s="36"/>
      <c r="HQQ82" s="36"/>
      <c r="HQR82" s="36"/>
      <c r="HQS82" s="36"/>
      <c r="HQT82" s="345"/>
      <c r="HQU82" s="532"/>
      <c r="HQV82" s="533"/>
      <c r="HQW82" s="532"/>
      <c r="HQX82" s="534"/>
      <c r="HQY82" s="534"/>
      <c r="HQZ82" s="532"/>
      <c r="HRA82" s="532"/>
      <c r="HRB82" s="535"/>
      <c r="HRC82" s="532"/>
      <c r="HRD82" s="532"/>
      <c r="HRE82" s="532"/>
      <c r="HRF82" s="532"/>
      <c r="HRG82" s="532"/>
      <c r="HRH82" s="537"/>
      <c r="HRI82" s="192"/>
      <c r="HRJ82" s="36"/>
      <c r="HRK82" s="36"/>
      <c r="HRL82" s="36"/>
      <c r="HRM82" s="36"/>
      <c r="HRN82" s="36"/>
      <c r="HRO82" s="36"/>
      <c r="HRP82" s="36"/>
      <c r="HRQ82" s="192"/>
      <c r="HRR82" s="192"/>
      <c r="HRS82" s="36"/>
      <c r="HRT82" s="36"/>
      <c r="HRU82" s="36"/>
      <c r="HRV82" s="36"/>
      <c r="HRW82" s="36"/>
      <c r="HRX82" s="36"/>
      <c r="HRY82" s="36"/>
      <c r="HRZ82" s="36"/>
      <c r="HSA82" s="36"/>
      <c r="HSB82" s="36"/>
      <c r="HSC82" s="36"/>
      <c r="HSD82" s="36"/>
      <c r="HSE82" s="36"/>
      <c r="HSF82" s="36"/>
      <c r="HSG82" s="345"/>
      <c r="HSH82" s="532"/>
      <c r="HSI82" s="533"/>
      <c r="HSJ82" s="532"/>
      <c r="HSK82" s="534"/>
      <c r="HSL82" s="534"/>
      <c r="HSM82" s="532"/>
      <c r="HSN82" s="532"/>
      <c r="HSO82" s="535"/>
      <c r="HSP82" s="532"/>
      <c r="HSQ82" s="532"/>
      <c r="HSR82" s="532"/>
      <c r="HSS82" s="532"/>
      <c r="HST82" s="532"/>
      <c r="HSU82" s="537"/>
      <c r="HSV82" s="192"/>
      <c r="HSW82" s="36"/>
      <c r="HSX82" s="36"/>
      <c r="HSY82" s="36"/>
      <c r="HSZ82" s="36"/>
      <c r="HTA82" s="36"/>
      <c r="HTB82" s="36"/>
      <c r="HTC82" s="36"/>
      <c r="HTD82" s="192"/>
      <c r="HTE82" s="192"/>
      <c r="HTF82" s="36"/>
      <c r="HTG82" s="36"/>
      <c r="HTH82" s="36"/>
      <c r="HTI82" s="36"/>
      <c r="HTJ82" s="36"/>
      <c r="HTK82" s="36"/>
      <c r="HTL82" s="36"/>
      <c r="HTM82" s="36"/>
      <c r="HTN82" s="36"/>
      <c r="HTO82" s="36"/>
      <c r="HTP82" s="36"/>
      <c r="HTQ82" s="36"/>
      <c r="HTR82" s="36"/>
      <c r="HTS82" s="36"/>
      <c r="HTT82" s="345"/>
      <c r="HTU82" s="532"/>
      <c r="HTV82" s="533"/>
      <c r="HTW82" s="532"/>
      <c r="HTX82" s="534"/>
      <c r="HTY82" s="534"/>
      <c r="HTZ82" s="532"/>
      <c r="HUA82" s="532"/>
      <c r="HUB82" s="535"/>
      <c r="HUC82" s="532"/>
      <c r="HUD82" s="532"/>
      <c r="HUE82" s="532"/>
      <c r="HUF82" s="532"/>
      <c r="HUG82" s="532"/>
      <c r="HUH82" s="537"/>
      <c r="HUI82" s="192"/>
      <c r="HUJ82" s="36"/>
      <c r="HUK82" s="36"/>
      <c r="HUL82" s="36"/>
      <c r="HUM82" s="36"/>
      <c r="HUN82" s="36"/>
      <c r="HUO82" s="36"/>
      <c r="HUP82" s="36"/>
      <c r="HUQ82" s="192"/>
      <c r="HUR82" s="192"/>
      <c r="HUS82" s="36"/>
      <c r="HUT82" s="36"/>
      <c r="HUU82" s="36"/>
      <c r="HUV82" s="36"/>
      <c r="HUW82" s="36"/>
      <c r="HUX82" s="36"/>
      <c r="HUY82" s="36"/>
      <c r="HUZ82" s="36"/>
      <c r="HVA82" s="36"/>
      <c r="HVB82" s="36"/>
      <c r="HVC82" s="36"/>
      <c r="HVD82" s="36"/>
      <c r="HVE82" s="36"/>
      <c r="HVF82" s="36"/>
      <c r="HVG82" s="345"/>
      <c r="HVH82" s="532"/>
      <c r="HVI82" s="533"/>
      <c r="HVJ82" s="532"/>
      <c r="HVK82" s="534"/>
      <c r="HVL82" s="534"/>
      <c r="HVM82" s="532"/>
      <c r="HVN82" s="532"/>
      <c r="HVO82" s="535"/>
      <c r="HVP82" s="532"/>
      <c r="HVQ82" s="532"/>
      <c r="HVR82" s="532"/>
      <c r="HVS82" s="532"/>
      <c r="HVT82" s="532"/>
      <c r="HVU82" s="537"/>
      <c r="HVV82" s="192"/>
      <c r="HVW82" s="36"/>
      <c r="HVX82" s="36"/>
      <c r="HVY82" s="36"/>
      <c r="HVZ82" s="36"/>
      <c r="HWA82" s="36"/>
      <c r="HWB82" s="36"/>
      <c r="HWC82" s="36"/>
      <c r="HWD82" s="192"/>
      <c r="HWE82" s="192"/>
      <c r="HWF82" s="36"/>
      <c r="HWG82" s="36"/>
      <c r="HWH82" s="36"/>
      <c r="HWI82" s="36"/>
      <c r="HWJ82" s="36"/>
      <c r="HWK82" s="36"/>
      <c r="HWL82" s="36"/>
      <c r="HWM82" s="36"/>
      <c r="HWN82" s="36"/>
      <c r="HWO82" s="36"/>
      <c r="HWP82" s="36"/>
      <c r="HWQ82" s="36"/>
      <c r="HWR82" s="36"/>
      <c r="HWS82" s="36"/>
      <c r="HWT82" s="345"/>
      <c r="HWU82" s="532"/>
      <c r="HWV82" s="533"/>
      <c r="HWW82" s="532"/>
      <c r="HWX82" s="534"/>
      <c r="HWY82" s="534"/>
      <c r="HWZ82" s="532"/>
      <c r="HXA82" s="532"/>
      <c r="HXB82" s="535"/>
      <c r="HXC82" s="532"/>
      <c r="HXD82" s="532"/>
      <c r="HXE82" s="532"/>
      <c r="HXF82" s="532"/>
      <c r="HXG82" s="532"/>
      <c r="HXH82" s="537"/>
      <c r="HXI82" s="192"/>
      <c r="HXJ82" s="36"/>
      <c r="HXK82" s="36"/>
      <c r="HXL82" s="36"/>
      <c r="HXM82" s="36"/>
      <c r="HXN82" s="36"/>
      <c r="HXO82" s="36"/>
      <c r="HXP82" s="36"/>
      <c r="HXQ82" s="192"/>
      <c r="HXR82" s="192"/>
      <c r="HXS82" s="36"/>
      <c r="HXT82" s="36"/>
      <c r="HXU82" s="36"/>
      <c r="HXV82" s="36"/>
      <c r="HXW82" s="36"/>
      <c r="HXX82" s="36"/>
      <c r="HXY82" s="36"/>
      <c r="HXZ82" s="36"/>
      <c r="HYA82" s="36"/>
      <c r="HYB82" s="36"/>
      <c r="HYC82" s="36"/>
      <c r="HYD82" s="36"/>
      <c r="HYE82" s="36"/>
      <c r="HYF82" s="36"/>
      <c r="HYG82" s="345"/>
      <c r="HYH82" s="532"/>
      <c r="HYI82" s="533"/>
      <c r="HYJ82" s="532"/>
      <c r="HYK82" s="534"/>
      <c r="HYL82" s="534"/>
      <c r="HYM82" s="532"/>
      <c r="HYN82" s="532"/>
      <c r="HYO82" s="535"/>
      <c r="HYP82" s="532"/>
      <c r="HYQ82" s="532"/>
      <c r="HYR82" s="532"/>
      <c r="HYS82" s="532"/>
      <c r="HYT82" s="532"/>
      <c r="HYU82" s="537"/>
      <c r="HYV82" s="192"/>
      <c r="HYW82" s="36"/>
      <c r="HYX82" s="36"/>
      <c r="HYY82" s="36"/>
      <c r="HYZ82" s="36"/>
      <c r="HZA82" s="36"/>
      <c r="HZB82" s="36"/>
      <c r="HZC82" s="36"/>
      <c r="HZD82" s="192"/>
      <c r="HZE82" s="192"/>
      <c r="HZF82" s="36"/>
      <c r="HZG82" s="36"/>
      <c r="HZH82" s="36"/>
      <c r="HZI82" s="36"/>
      <c r="HZJ82" s="36"/>
      <c r="HZK82" s="36"/>
      <c r="HZL82" s="36"/>
      <c r="HZM82" s="36"/>
      <c r="HZN82" s="36"/>
      <c r="HZO82" s="36"/>
      <c r="HZP82" s="36"/>
      <c r="HZQ82" s="36"/>
      <c r="HZR82" s="36"/>
      <c r="HZS82" s="36"/>
      <c r="HZT82" s="345"/>
      <c r="HZU82" s="532"/>
      <c r="HZV82" s="533"/>
      <c r="HZW82" s="532"/>
      <c r="HZX82" s="534"/>
      <c r="HZY82" s="534"/>
      <c r="HZZ82" s="532"/>
      <c r="IAA82" s="532"/>
      <c r="IAB82" s="535"/>
      <c r="IAC82" s="532"/>
      <c r="IAD82" s="532"/>
      <c r="IAE82" s="532"/>
      <c r="IAF82" s="532"/>
      <c r="IAG82" s="532"/>
      <c r="IAH82" s="537"/>
      <c r="IAI82" s="192"/>
      <c r="IAJ82" s="36"/>
      <c r="IAK82" s="36"/>
      <c r="IAL82" s="36"/>
      <c r="IAM82" s="36"/>
      <c r="IAN82" s="36"/>
      <c r="IAO82" s="36"/>
      <c r="IAP82" s="36"/>
      <c r="IAQ82" s="192"/>
      <c r="IAR82" s="192"/>
      <c r="IAS82" s="36"/>
      <c r="IAT82" s="36"/>
      <c r="IAU82" s="36"/>
      <c r="IAV82" s="36"/>
      <c r="IAW82" s="36"/>
      <c r="IAX82" s="36"/>
      <c r="IAY82" s="36"/>
      <c r="IAZ82" s="36"/>
      <c r="IBA82" s="36"/>
      <c r="IBB82" s="36"/>
      <c r="IBC82" s="36"/>
      <c r="IBD82" s="36"/>
      <c r="IBE82" s="36"/>
      <c r="IBF82" s="36"/>
      <c r="IBG82" s="345"/>
      <c r="IBH82" s="532"/>
      <c r="IBI82" s="533"/>
      <c r="IBJ82" s="532"/>
      <c r="IBK82" s="534"/>
      <c r="IBL82" s="534"/>
      <c r="IBM82" s="532"/>
      <c r="IBN82" s="532"/>
      <c r="IBO82" s="535"/>
      <c r="IBP82" s="532"/>
      <c r="IBQ82" s="532"/>
      <c r="IBR82" s="532"/>
      <c r="IBS82" s="532"/>
      <c r="IBT82" s="532"/>
      <c r="IBU82" s="537"/>
      <c r="IBV82" s="192"/>
      <c r="IBW82" s="36"/>
      <c r="IBX82" s="36"/>
      <c r="IBY82" s="36"/>
      <c r="IBZ82" s="36"/>
      <c r="ICA82" s="36"/>
      <c r="ICB82" s="36"/>
      <c r="ICC82" s="36"/>
      <c r="ICD82" s="192"/>
      <c r="ICE82" s="192"/>
      <c r="ICF82" s="36"/>
      <c r="ICG82" s="36"/>
      <c r="ICH82" s="36"/>
      <c r="ICI82" s="36"/>
      <c r="ICJ82" s="36"/>
      <c r="ICK82" s="36"/>
      <c r="ICL82" s="36"/>
      <c r="ICM82" s="36"/>
      <c r="ICN82" s="36"/>
      <c r="ICO82" s="36"/>
      <c r="ICP82" s="36"/>
      <c r="ICQ82" s="36"/>
      <c r="ICR82" s="36"/>
      <c r="ICS82" s="36"/>
      <c r="ICT82" s="345"/>
      <c r="ICU82" s="532"/>
      <c r="ICV82" s="533"/>
      <c r="ICW82" s="532"/>
      <c r="ICX82" s="534"/>
      <c r="ICY82" s="534"/>
      <c r="ICZ82" s="532"/>
      <c r="IDA82" s="532"/>
      <c r="IDB82" s="535"/>
      <c r="IDC82" s="532"/>
      <c r="IDD82" s="532"/>
      <c r="IDE82" s="532"/>
      <c r="IDF82" s="532"/>
      <c r="IDG82" s="532"/>
      <c r="IDH82" s="537"/>
      <c r="IDI82" s="192"/>
      <c r="IDJ82" s="36"/>
      <c r="IDK82" s="36"/>
      <c r="IDL82" s="36"/>
      <c r="IDM82" s="36"/>
      <c r="IDN82" s="36"/>
      <c r="IDO82" s="36"/>
      <c r="IDP82" s="36"/>
      <c r="IDQ82" s="192"/>
      <c r="IDR82" s="192"/>
      <c r="IDS82" s="36"/>
      <c r="IDT82" s="36"/>
      <c r="IDU82" s="36"/>
      <c r="IDV82" s="36"/>
      <c r="IDW82" s="36"/>
      <c r="IDX82" s="36"/>
      <c r="IDY82" s="36"/>
      <c r="IDZ82" s="36"/>
      <c r="IEA82" s="36"/>
      <c r="IEB82" s="36"/>
      <c r="IEC82" s="36"/>
      <c r="IED82" s="36"/>
      <c r="IEE82" s="36"/>
      <c r="IEF82" s="36"/>
      <c r="IEG82" s="345"/>
      <c r="IEH82" s="532"/>
      <c r="IEI82" s="533"/>
      <c r="IEJ82" s="532"/>
      <c r="IEK82" s="534"/>
      <c r="IEL82" s="534"/>
      <c r="IEM82" s="532"/>
      <c r="IEN82" s="532"/>
      <c r="IEO82" s="535"/>
      <c r="IEP82" s="532"/>
      <c r="IEQ82" s="532"/>
      <c r="IER82" s="532"/>
      <c r="IES82" s="532"/>
      <c r="IET82" s="532"/>
      <c r="IEU82" s="537"/>
      <c r="IEV82" s="192"/>
      <c r="IEW82" s="36"/>
      <c r="IEX82" s="36"/>
      <c r="IEY82" s="36"/>
      <c r="IEZ82" s="36"/>
      <c r="IFA82" s="36"/>
      <c r="IFB82" s="36"/>
      <c r="IFC82" s="36"/>
      <c r="IFD82" s="192"/>
      <c r="IFE82" s="192"/>
      <c r="IFF82" s="36"/>
      <c r="IFG82" s="36"/>
      <c r="IFH82" s="36"/>
      <c r="IFI82" s="36"/>
      <c r="IFJ82" s="36"/>
      <c r="IFK82" s="36"/>
      <c r="IFL82" s="36"/>
      <c r="IFM82" s="36"/>
      <c r="IFN82" s="36"/>
      <c r="IFO82" s="36"/>
      <c r="IFP82" s="36"/>
      <c r="IFQ82" s="36"/>
      <c r="IFR82" s="36"/>
      <c r="IFS82" s="36"/>
      <c r="IFT82" s="345"/>
      <c r="IFU82" s="532"/>
      <c r="IFV82" s="533"/>
      <c r="IFW82" s="532"/>
      <c r="IFX82" s="534"/>
      <c r="IFY82" s="534"/>
      <c r="IFZ82" s="532"/>
      <c r="IGA82" s="532"/>
      <c r="IGB82" s="535"/>
      <c r="IGC82" s="532"/>
      <c r="IGD82" s="532"/>
      <c r="IGE82" s="532"/>
      <c r="IGF82" s="532"/>
      <c r="IGG82" s="532"/>
      <c r="IGH82" s="537"/>
      <c r="IGI82" s="192"/>
      <c r="IGJ82" s="36"/>
      <c r="IGK82" s="36"/>
      <c r="IGL82" s="36"/>
      <c r="IGM82" s="36"/>
      <c r="IGN82" s="36"/>
      <c r="IGO82" s="36"/>
      <c r="IGP82" s="36"/>
      <c r="IGQ82" s="192"/>
      <c r="IGR82" s="192"/>
      <c r="IGS82" s="36"/>
      <c r="IGT82" s="36"/>
      <c r="IGU82" s="36"/>
      <c r="IGV82" s="36"/>
      <c r="IGW82" s="36"/>
      <c r="IGX82" s="36"/>
      <c r="IGY82" s="36"/>
      <c r="IGZ82" s="36"/>
      <c r="IHA82" s="36"/>
      <c r="IHB82" s="36"/>
      <c r="IHC82" s="36"/>
      <c r="IHD82" s="36"/>
      <c r="IHE82" s="36"/>
      <c r="IHF82" s="36"/>
      <c r="IHG82" s="345"/>
      <c r="IHH82" s="532"/>
      <c r="IHI82" s="533"/>
      <c r="IHJ82" s="532"/>
      <c r="IHK82" s="534"/>
      <c r="IHL82" s="534"/>
      <c r="IHM82" s="532"/>
      <c r="IHN82" s="532"/>
      <c r="IHO82" s="535"/>
      <c r="IHP82" s="532"/>
      <c r="IHQ82" s="532"/>
      <c r="IHR82" s="532"/>
      <c r="IHS82" s="532"/>
      <c r="IHT82" s="532"/>
      <c r="IHU82" s="537"/>
      <c r="IHV82" s="192"/>
      <c r="IHW82" s="36"/>
      <c r="IHX82" s="36"/>
      <c r="IHY82" s="36"/>
      <c r="IHZ82" s="36"/>
      <c r="IIA82" s="36"/>
      <c r="IIB82" s="36"/>
      <c r="IIC82" s="36"/>
      <c r="IID82" s="192"/>
      <c r="IIE82" s="192"/>
      <c r="IIF82" s="36"/>
      <c r="IIG82" s="36"/>
      <c r="IIH82" s="36"/>
      <c r="III82" s="36"/>
      <c r="IIJ82" s="36"/>
      <c r="IIK82" s="36"/>
      <c r="IIL82" s="36"/>
      <c r="IIM82" s="36"/>
      <c r="IIN82" s="36"/>
      <c r="IIO82" s="36"/>
      <c r="IIP82" s="36"/>
      <c r="IIQ82" s="36"/>
      <c r="IIR82" s="36"/>
      <c r="IIS82" s="36"/>
      <c r="IIT82" s="345"/>
      <c r="IIU82" s="532"/>
      <c r="IIV82" s="533"/>
      <c r="IIW82" s="532"/>
      <c r="IIX82" s="534"/>
      <c r="IIY82" s="534"/>
      <c r="IIZ82" s="532"/>
      <c r="IJA82" s="532"/>
      <c r="IJB82" s="535"/>
      <c r="IJC82" s="532"/>
      <c r="IJD82" s="532"/>
      <c r="IJE82" s="532"/>
      <c r="IJF82" s="532"/>
      <c r="IJG82" s="532"/>
      <c r="IJH82" s="537"/>
      <c r="IJI82" s="192"/>
      <c r="IJJ82" s="36"/>
      <c r="IJK82" s="36"/>
      <c r="IJL82" s="36"/>
      <c r="IJM82" s="36"/>
      <c r="IJN82" s="36"/>
      <c r="IJO82" s="36"/>
      <c r="IJP82" s="36"/>
      <c r="IJQ82" s="192"/>
      <c r="IJR82" s="192"/>
      <c r="IJS82" s="36"/>
      <c r="IJT82" s="36"/>
      <c r="IJU82" s="36"/>
      <c r="IJV82" s="36"/>
      <c r="IJW82" s="36"/>
      <c r="IJX82" s="36"/>
      <c r="IJY82" s="36"/>
      <c r="IJZ82" s="36"/>
      <c r="IKA82" s="36"/>
      <c r="IKB82" s="36"/>
      <c r="IKC82" s="36"/>
      <c r="IKD82" s="36"/>
      <c r="IKE82" s="36"/>
      <c r="IKF82" s="36"/>
      <c r="IKG82" s="345"/>
      <c r="IKH82" s="532"/>
      <c r="IKI82" s="533"/>
      <c r="IKJ82" s="532"/>
      <c r="IKK82" s="534"/>
      <c r="IKL82" s="534"/>
      <c r="IKM82" s="532"/>
      <c r="IKN82" s="532"/>
      <c r="IKO82" s="535"/>
      <c r="IKP82" s="532"/>
      <c r="IKQ82" s="532"/>
      <c r="IKR82" s="532"/>
      <c r="IKS82" s="532"/>
      <c r="IKT82" s="532"/>
      <c r="IKU82" s="537"/>
      <c r="IKV82" s="192"/>
      <c r="IKW82" s="36"/>
      <c r="IKX82" s="36"/>
      <c r="IKY82" s="36"/>
      <c r="IKZ82" s="36"/>
      <c r="ILA82" s="36"/>
      <c r="ILB82" s="36"/>
      <c r="ILC82" s="36"/>
      <c r="ILD82" s="192"/>
      <c r="ILE82" s="192"/>
      <c r="ILF82" s="36"/>
      <c r="ILG82" s="36"/>
      <c r="ILH82" s="36"/>
      <c r="ILI82" s="36"/>
      <c r="ILJ82" s="36"/>
      <c r="ILK82" s="36"/>
      <c r="ILL82" s="36"/>
      <c r="ILM82" s="36"/>
      <c r="ILN82" s="36"/>
      <c r="ILO82" s="36"/>
      <c r="ILP82" s="36"/>
      <c r="ILQ82" s="36"/>
      <c r="ILR82" s="36"/>
      <c r="ILS82" s="36"/>
      <c r="ILT82" s="345"/>
      <c r="ILU82" s="532"/>
      <c r="ILV82" s="533"/>
      <c r="ILW82" s="532"/>
      <c r="ILX82" s="534"/>
      <c r="ILY82" s="534"/>
      <c r="ILZ82" s="532"/>
      <c r="IMA82" s="532"/>
      <c r="IMB82" s="535"/>
      <c r="IMC82" s="532"/>
      <c r="IMD82" s="532"/>
      <c r="IME82" s="532"/>
      <c r="IMF82" s="532"/>
      <c r="IMG82" s="532"/>
      <c r="IMH82" s="537"/>
      <c r="IMI82" s="192"/>
      <c r="IMJ82" s="36"/>
      <c r="IMK82" s="36"/>
      <c r="IML82" s="36"/>
      <c r="IMM82" s="36"/>
      <c r="IMN82" s="36"/>
      <c r="IMO82" s="36"/>
      <c r="IMP82" s="36"/>
      <c r="IMQ82" s="192"/>
      <c r="IMR82" s="192"/>
      <c r="IMS82" s="36"/>
      <c r="IMT82" s="36"/>
      <c r="IMU82" s="36"/>
      <c r="IMV82" s="36"/>
      <c r="IMW82" s="36"/>
      <c r="IMX82" s="36"/>
      <c r="IMY82" s="36"/>
      <c r="IMZ82" s="36"/>
      <c r="INA82" s="36"/>
      <c r="INB82" s="36"/>
      <c r="INC82" s="36"/>
      <c r="IND82" s="36"/>
      <c r="INE82" s="36"/>
      <c r="INF82" s="36"/>
      <c r="ING82" s="345"/>
      <c r="INH82" s="532"/>
      <c r="INI82" s="533"/>
      <c r="INJ82" s="532"/>
      <c r="INK82" s="534"/>
      <c r="INL82" s="534"/>
      <c r="INM82" s="532"/>
      <c r="INN82" s="532"/>
      <c r="INO82" s="535"/>
      <c r="INP82" s="532"/>
      <c r="INQ82" s="532"/>
      <c r="INR82" s="532"/>
      <c r="INS82" s="532"/>
      <c r="INT82" s="532"/>
      <c r="INU82" s="537"/>
      <c r="INV82" s="192"/>
      <c r="INW82" s="36"/>
      <c r="INX82" s="36"/>
      <c r="INY82" s="36"/>
      <c r="INZ82" s="36"/>
      <c r="IOA82" s="36"/>
      <c r="IOB82" s="36"/>
      <c r="IOC82" s="36"/>
      <c r="IOD82" s="192"/>
      <c r="IOE82" s="192"/>
      <c r="IOF82" s="36"/>
      <c r="IOG82" s="36"/>
      <c r="IOH82" s="36"/>
      <c r="IOI82" s="36"/>
      <c r="IOJ82" s="36"/>
      <c r="IOK82" s="36"/>
      <c r="IOL82" s="36"/>
      <c r="IOM82" s="36"/>
      <c r="ION82" s="36"/>
      <c r="IOO82" s="36"/>
      <c r="IOP82" s="36"/>
      <c r="IOQ82" s="36"/>
      <c r="IOR82" s="36"/>
      <c r="IOS82" s="36"/>
      <c r="IOT82" s="345"/>
      <c r="IOU82" s="532"/>
      <c r="IOV82" s="533"/>
      <c r="IOW82" s="532"/>
      <c r="IOX82" s="534"/>
      <c r="IOY82" s="534"/>
      <c r="IOZ82" s="532"/>
      <c r="IPA82" s="532"/>
      <c r="IPB82" s="535"/>
      <c r="IPC82" s="532"/>
      <c r="IPD82" s="532"/>
      <c r="IPE82" s="532"/>
      <c r="IPF82" s="532"/>
      <c r="IPG82" s="532"/>
      <c r="IPH82" s="537"/>
      <c r="IPI82" s="192"/>
      <c r="IPJ82" s="36"/>
      <c r="IPK82" s="36"/>
      <c r="IPL82" s="36"/>
      <c r="IPM82" s="36"/>
      <c r="IPN82" s="36"/>
      <c r="IPO82" s="36"/>
      <c r="IPP82" s="36"/>
      <c r="IPQ82" s="192"/>
      <c r="IPR82" s="192"/>
      <c r="IPS82" s="36"/>
      <c r="IPT82" s="36"/>
      <c r="IPU82" s="36"/>
      <c r="IPV82" s="36"/>
      <c r="IPW82" s="36"/>
      <c r="IPX82" s="36"/>
      <c r="IPY82" s="36"/>
      <c r="IPZ82" s="36"/>
      <c r="IQA82" s="36"/>
      <c r="IQB82" s="36"/>
      <c r="IQC82" s="36"/>
      <c r="IQD82" s="36"/>
      <c r="IQE82" s="36"/>
      <c r="IQF82" s="36"/>
      <c r="IQG82" s="345"/>
      <c r="IQH82" s="532"/>
      <c r="IQI82" s="533"/>
      <c r="IQJ82" s="532"/>
      <c r="IQK82" s="534"/>
      <c r="IQL82" s="534"/>
      <c r="IQM82" s="532"/>
      <c r="IQN82" s="532"/>
      <c r="IQO82" s="535"/>
      <c r="IQP82" s="532"/>
      <c r="IQQ82" s="532"/>
      <c r="IQR82" s="532"/>
      <c r="IQS82" s="532"/>
      <c r="IQT82" s="532"/>
      <c r="IQU82" s="537"/>
      <c r="IQV82" s="192"/>
      <c r="IQW82" s="36"/>
      <c r="IQX82" s="36"/>
      <c r="IQY82" s="36"/>
      <c r="IQZ82" s="36"/>
      <c r="IRA82" s="36"/>
      <c r="IRB82" s="36"/>
      <c r="IRC82" s="36"/>
      <c r="IRD82" s="192"/>
      <c r="IRE82" s="192"/>
      <c r="IRF82" s="36"/>
      <c r="IRG82" s="36"/>
      <c r="IRH82" s="36"/>
      <c r="IRI82" s="36"/>
      <c r="IRJ82" s="36"/>
      <c r="IRK82" s="36"/>
      <c r="IRL82" s="36"/>
      <c r="IRM82" s="36"/>
      <c r="IRN82" s="36"/>
      <c r="IRO82" s="36"/>
      <c r="IRP82" s="36"/>
      <c r="IRQ82" s="36"/>
      <c r="IRR82" s="36"/>
      <c r="IRS82" s="36"/>
      <c r="IRT82" s="345"/>
      <c r="IRU82" s="532"/>
      <c r="IRV82" s="533"/>
      <c r="IRW82" s="532"/>
      <c r="IRX82" s="534"/>
      <c r="IRY82" s="534"/>
      <c r="IRZ82" s="532"/>
      <c r="ISA82" s="532"/>
      <c r="ISB82" s="535"/>
      <c r="ISC82" s="532"/>
      <c r="ISD82" s="532"/>
      <c r="ISE82" s="532"/>
      <c r="ISF82" s="532"/>
      <c r="ISG82" s="532"/>
      <c r="ISH82" s="537"/>
      <c r="ISI82" s="192"/>
      <c r="ISJ82" s="36"/>
      <c r="ISK82" s="36"/>
      <c r="ISL82" s="36"/>
      <c r="ISM82" s="36"/>
      <c r="ISN82" s="36"/>
      <c r="ISO82" s="36"/>
      <c r="ISP82" s="36"/>
      <c r="ISQ82" s="192"/>
      <c r="ISR82" s="192"/>
      <c r="ISS82" s="36"/>
      <c r="IST82" s="36"/>
      <c r="ISU82" s="36"/>
      <c r="ISV82" s="36"/>
      <c r="ISW82" s="36"/>
      <c r="ISX82" s="36"/>
      <c r="ISY82" s="36"/>
      <c r="ISZ82" s="36"/>
      <c r="ITA82" s="36"/>
      <c r="ITB82" s="36"/>
      <c r="ITC82" s="36"/>
      <c r="ITD82" s="36"/>
      <c r="ITE82" s="36"/>
      <c r="ITF82" s="36"/>
      <c r="ITG82" s="345"/>
      <c r="ITH82" s="532"/>
      <c r="ITI82" s="533"/>
      <c r="ITJ82" s="532"/>
      <c r="ITK82" s="534"/>
      <c r="ITL82" s="534"/>
      <c r="ITM82" s="532"/>
      <c r="ITN82" s="532"/>
      <c r="ITO82" s="535"/>
      <c r="ITP82" s="532"/>
      <c r="ITQ82" s="532"/>
      <c r="ITR82" s="532"/>
      <c r="ITS82" s="532"/>
      <c r="ITT82" s="532"/>
      <c r="ITU82" s="537"/>
      <c r="ITV82" s="192"/>
      <c r="ITW82" s="36"/>
      <c r="ITX82" s="36"/>
      <c r="ITY82" s="36"/>
      <c r="ITZ82" s="36"/>
      <c r="IUA82" s="36"/>
      <c r="IUB82" s="36"/>
      <c r="IUC82" s="36"/>
      <c r="IUD82" s="192"/>
      <c r="IUE82" s="192"/>
      <c r="IUF82" s="36"/>
      <c r="IUG82" s="36"/>
      <c r="IUH82" s="36"/>
      <c r="IUI82" s="36"/>
      <c r="IUJ82" s="36"/>
      <c r="IUK82" s="36"/>
      <c r="IUL82" s="36"/>
      <c r="IUM82" s="36"/>
      <c r="IUN82" s="36"/>
      <c r="IUO82" s="36"/>
      <c r="IUP82" s="36"/>
      <c r="IUQ82" s="36"/>
      <c r="IUR82" s="36"/>
      <c r="IUS82" s="36"/>
      <c r="IUT82" s="345"/>
      <c r="IUU82" s="532"/>
      <c r="IUV82" s="533"/>
      <c r="IUW82" s="532"/>
      <c r="IUX82" s="534"/>
      <c r="IUY82" s="534"/>
      <c r="IUZ82" s="532"/>
      <c r="IVA82" s="532"/>
      <c r="IVB82" s="535"/>
      <c r="IVC82" s="532"/>
      <c r="IVD82" s="532"/>
      <c r="IVE82" s="532"/>
      <c r="IVF82" s="532"/>
      <c r="IVG82" s="532"/>
      <c r="IVH82" s="537"/>
      <c r="IVI82" s="192"/>
      <c r="IVJ82" s="36"/>
      <c r="IVK82" s="36"/>
      <c r="IVL82" s="36"/>
      <c r="IVM82" s="36"/>
      <c r="IVN82" s="36"/>
      <c r="IVO82" s="36"/>
      <c r="IVP82" s="36"/>
      <c r="IVQ82" s="192"/>
      <c r="IVR82" s="192"/>
      <c r="IVS82" s="36"/>
      <c r="IVT82" s="36"/>
      <c r="IVU82" s="36"/>
      <c r="IVV82" s="36"/>
      <c r="IVW82" s="36"/>
      <c r="IVX82" s="36"/>
      <c r="IVY82" s="36"/>
      <c r="IVZ82" s="36"/>
      <c r="IWA82" s="36"/>
      <c r="IWB82" s="36"/>
      <c r="IWC82" s="36"/>
      <c r="IWD82" s="36"/>
      <c r="IWE82" s="36"/>
      <c r="IWF82" s="36"/>
      <c r="IWG82" s="345"/>
      <c r="IWH82" s="532"/>
      <c r="IWI82" s="533"/>
      <c r="IWJ82" s="532"/>
      <c r="IWK82" s="534"/>
      <c r="IWL82" s="534"/>
      <c r="IWM82" s="532"/>
      <c r="IWN82" s="532"/>
      <c r="IWO82" s="535"/>
      <c r="IWP82" s="532"/>
      <c r="IWQ82" s="532"/>
      <c r="IWR82" s="532"/>
      <c r="IWS82" s="532"/>
      <c r="IWT82" s="532"/>
      <c r="IWU82" s="537"/>
      <c r="IWV82" s="192"/>
      <c r="IWW82" s="36"/>
      <c r="IWX82" s="36"/>
      <c r="IWY82" s="36"/>
      <c r="IWZ82" s="36"/>
      <c r="IXA82" s="36"/>
      <c r="IXB82" s="36"/>
      <c r="IXC82" s="36"/>
      <c r="IXD82" s="192"/>
      <c r="IXE82" s="192"/>
      <c r="IXF82" s="36"/>
      <c r="IXG82" s="36"/>
      <c r="IXH82" s="36"/>
      <c r="IXI82" s="36"/>
      <c r="IXJ82" s="36"/>
      <c r="IXK82" s="36"/>
      <c r="IXL82" s="36"/>
      <c r="IXM82" s="36"/>
      <c r="IXN82" s="36"/>
      <c r="IXO82" s="36"/>
      <c r="IXP82" s="36"/>
      <c r="IXQ82" s="36"/>
      <c r="IXR82" s="36"/>
      <c r="IXS82" s="36"/>
      <c r="IXT82" s="345"/>
      <c r="IXU82" s="532"/>
      <c r="IXV82" s="533"/>
      <c r="IXW82" s="532"/>
      <c r="IXX82" s="534"/>
      <c r="IXY82" s="534"/>
      <c r="IXZ82" s="532"/>
      <c r="IYA82" s="532"/>
      <c r="IYB82" s="535"/>
      <c r="IYC82" s="532"/>
      <c r="IYD82" s="532"/>
      <c r="IYE82" s="532"/>
      <c r="IYF82" s="532"/>
      <c r="IYG82" s="532"/>
      <c r="IYH82" s="537"/>
      <c r="IYI82" s="192"/>
      <c r="IYJ82" s="36"/>
      <c r="IYK82" s="36"/>
      <c r="IYL82" s="36"/>
      <c r="IYM82" s="36"/>
      <c r="IYN82" s="36"/>
      <c r="IYO82" s="36"/>
      <c r="IYP82" s="36"/>
      <c r="IYQ82" s="192"/>
      <c r="IYR82" s="192"/>
      <c r="IYS82" s="36"/>
      <c r="IYT82" s="36"/>
      <c r="IYU82" s="36"/>
      <c r="IYV82" s="36"/>
      <c r="IYW82" s="36"/>
      <c r="IYX82" s="36"/>
      <c r="IYY82" s="36"/>
      <c r="IYZ82" s="36"/>
      <c r="IZA82" s="36"/>
      <c r="IZB82" s="36"/>
      <c r="IZC82" s="36"/>
      <c r="IZD82" s="36"/>
      <c r="IZE82" s="36"/>
      <c r="IZF82" s="36"/>
      <c r="IZG82" s="345"/>
      <c r="IZH82" s="532"/>
      <c r="IZI82" s="533"/>
      <c r="IZJ82" s="532"/>
      <c r="IZK82" s="534"/>
      <c r="IZL82" s="534"/>
      <c r="IZM82" s="532"/>
      <c r="IZN82" s="532"/>
      <c r="IZO82" s="535"/>
      <c r="IZP82" s="532"/>
      <c r="IZQ82" s="532"/>
      <c r="IZR82" s="532"/>
      <c r="IZS82" s="532"/>
      <c r="IZT82" s="532"/>
      <c r="IZU82" s="537"/>
      <c r="IZV82" s="192"/>
      <c r="IZW82" s="36"/>
      <c r="IZX82" s="36"/>
      <c r="IZY82" s="36"/>
      <c r="IZZ82" s="36"/>
      <c r="JAA82" s="36"/>
      <c r="JAB82" s="36"/>
      <c r="JAC82" s="36"/>
      <c r="JAD82" s="192"/>
      <c r="JAE82" s="192"/>
      <c r="JAF82" s="36"/>
      <c r="JAG82" s="36"/>
      <c r="JAH82" s="36"/>
      <c r="JAI82" s="36"/>
      <c r="JAJ82" s="36"/>
      <c r="JAK82" s="36"/>
      <c r="JAL82" s="36"/>
      <c r="JAM82" s="36"/>
      <c r="JAN82" s="36"/>
      <c r="JAO82" s="36"/>
      <c r="JAP82" s="36"/>
      <c r="JAQ82" s="36"/>
      <c r="JAR82" s="36"/>
      <c r="JAS82" s="36"/>
      <c r="JAT82" s="345"/>
      <c r="JAU82" s="532"/>
      <c r="JAV82" s="533"/>
      <c r="JAW82" s="532"/>
      <c r="JAX82" s="534"/>
      <c r="JAY82" s="534"/>
      <c r="JAZ82" s="532"/>
      <c r="JBA82" s="532"/>
      <c r="JBB82" s="535"/>
      <c r="JBC82" s="532"/>
      <c r="JBD82" s="532"/>
      <c r="JBE82" s="532"/>
      <c r="JBF82" s="532"/>
      <c r="JBG82" s="532"/>
      <c r="JBH82" s="537"/>
      <c r="JBI82" s="192"/>
      <c r="JBJ82" s="36"/>
      <c r="JBK82" s="36"/>
      <c r="JBL82" s="36"/>
      <c r="JBM82" s="36"/>
      <c r="JBN82" s="36"/>
      <c r="JBO82" s="36"/>
      <c r="JBP82" s="36"/>
      <c r="JBQ82" s="192"/>
      <c r="JBR82" s="192"/>
      <c r="JBS82" s="36"/>
      <c r="JBT82" s="36"/>
      <c r="JBU82" s="36"/>
      <c r="JBV82" s="36"/>
      <c r="JBW82" s="36"/>
      <c r="JBX82" s="36"/>
      <c r="JBY82" s="36"/>
      <c r="JBZ82" s="36"/>
      <c r="JCA82" s="36"/>
      <c r="JCB82" s="36"/>
      <c r="JCC82" s="36"/>
      <c r="JCD82" s="36"/>
      <c r="JCE82" s="36"/>
      <c r="JCF82" s="36"/>
      <c r="JCG82" s="345"/>
      <c r="JCH82" s="532"/>
      <c r="JCI82" s="533"/>
      <c r="JCJ82" s="532"/>
      <c r="JCK82" s="534"/>
      <c r="JCL82" s="534"/>
      <c r="JCM82" s="532"/>
      <c r="JCN82" s="532"/>
      <c r="JCO82" s="535"/>
      <c r="JCP82" s="532"/>
      <c r="JCQ82" s="532"/>
      <c r="JCR82" s="532"/>
      <c r="JCS82" s="532"/>
      <c r="JCT82" s="532"/>
      <c r="JCU82" s="537"/>
      <c r="JCV82" s="192"/>
      <c r="JCW82" s="36"/>
      <c r="JCX82" s="36"/>
      <c r="JCY82" s="36"/>
      <c r="JCZ82" s="36"/>
      <c r="JDA82" s="36"/>
      <c r="JDB82" s="36"/>
      <c r="JDC82" s="36"/>
      <c r="JDD82" s="192"/>
      <c r="JDE82" s="192"/>
      <c r="JDF82" s="36"/>
      <c r="JDG82" s="36"/>
      <c r="JDH82" s="36"/>
      <c r="JDI82" s="36"/>
      <c r="JDJ82" s="36"/>
      <c r="JDK82" s="36"/>
      <c r="JDL82" s="36"/>
      <c r="JDM82" s="36"/>
      <c r="JDN82" s="36"/>
      <c r="JDO82" s="36"/>
      <c r="JDP82" s="36"/>
      <c r="JDQ82" s="36"/>
      <c r="JDR82" s="36"/>
      <c r="JDS82" s="36"/>
      <c r="JDT82" s="345"/>
      <c r="JDU82" s="532"/>
      <c r="JDV82" s="533"/>
      <c r="JDW82" s="532"/>
      <c r="JDX82" s="534"/>
      <c r="JDY82" s="534"/>
      <c r="JDZ82" s="532"/>
      <c r="JEA82" s="532"/>
      <c r="JEB82" s="535"/>
      <c r="JEC82" s="532"/>
      <c r="JED82" s="532"/>
      <c r="JEE82" s="532"/>
      <c r="JEF82" s="532"/>
      <c r="JEG82" s="532"/>
      <c r="JEH82" s="537"/>
      <c r="JEI82" s="192"/>
      <c r="JEJ82" s="36"/>
      <c r="JEK82" s="36"/>
      <c r="JEL82" s="36"/>
      <c r="JEM82" s="36"/>
      <c r="JEN82" s="36"/>
      <c r="JEO82" s="36"/>
      <c r="JEP82" s="36"/>
      <c r="JEQ82" s="192"/>
      <c r="JER82" s="192"/>
      <c r="JES82" s="36"/>
      <c r="JET82" s="36"/>
      <c r="JEU82" s="36"/>
      <c r="JEV82" s="36"/>
      <c r="JEW82" s="36"/>
      <c r="JEX82" s="36"/>
      <c r="JEY82" s="36"/>
      <c r="JEZ82" s="36"/>
      <c r="JFA82" s="36"/>
      <c r="JFB82" s="36"/>
      <c r="JFC82" s="36"/>
      <c r="JFD82" s="36"/>
      <c r="JFE82" s="36"/>
      <c r="JFF82" s="36"/>
      <c r="JFG82" s="345"/>
      <c r="JFH82" s="532"/>
      <c r="JFI82" s="533"/>
      <c r="JFJ82" s="532"/>
      <c r="JFK82" s="534"/>
      <c r="JFL82" s="534"/>
      <c r="JFM82" s="532"/>
      <c r="JFN82" s="532"/>
      <c r="JFO82" s="535"/>
      <c r="JFP82" s="532"/>
      <c r="JFQ82" s="532"/>
      <c r="JFR82" s="532"/>
      <c r="JFS82" s="532"/>
      <c r="JFT82" s="532"/>
      <c r="JFU82" s="537"/>
      <c r="JFV82" s="192"/>
      <c r="JFW82" s="36"/>
      <c r="JFX82" s="36"/>
      <c r="JFY82" s="36"/>
      <c r="JFZ82" s="36"/>
      <c r="JGA82" s="36"/>
      <c r="JGB82" s="36"/>
      <c r="JGC82" s="36"/>
      <c r="JGD82" s="192"/>
      <c r="JGE82" s="192"/>
      <c r="JGF82" s="36"/>
      <c r="JGG82" s="36"/>
      <c r="JGH82" s="36"/>
      <c r="JGI82" s="36"/>
      <c r="JGJ82" s="36"/>
      <c r="JGK82" s="36"/>
      <c r="JGL82" s="36"/>
      <c r="JGM82" s="36"/>
      <c r="JGN82" s="36"/>
      <c r="JGO82" s="36"/>
      <c r="JGP82" s="36"/>
      <c r="JGQ82" s="36"/>
      <c r="JGR82" s="36"/>
      <c r="JGS82" s="36"/>
      <c r="JGT82" s="345"/>
      <c r="JGU82" s="532"/>
      <c r="JGV82" s="533"/>
      <c r="JGW82" s="532"/>
      <c r="JGX82" s="534"/>
      <c r="JGY82" s="534"/>
      <c r="JGZ82" s="532"/>
      <c r="JHA82" s="532"/>
      <c r="JHB82" s="535"/>
      <c r="JHC82" s="532"/>
      <c r="JHD82" s="532"/>
      <c r="JHE82" s="532"/>
      <c r="JHF82" s="532"/>
      <c r="JHG82" s="532"/>
      <c r="JHH82" s="537"/>
      <c r="JHI82" s="192"/>
      <c r="JHJ82" s="36"/>
      <c r="JHK82" s="36"/>
      <c r="JHL82" s="36"/>
      <c r="JHM82" s="36"/>
      <c r="JHN82" s="36"/>
      <c r="JHO82" s="36"/>
      <c r="JHP82" s="36"/>
      <c r="JHQ82" s="192"/>
      <c r="JHR82" s="192"/>
      <c r="JHS82" s="36"/>
      <c r="JHT82" s="36"/>
      <c r="JHU82" s="36"/>
      <c r="JHV82" s="36"/>
      <c r="JHW82" s="36"/>
      <c r="JHX82" s="36"/>
      <c r="JHY82" s="36"/>
      <c r="JHZ82" s="36"/>
      <c r="JIA82" s="36"/>
      <c r="JIB82" s="36"/>
      <c r="JIC82" s="36"/>
      <c r="JID82" s="36"/>
      <c r="JIE82" s="36"/>
      <c r="JIF82" s="36"/>
      <c r="JIG82" s="345"/>
      <c r="JIH82" s="532"/>
      <c r="JII82" s="533"/>
      <c r="JIJ82" s="532"/>
      <c r="JIK82" s="534"/>
      <c r="JIL82" s="534"/>
      <c r="JIM82" s="532"/>
      <c r="JIN82" s="532"/>
      <c r="JIO82" s="535"/>
      <c r="JIP82" s="532"/>
      <c r="JIQ82" s="532"/>
      <c r="JIR82" s="532"/>
      <c r="JIS82" s="532"/>
      <c r="JIT82" s="532"/>
      <c r="JIU82" s="537"/>
      <c r="JIV82" s="192"/>
      <c r="JIW82" s="36"/>
      <c r="JIX82" s="36"/>
      <c r="JIY82" s="36"/>
      <c r="JIZ82" s="36"/>
      <c r="JJA82" s="36"/>
      <c r="JJB82" s="36"/>
      <c r="JJC82" s="36"/>
      <c r="JJD82" s="192"/>
      <c r="JJE82" s="192"/>
      <c r="JJF82" s="36"/>
      <c r="JJG82" s="36"/>
      <c r="JJH82" s="36"/>
      <c r="JJI82" s="36"/>
      <c r="JJJ82" s="36"/>
      <c r="JJK82" s="36"/>
      <c r="JJL82" s="36"/>
      <c r="JJM82" s="36"/>
      <c r="JJN82" s="36"/>
      <c r="JJO82" s="36"/>
      <c r="JJP82" s="36"/>
      <c r="JJQ82" s="36"/>
      <c r="JJR82" s="36"/>
      <c r="JJS82" s="36"/>
      <c r="JJT82" s="345"/>
      <c r="JJU82" s="532"/>
      <c r="JJV82" s="533"/>
      <c r="JJW82" s="532"/>
      <c r="JJX82" s="534"/>
      <c r="JJY82" s="534"/>
      <c r="JJZ82" s="532"/>
      <c r="JKA82" s="532"/>
      <c r="JKB82" s="535"/>
      <c r="JKC82" s="532"/>
      <c r="JKD82" s="532"/>
      <c r="JKE82" s="532"/>
      <c r="JKF82" s="532"/>
      <c r="JKG82" s="532"/>
      <c r="JKH82" s="537"/>
      <c r="JKI82" s="192"/>
      <c r="JKJ82" s="36"/>
      <c r="JKK82" s="36"/>
      <c r="JKL82" s="36"/>
      <c r="JKM82" s="36"/>
      <c r="JKN82" s="36"/>
      <c r="JKO82" s="36"/>
      <c r="JKP82" s="36"/>
      <c r="JKQ82" s="192"/>
      <c r="JKR82" s="192"/>
      <c r="JKS82" s="36"/>
      <c r="JKT82" s="36"/>
      <c r="JKU82" s="36"/>
      <c r="JKV82" s="36"/>
      <c r="JKW82" s="36"/>
      <c r="JKX82" s="36"/>
      <c r="JKY82" s="36"/>
      <c r="JKZ82" s="36"/>
      <c r="JLA82" s="36"/>
      <c r="JLB82" s="36"/>
      <c r="JLC82" s="36"/>
      <c r="JLD82" s="36"/>
      <c r="JLE82" s="36"/>
      <c r="JLF82" s="36"/>
      <c r="JLG82" s="345"/>
      <c r="JLH82" s="532"/>
      <c r="JLI82" s="533"/>
      <c r="JLJ82" s="532"/>
      <c r="JLK82" s="534"/>
      <c r="JLL82" s="534"/>
      <c r="JLM82" s="532"/>
      <c r="JLN82" s="532"/>
      <c r="JLO82" s="535"/>
      <c r="JLP82" s="532"/>
      <c r="JLQ82" s="532"/>
      <c r="JLR82" s="532"/>
      <c r="JLS82" s="532"/>
      <c r="JLT82" s="532"/>
      <c r="JLU82" s="537"/>
      <c r="JLV82" s="192"/>
      <c r="JLW82" s="36"/>
      <c r="JLX82" s="36"/>
      <c r="JLY82" s="36"/>
      <c r="JLZ82" s="36"/>
      <c r="JMA82" s="36"/>
      <c r="JMB82" s="36"/>
      <c r="JMC82" s="36"/>
      <c r="JMD82" s="192"/>
      <c r="JME82" s="192"/>
      <c r="JMF82" s="36"/>
      <c r="JMG82" s="36"/>
      <c r="JMH82" s="36"/>
      <c r="JMI82" s="36"/>
      <c r="JMJ82" s="36"/>
      <c r="JMK82" s="36"/>
      <c r="JML82" s="36"/>
      <c r="JMM82" s="36"/>
      <c r="JMN82" s="36"/>
      <c r="JMO82" s="36"/>
      <c r="JMP82" s="36"/>
      <c r="JMQ82" s="36"/>
      <c r="JMR82" s="36"/>
      <c r="JMS82" s="36"/>
      <c r="JMT82" s="345"/>
      <c r="JMU82" s="532"/>
      <c r="JMV82" s="533"/>
      <c r="JMW82" s="532"/>
      <c r="JMX82" s="534"/>
      <c r="JMY82" s="534"/>
      <c r="JMZ82" s="532"/>
      <c r="JNA82" s="532"/>
      <c r="JNB82" s="535"/>
      <c r="JNC82" s="532"/>
      <c r="JND82" s="532"/>
      <c r="JNE82" s="532"/>
      <c r="JNF82" s="532"/>
      <c r="JNG82" s="532"/>
      <c r="JNH82" s="537"/>
      <c r="JNI82" s="192"/>
      <c r="JNJ82" s="36"/>
      <c r="JNK82" s="36"/>
      <c r="JNL82" s="36"/>
      <c r="JNM82" s="36"/>
      <c r="JNN82" s="36"/>
      <c r="JNO82" s="36"/>
      <c r="JNP82" s="36"/>
      <c r="JNQ82" s="192"/>
      <c r="JNR82" s="192"/>
      <c r="JNS82" s="36"/>
      <c r="JNT82" s="36"/>
      <c r="JNU82" s="36"/>
      <c r="JNV82" s="36"/>
      <c r="JNW82" s="36"/>
      <c r="JNX82" s="36"/>
      <c r="JNY82" s="36"/>
      <c r="JNZ82" s="36"/>
      <c r="JOA82" s="36"/>
      <c r="JOB82" s="36"/>
      <c r="JOC82" s="36"/>
      <c r="JOD82" s="36"/>
      <c r="JOE82" s="36"/>
      <c r="JOF82" s="36"/>
      <c r="JOG82" s="345"/>
      <c r="JOH82" s="532"/>
      <c r="JOI82" s="533"/>
      <c r="JOJ82" s="532"/>
      <c r="JOK82" s="534"/>
      <c r="JOL82" s="534"/>
      <c r="JOM82" s="532"/>
      <c r="JON82" s="532"/>
      <c r="JOO82" s="535"/>
      <c r="JOP82" s="532"/>
      <c r="JOQ82" s="532"/>
      <c r="JOR82" s="532"/>
      <c r="JOS82" s="532"/>
      <c r="JOT82" s="532"/>
      <c r="JOU82" s="537"/>
      <c r="JOV82" s="192"/>
      <c r="JOW82" s="36"/>
      <c r="JOX82" s="36"/>
      <c r="JOY82" s="36"/>
      <c r="JOZ82" s="36"/>
      <c r="JPA82" s="36"/>
      <c r="JPB82" s="36"/>
      <c r="JPC82" s="36"/>
      <c r="JPD82" s="192"/>
      <c r="JPE82" s="192"/>
      <c r="JPF82" s="36"/>
      <c r="JPG82" s="36"/>
      <c r="JPH82" s="36"/>
      <c r="JPI82" s="36"/>
      <c r="JPJ82" s="36"/>
      <c r="JPK82" s="36"/>
      <c r="JPL82" s="36"/>
      <c r="JPM82" s="36"/>
      <c r="JPN82" s="36"/>
      <c r="JPO82" s="36"/>
      <c r="JPP82" s="36"/>
      <c r="JPQ82" s="36"/>
      <c r="JPR82" s="36"/>
      <c r="JPS82" s="36"/>
      <c r="JPT82" s="345"/>
      <c r="JPU82" s="532"/>
      <c r="JPV82" s="533"/>
      <c r="JPW82" s="532"/>
      <c r="JPX82" s="534"/>
      <c r="JPY82" s="534"/>
      <c r="JPZ82" s="532"/>
      <c r="JQA82" s="532"/>
      <c r="JQB82" s="535"/>
      <c r="JQC82" s="532"/>
      <c r="JQD82" s="532"/>
      <c r="JQE82" s="532"/>
      <c r="JQF82" s="532"/>
      <c r="JQG82" s="532"/>
      <c r="JQH82" s="537"/>
      <c r="JQI82" s="192"/>
      <c r="JQJ82" s="36"/>
      <c r="JQK82" s="36"/>
      <c r="JQL82" s="36"/>
      <c r="JQM82" s="36"/>
      <c r="JQN82" s="36"/>
      <c r="JQO82" s="36"/>
      <c r="JQP82" s="36"/>
      <c r="JQQ82" s="192"/>
      <c r="JQR82" s="192"/>
      <c r="JQS82" s="36"/>
      <c r="JQT82" s="36"/>
      <c r="JQU82" s="36"/>
      <c r="JQV82" s="36"/>
      <c r="JQW82" s="36"/>
      <c r="JQX82" s="36"/>
      <c r="JQY82" s="36"/>
      <c r="JQZ82" s="36"/>
      <c r="JRA82" s="36"/>
      <c r="JRB82" s="36"/>
      <c r="JRC82" s="36"/>
      <c r="JRD82" s="36"/>
      <c r="JRE82" s="36"/>
      <c r="JRF82" s="36"/>
      <c r="JRG82" s="345"/>
      <c r="JRH82" s="532"/>
      <c r="JRI82" s="533"/>
      <c r="JRJ82" s="532"/>
      <c r="JRK82" s="534"/>
      <c r="JRL82" s="534"/>
      <c r="JRM82" s="532"/>
      <c r="JRN82" s="532"/>
      <c r="JRO82" s="535"/>
      <c r="JRP82" s="532"/>
      <c r="JRQ82" s="532"/>
      <c r="JRR82" s="532"/>
      <c r="JRS82" s="532"/>
      <c r="JRT82" s="532"/>
      <c r="JRU82" s="537"/>
      <c r="JRV82" s="192"/>
      <c r="JRW82" s="36"/>
      <c r="JRX82" s="36"/>
      <c r="JRY82" s="36"/>
      <c r="JRZ82" s="36"/>
      <c r="JSA82" s="36"/>
      <c r="JSB82" s="36"/>
      <c r="JSC82" s="36"/>
      <c r="JSD82" s="192"/>
      <c r="JSE82" s="192"/>
      <c r="JSF82" s="36"/>
      <c r="JSG82" s="36"/>
      <c r="JSH82" s="36"/>
      <c r="JSI82" s="36"/>
      <c r="JSJ82" s="36"/>
      <c r="JSK82" s="36"/>
      <c r="JSL82" s="36"/>
      <c r="JSM82" s="36"/>
      <c r="JSN82" s="36"/>
      <c r="JSO82" s="36"/>
      <c r="JSP82" s="36"/>
      <c r="JSQ82" s="36"/>
      <c r="JSR82" s="36"/>
      <c r="JSS82" s="36"/>
      <c r="JST82" s="345"/>
      <c r="JSU82" s="532"/>
      <c r="JSV82" s="533"/>
      <c r="JSW82" s="532"/>
      <c r="JSX82" s="534"/>
      <c r="JSY82" s="534"/>
      <c r="JSZ82" s="532"/>
      <c r="JTA82" s="532"/>
      <c r="JTB82" s="535"/>
      <c r="JTC82" s="532"/>
      <c r="JTD82" s="532"/>
      <c r="JTE82" s="532"/>
      <c r="JTF82" s="532"/>
      <c r="JTG82" s="532"/>
      <c r="JTH82" s="537"/>
      <c r="JTI82" s="192"/>
      <c r="JTJ82" s="36"/>
      <c r="JTK82" s="36"/>
      <c r="JTL82" s="36"/>
      <c r="JTM82" s="36"/>
      <c r="JTN82" s="36"/>
      <c r="JTO82" s="36"/>
      <c r="JTP82" s="36"/>
      <c r="JTQ82" s="192"/>
      <c r="JTR82" s="192"/>
      <c r="JTS82" s="36"/>
      <c r="JTT82" s="36"/>
      <c r="JTU82" s="36"/>
      <c r="JTV82" s="36"/>
      <c r="JTW82" s="36"/>
      <c r="JTX82" s="36"/>
      <c r="JTY82" s="36"/>
      <c r="JTZ82" s="36"/>
      <c r="JUA82" s="36"/>
      <c r="JUB82" s="36"/>
      <c r="JUC82" s="36"/>
      <c r="JUD82" s="36"/>
      <c r="JUE82" s="36"/>
      <c r="JUF82" s="36"/>
      <c r="JUG82" s="345"/>
      <c r="JUH82" s="532"/>
      <c r="JUI82" s="533"/>
      <c r="JUJ82" s="532"/>
      <c r="JUK82" s="534"/>
      <c r="JUL82" s="534"/>
      <c r="JUM82" s="532"/>
      <c r="JUN82" s="532"/>
      <c r="JUO82" s="535"/>
      <c r="JUP82" s="532"/>
      <c r="JUQ82" s="532"/>
      <c r="JUR82" s="532"/>
      <c r="JUS82" s="532"/>
      <c r="JUT82" s="532"/>
      <c r="JUU82" s="537"/>
      <c r="JUV82" s="192"/>
      <c r="JUW82" s="36"/>
      <c r="JUX82" s="36"/>
      <c r="JUY82" s="36"/>
      <c r="JUZ82" s="36"/>
      <c r="JVA82" s="36"/>
      <c r="JVB82" s="36"/>
      <c r="JVC82" s="36"/>
      <c r="JVD82" s="192"/>
      <c r="JVE82" s="192"/>
      <c r="JVF82" s="36"/>
      <c r="JVG82" s="36"/>
      <c r="JVH82" s="36"/>
      <c r="JVI82" s="36"/>
      <c r="JVJ82" s="36"/>
      <c r="JVK82" s="36"/>
      <c r="JVL82" s="36"/>
      <c r="JVM82" s="36"/>
      <c r="JVN82" s="36"/>
      <c r="JVO82" s="36"/>
      <c r="JVP82" s="36"/>
      <c r="JVQ82" s="36"/>
      <c r="JVR82" s="36"/>
      <c r="JVS82" s="36"/>
      <c r="JVT82" s="345"/>
      <c r="JVU82" s="532"/>
      <c r="JVV82" s="533"/>
      <c r="JVW82" s="532"/>
      <c r="JVX82" s="534"/>
      <c r="JVY82" s="534"/>
      <c r="JVZ82" s="532"/>
      <c r="JWA82" s="532"/>
      <c r="JWB82" s="535"/>
      <c r="JWC82" s="532"/>
      <c r="JWD82" s="532"/>
      <c r="JWE82" s="532"/>
      <c r="JWF82" s="532"/>
      <c r="JWG82" s="532"/>
      <c r="JWH82" s="537"/>
      <c r="JWI82" s="192"/>
      <c r="JWJ82" s="36"/>
      <c r="JWK82" s="36"/>
      <c r="JWL82" s="36"/>
      <c r="JWM82" s="36"/>
      <c r="JWN82" s="36"/>
      <c r="JWO82" s="36"/>
      <c r="JWP82" s="36"/>
      <c r="JWQ82" s="192"/>
      <c r="JWR82" s="192"/>
      <c r="JWS82" s="36"/>
      <c r="JWT82" s="36"/>
      <c r="JWU82" s="36"/>
      <c r="JWV82" s="36"/>
      <c r="JWW82" s="36"/>
      <c r="JWX82" s="36"/>
      <c r="JWY82" s="36"/>
      <c r="JWZ82" s="36"/>
      <c r="JXA82" s="36"/>
      <c r="JXB82" s="36"/>
      <c r="JXC82" s="36"/>
      <c r="JXD82" s="36"/>
      <c r="JXE82" s="36"/>
      <c r="JXF82" s="36"/>
      <c r="JXG82" s="345"/>
      <c r="JXH82" s="532"/>
      <c r="JXI82" s="533"/>
      <c r="JXJ82" s="532"/>
      <c r="JXK82" s="534"/>
      <c r="JXL82" s="534"/>
      <c r="JXM82" s="532"/>
      <c r="JXN82" s="532"/>
      <c r="JXO82" s="535"/>
      <c r="JXP82" s="532"/>
      <c r="JXQ82" s="532"/>
      <c r="JXR82" s="532"/>
      <c r="JXS82" s="532"/>
      <c r="JXT82" s="532"/>
      <c r="JXU82" s="537"/>
      <c r="JXV82" s="192"/>
      <c r="JXW82" s="36"/>
      <c r="JXX82" s="36"/>
      <c r="JXY82" s="36"/>
      <c r="JXZ82" s="36"/>
      <c r="JYA82" s="36"/>
      <c r="JYB82" s="36"/>
      <c r="JYC82" s="36"/>
      <c r="JYD82" s="192"/>
      <c r="JYE82" s="192"/>
      <c r="JYF82" s="36"/>
      <c r="JYG82" s="36"/>
      <c r="JYH82" s="36"/>
      <c r="JYI82" s="36"/>
      <c r="JYJ82" s="36"/>
      <c r="JYK82" s="36"/>
      <c r="JYL82" s="36"/>
      <c r="JYM82" s="36"/>
      <c r="JYN82" s="36"/>
      <c r="JYO82" s="36"/>
      <c r="JYP82" s="36"/>
      <c r="JYQ82" s="36"/>
      <c r="JYR82" s="36"/>
      <c r="JYS82" s="36"/>
      <c r="JYT82" s="345"/>
      <c r="JYU82" s="532"/>
      <c r="JYV82" s="533"/>
      <c r="JYW82" s="532"/>
      <c r="JYX82" s="534"/>
      <c r="JYY82" s="534"/>
      <c r="JYZ82" s="532"/>
      <c r="JZA82" s="532"/>
      <c r="JZB82" s="535"/>
      <c r="JZC82" s="532"/>
      <c r="JZD82" s="532"/>
      <c r="JZE82" s="532"/>
      <c r="JZF82" s="532"/>
      <c r="JZG82" s="532"/>
      <c r="JZH82" s="537"/>
      <c r="JZI82" s="192"/>
      <c r="JZJ82" s="36"/>
      <c r="JZK82" s="36"/>
      <c r="JZL82" s="36"/>
      <c r="JZM82" s="36"/>
      <c r="JZN82" s="36"/>
      <c r="JZO82" s="36"/>
      <c r="JZP82" s="36"/>
      <c r="JZQ82" s="192"/>
      <c r="JZR82" s="192"/>
      <c r="JZS82" s="36"/>
      <c r="JZT82" s="36"/>
      <c r="JZU82" s="36"/>
      <c r="JZV82" s="36"/>
      <c r="JZW82" s="36"/>
      <c r="JZX82" s="36"/>
      <c r="JZY82" s="36"/>
      <c r="JZZ82" s="36"/>
      <c r="KAA82" s="36"/>
      <c r="KAB82" s="36"/>
      <c r="KAC82" s="36"/>
      <c r="KAD82" s="36"/>
      <c r="KAE82" s="36"/>
      <c r="KAF82" s="36"/>
      <c r="KAG82" s="345"/>
      <c r="KAH82" s="532"/>
      <c r="KAI82" s="533"/>
      <c r="KAJ82" s="532"/>
      <c r="KAK82" s="534"/>
      <c r="KAL82" s="534"/>
      <c r="KAM82" s="532"/>
      <c r="KAN82" s="532"/>
      <c r="KAO82" s="535"/>
      <c r="KAP82" s="532"/>
      <c r="KAQ82" s="532"/>
      <c r="KAR82" s="532"/>
      <c r="KAS82" s="532"/>
      <c r="KAT82" s="532"/>
      <c r="KAU82" s="537"/>
      <c r="KAV82" s="192"/>
      <c r="KAW82" s="36"/>
      <c r="KAX82" s="36"/>
      <c r="KAY82" s="36"/>
      <c r="KAZ82" s="36"/>
      <c r="KBA82" s="36"/>
      <c r="KBB82" s="36"/>
      <c r="KBC82" s="36"/>
      <c r="KBD82" s="192"/>
      <c r="KBE82" s="192"/>
      <c r="KBF82" s="36"/>
      <c r="KBG82" s="36"/>
      <c r="KBH82" s="36"/>
      <c r="KBI82" s="36"/>
      <c r="KBJ82" s="36"/>
      <c r="KBK82" s="36"/>
      <c r="KBL82" s="36"/>
      <c r="KBM82" s="36"/>
      <c r="KBN82" s="36"/>
      <c r="KBO82" s="36"/>
      <c r="KBP82" s="36"/>
      <c r="KBQ82" s="36"/>
      <c r="KBR82" s="36"/>
      <c r="KBS82" s="36"/>
      <c r="KBT82" s="345"/>
      <c r="KBU82" s="532"/>
      <c r="KBV82" s="533"/>
      <c r="KBW82" s="532"/>
      <c r="KBX82" s="534"/>
      <c r="KBY82" s="534"/>
      <c r="KBZ82" s="532"/>
      <c r="KCA82" s="532"/>
      <c r="KCB82" s="535"/>
      <c r="KCC82" s="532"/>
      <c r="KCD82" s="532"/>
      <c r="KCE82" s="532"/>
      <c r="KCF82" s="532"/>
      <c r="KCG82" s="532"/>
      <c r="KCH82" s="537"/>
      <c r="KCI82" s="192"/>
      <c r="KCJ82" s="36"/>
      <c r="KCK82" s="36"/>
      <c r="KCL82" s="36"/>
      <c r="KCM82" s="36"/>
      <c r="KCN82" s="36"/>
      <c r="KCO82" s="36"/>
      <c r="KCP82" s="36"/>
      <c r="KCQ82" s="192"/>
      <c r="KCR82" s="192"/>
      <c r="KCS82" s="36"/>
      <c r="KCT82" s="36"/>
      <c r="KCU82" s="36"/>
      <c r="KCV82" s="36"/>
      <c r="KCW82" s="36"/>
      <c r="KCX82" s="36"/>
      <c r="KCY82" s="36"/>
      <c r="KCZ82" s="36"/>
      <c r="KDA82" s="36"/>
      <c r="KDB82" s="36"/>
      <c r="KDC82" s="36"/>
      <c r="KDD82" s="36"/>
      <c r="KDE82" s="36"/>
      <c r="KDF82" s="36"/>
      <c r="KDG82" s="345"/>
      <c r="KDH82" s="532"/>
      <c r="KDI82" s="533"/>
      <c r="KDJ82" s="532"/>
      <c r="KDK82" s="534"/>
      <c r="KDL82" s="534"/>
      <c r="KDM82" s="532"/>
      <c r="KDN82" s="532"/>
      <c r="KDO82" s="535"/>
      <c r="KDP82" s="532"/>
      <c r="KDQ82" s="532"/>
      <c r="KDR82" s="532"/>
      <c r="KDS82" s="532"/>
      <c r="KDT82" s="532"/>
      <c r="KDU82" s="537"/>
      <c r="KDV82" s="192"/>
      <c r="KDW82" s="36"/>
      <c r="KDX82" s="36"/>
      <c r="KDY82" s="36"/>
      <c r="KDZ82" s="36"/>
      <c r="KEA82" s="36"/>
      <c r="KEB82" s="36"/>
      <c r="KEC82" s="36"/>
      <c r="KED82" s="192"/>
      <c r="KEE82" s="192"/>
      <c r="KEF82" s="36"/>
      <c r="KEG82" s="36"/>
      <c r="KEH82" s="36"/>
      <c r="KEI82" s="36"/>
      <c r="KEJ82" s="36"/>
      <c r="KEK82" s="36"/>
      <c r="KEL82" s="36"/>
      <c r="KEM82" s="36"/>
      <c r="KEN82" s="36"/>
      <c r="KEO82" s="36"/>
      <c r="KEP82" s="36"/>
      <c r="KEQ82" s="36"/>
      <c r="KER82" s="36"/>
      <c r="KES82" s="36"/>
      <c r="KET82" s="345"/>
      <c r="KEU82" s="532"/>
      <c r="KEV82" s="533"/>
      <c r="KEW82" s="532"/>
      <c r="KEX82" s="534"/>
      <c r="KEY82" s="534"/>
      <c r="KEZ82" s="532"/>
      <c r="KFA82" s="532"/>
      <c r="KFB82" s="535"/>
      <c r="KFC82" s="532"/>
      <c r="KFD82" s="532"/>
      <c r="KFE82" s="532"/>
      <c r="KFF82" s="532"/>
      <c r="KFG82" s="532"/>
      <c r="KFH82" s="537"/>
      <c r="KFI82" s="192"/>
      <c r="KFJ82" s="36"/>
      <c r="KFK82" s="36"/>
      <c r="KFL82" s="36"/>
      <c r="KFM82" s="36"/>
      <c r="KFN82" s="36"/>
      <c r="KFO82" s="36"/>
      <c r="KFP82" s="36"/>
      <c r="KFQ82" s="192"/>
      <c r="KFR82" s="192"/>
      <c r="KFS82" s="36"/>
      <c r="KFT82" s="36"/>
      <c r="KFU82" s="36"/>
      <c r="KFV82" s="36"/>
      <c r="KFW82" s="36"/>
      <c r="KFX82" s="36"/>
      <c r="KFY82" s="36"/>
      <c r="KFZ82" s="36"/>
      <c r="KGA82" s="36"/>
      <c r="KGB82" s="36"/>
      <c r="KGC82" s="36"/>
      <c r="KGD82" s="36"/>
      <c r="KGE82" s="36"/>
      <c r="KGF82" s="36"/>
      <c r="KGG82" s="345"/>
      <c r="KGH82" s="532"/>
      <c r="KGI82" s="533"/>
      <c r="KGJ82" s="532"/>
      <c r="KGK82" s="534"/>
      <c r="KGL82" s="534"/>
      <c r="KGM82" s="532"/>
      <c r="KGN82" s="532"/>
      <c r="KGO82" s="535"/>
      <c r="KGP82" s="532"/>
      <c r="KGQ82" s="532"/>
      <c r="KGR82" s="532"/>
      <c r="KGS82" s="532"/>
      <c r="KGT82" s="532"/>
      <c r="KGU82" s="537"/>
      <c r="KGV82" s="192"/>
      <c r="KGW82" s="36"/>
      <c r="KGX82" s="36"/>
      <c r="KGY82" s="36"/>
      <c r="KGZ82" s="36"/>
      <c r="KHA82" s="36"/>
      <c r="KHB82" s="36"/>
      <c r="KHC82" s="36"/>
      <c r="KHD82" s="192"/>
      <c r="KHE82" s="192"/>
      <c r="KHF82" s="36"/>
      <c r="KHG82" s="36"/>
      <c r="KHH82" s="36"/>
      <c r="KHI82" s="36"/>
      <c r="KHJ82" s="36"/>
      <c r="KHK82" s="36"/>
      <c r="KHL82" s="36"/>
      <c r="KHM82" s="36"/>
      <c r="KHN82" s="36"/>
      <c r="KHO82" s="36"/>
      <c r="KHP82" s="36"/>
      <c r="KHQ82" s="36"/>
      <c r="KHR82" s="36"/>
      <c r="KHS82" s="36"/>
      <c r="KHT82" s="345"/>
      <c r="KHU82" s="532"/>
      <c r="KHV82" s="533"/>
      <c r="KHW82" s="532"/>
      <c r="KHX82" s="534"/>
      <c r="KHY82" s="534"/>
      <c r="KHZ82" s="532"/>
      <c r="KIA82" s="532"/>
      <c r="KIB82" s="535"/>
      <c r="KIC82" s="532"/>
      <c r="KID82" s="532"/>
      <c r="KIE82" s="532"/>
      <c r="KIF82" s="532"/>
      <c r="KIG82" s="532"/>
      <c r="KIH82" s="537"/>
      <c r="KII82" s="192"/>
      <c r="KIJ82" s="36"/>
      <c r="KIK82" s="36"/>
      <c r="KIL82" s="36"/>
      <c r="KIM82" s="36"/>
      <c r="KIN82" s="36"/>
      <c r="KIO82" s="36"/>
      <c r="KIP82" s="36"/>
      <c r="KIQ82" s="192"/>
      <c r="KIR82" s="192"/>
      <c r="KIS82" s="36"/>
      <c r="KIT82" s="36"/>
      <c r="KIU82" s="36"/>
      <c r="KIV82" s="36"/>
      <c r="KIW82" s="36"/>
      <c r="KIX82" s="36"/>
      <c r="KIY82" s="36"/>
      <c r="KIZ82" s="36"/>
      <c r="KJA82" s="36"/>
      <c r="KJB82" s="36"/>
      <c r="KJC82" s="36"/>
      <c r="KJD82" s="36"/>
      <c r="KJE82" s="36"/>
      <c r="KJF82" s="36"/>
      <c r="KJG82" s="345"/>
      <c r="KJH82" s="532"/>
      <c r="KJI82" s="533"/>
      <c r="KJJ82" s="532"/>
      <c r="KJK82" s="534"/>
      <c r="KJL82" s="534"/>
      <c r="KJM82" s="532"/>
      <c r="KJN82" s="532"/>
      <c r="KJO82" s="535"/>
      <c r="KJP82" s="532"/>
      <c r="KJQ82" s="532"/>
      <c r="KJR82" s="532"/>
      <c r="KJS82" s="532"/>
      <c r="KJT82" s="532"/>
      <c r="KJU82" s="537"/>
      <c r="KJV82" s="192"/>
      <c r="KJW82" s="36"/>
      <c r="KJX82" s="36"/>
      <c r="KJY82" s="36"/>
      <c r="KJZ82" s="36"/>
      <c r="KKA82" s="36"/>
      <c r="KKB82" s="36"/>
      <c r="KKC82" s="36"/>
      <c r="KKD82" s="192"/>
      <c r="KKE82" s="192"/>
      <c r="KKF82" s="36"/>
      <c r="KKG82" s="36"/>
      <c r="KKH82" s="36"/>
      <c r="KKI82" s="36"/>
      <c r="KKJ82" s="36"/>
      <c r="KKK82" s="36"/>
      <c r="KKL82" s="36"/>
      <c r="KKM82" s="36"/>
      <c r="KKN82" s="36"/>
      <c r="KKO82" s="36"/>
      <c r="KKP82" s="36"/>
      <c r="KKQ82" s="36"/>
      <c r="KKR82" s="36"/>
      <c r="KKS82" s="36"/>
      <c r="KKT82" s="345"/>
      <c r="KKU82" s="532"/>
      <c r="KKV82" s="533"/>
      <c r="KKW82" s="532"/>
      <c r="KKX82" s="534"/>
      <c r="KKY82" s="534"/>
      <c r="KKZ82" s="532"/>
      <c r="KLA82" s="532"/>
      <c r="KLB82" s="535"/>
      <c r="KLC82" s="532"/>
      <c r="KLD82" s="532"/>
      <c r="KLE82" s="532"/>
      <c r="KLF82" s="532"/>
      <c r="KLG82" s="532"/>
      <c r="KLH82" s="537"/>
      <c r="KLI82" s="192"/>
      <c r="KLJ82" s="36"/>
      <c r="KLK82" s="36"/>
      <c r="KLL82" s="36"/>
      <c r="KLM82" s="36"/>
      <c r="KLN82" s="36"/>
      <c r="KLO82" s="36"/>
      <c r="KLP82" s="36"/>
      <c r="KLQ82" s="192"/>
      <c r="KLR82" s="192"/>
      <c r="KLS82" s="36"/>
      <c r="KLT82" s="36"/>
      <c r="KLU82" s="36"/>
      <c r="KLV82" s="36"/>
      <c r="KLW82" s="36"/>
      <c r="KLX82" s="36"/>
      <c r="KLY82" s="36"/>
      <c r="KLZ82" s="36"/>
      <c r="KMA82" s="36"/>
      <c r="KMB82" s="36"/>
      <c r="KMC82" s="36"/>
      <c r="KMD82" s="36"/>
      <c r="KME82" s="36"/>
      <c r="KMF82" s="36"/>
      <c r="KMG82" s="345"/>
      <c r="KMH82" s="532"/>
      <c r="KMI82" s="533"/>
      <c r="KMJ82" s="532"/>
      <c r="KMK82" s="534"/>
      <c r="KML82" s="534"/>
      <c r="KMM82" s="532"/>
      <c r="KMN82" s="532"/>
      <c r="KMO82" s="535"/>
      <c r="KMP82" s="532"/>
      <c r="KMQ82" s="532"/>
      <c r="KMR82" s="532"/>
      <c r="KMS82" s="532"/>
      <c r="KMT82" s="532"/>
      <c r="KMU82" s="537"/>
      <c r="KMV82" s="192"/>
      <c r="KMW82" s="36"/>
      <c r="KMX82" s="36"/>
      <c r="KMY82" s="36"/>
      <c r="KMZ82" s="36"/>
      <c r="KNA82" s="36"/>
      <c r="KNB82" s="36"/>
      <c r="KNC82" s="36"/>
      <c r="KND82" s="192"/>
      <c r="KNE82" s="192"/>
      <c r="KNF82" s="36"/>
      <c r="KNG82" s="36"/>
      <c r="KNH82" s="36"/>
      <c r="KNI82" s="36"/>
      <c r="KNJ82" s="36"/>
      <c r="KNK82" s="36"/>
      <c r="KNL82" s="36"/>
      <c r="KNM82" s="36"/>
      <c r="KNN82" s="36"/>
      <c r="KNO82" s="36"/>
      <c r="KNP82" s="36"/>
      <c r="KNQ82" s="36"/>
      <c r="KNR82" s="36"/>
      <c r="KNS82" s="36"/>
      <c r="KNT82" s="345"/>
      <c r="KNU82" s="532"/>
      <c r="KNV82" s="533"/>
      <c r="KNW82" s="532"/>
      <c r="KNX82" s="534"/>
      <c r="KNY82" s="534"/>
      <c r="KNZ82" s="532"/>
      <c r="KOA82" s="532"/>
      <c r="KOB82" s="535"/>
      <c r="KOC82" s="532"/>
      <c r="KOD82" s="532"/>
      <c r="KOE82" s="532"/>
      <c r="KOF82" s="532"/>
      <c r="KOG82" s="532"/>
      <c r="KOH82" s="537"/>
      <c r="KOI82" s="192"/>
      <c r="KOJ82" s="36"/>
      <c r="KOK82" s="36"/>
      <c r="KOL82" s="36"/>
      <c r="KOM82" s="36"/>
      <c r="KON82" s="36"/>
      <c r="KOO82" s="36"/>
      <c r="KOP82" s="36"/>
      <c r="KOQ82" s="192"/>
      <c r="KOR82" s="192"/>
      <c r="KOS82" s="36"/>
      <c r="KOT82" s="36"/>
      <c r="KOU82" s="36"/>
      <c r="KOV82" s="36"/>
      <c r="KOW82" s="36"/>
      <c r="KOX82" s="36"/>
      <c r="KOY82" s="36"/>
      <c r="KOZ82" s="36"/>
      <c r="KPA82" s="36"/>
      <c r="KPB82" s="36"/>
      <c r="KPC82" s="36"/>
      <c r="KPD82" s="36"/>
      <c r="KPE82" s="36"/>
      <c r="KPF82" s="36"/>
      <c r="KPG82" s="345"/>
      <c r="KPH82" s="532"/>
      <c r="KPI82" s="533"/>
      <c r="KPJ82" s="532"/>
      <c r="KPK82" s="534"/>
      <c r="KPL82" s="534"/>
      <c r="KPM82" s="532"/>
      <c r="KPN82" s="532"/>
      <c r="KPO82" s="535"/>
      <c r="KPP82" s="532"/>
      <c r="KPQ82" s="532"/>
      <c r="KPR82" s="532"/>
      <c r="KPS82" s="532"/>
      <c r="KPT82" s="532"/>
      <c r="KPU82" s="537"/>
      <c r="KPV82" s="192"/>
      <c r="KPW82" s="36"/>
      <c r="KPX82" s="36"/>
      <c r="KPY82" s="36"/>
      <c r="KPZ82" s="36"/>
      <c r="KQA82" s="36"/>
      <c r="KQB82" s="36"/>
      <c r="KQC82" s="36"/>
      <c r="KQD82" s="192"/>
      <c r="KQE82" s="192"/>
      <c r="KQF82" s="36"/>
      <c r="KQG82" s="36"/>
      <c r="KQH82" s="36"/>
      <c r="KQI82" s="36"/>
      <c r="KQJ82" s="36"/>
      <c r="KQK82" s="36"/>
      <c r="KQL82" s="36"/>
      <c r="KQM82" s="36"/>
      <c r="KQN82" s="36"/>
      <c r="KQO82" s="36"/>
      <c r="KQP82" s="36"/>
      <c r="KQQ82" s="36"/>
      <c r="KQR82" s="36"/>
      <c r="KQS82" s="36"/>
      <c r="KQT82" s="345"/>
      <c r="KQU82" s="532"/>
      <c r="KQV82" s="533"/>
      <c r="KQW82" s="532"/>
      <c r="KQX82" s="534"/>
      <c r="KQY82" s="534"/>
      <c r="KQZ82" s="532"/>
      <c r="KRA82" s="532"/>
      <c r="KRB82" s="535"/>
      <c r="KRC82" s="532"/>
      <c r="KRD82" s="532"/>
      <c r="KRE82" s="532"/>
      <c r="KRF82" s="532"/>
      <c r="KRG82" s="532"/>
      <c r="KRH82" s="537"/>
      <c r="KRI82" s="192"/>
      <c r="KRJ82" s="36"/>
      <c r="KRK82" s="36"/>
      <c r="KRL82" s="36"/>
      <c r="KRM82" s="36"/>
      <c r="KRN82" s="36"/>
      <c r="KRO82" s="36"/>
      <c r="KRP82" s="36"/>
      <c r="KRQ82" s="192"/>
      <c r="KRR82" s="192"/>
      <c r="KRS82" s="36"/>
      <c r="KRT82" s="36"/>
      <c r="KRU82" s="36"/>
      <c r="KRV82" s="36"/>
      <c r="KRW82" s="36"/>
      <c r="KRX82" s="36"/>
      <c r="KRY82" s="36"/>
      <c r="KRZ82" s="36"/>
      <c r="KSA82" s="36"/>
      <c r="KSB82" s="36"/>
      <c r="KSC82" s="36"/>
      <c r="KSD82" s="36"/>
      <c r="KSE82" s="36"/>
      <c r="KSF82" s="36"/>
      <c r="KSG82" s="345"/>
      <c r="KSH82" s="532"/>
      <c r="KSI82" s="533"/>
      <c r="KSJ82" s="532"/>
      <c r="KSK82" s="534"/>
      <c r="KSL82" s="534"/>
      <c r="KSM82" s="532"/>
      <c r="KSN82" s="532"/>
      <c r="KSO82" s="535"/>
      <c r="KSP82" s="532"/>
      <c r="KSQ82" s="532"/>
      <c r="KSR82" s="532"/>
      <c r="KSS82" s="532"/>
      <c r="KST82" s="532"/>
      <c r="KSU82" s="537"/>
      <c r="KSV82" s="192"/>
      <c r="KSW82" s="36"/>
      <c r="KSX82" s="36"/>
      <c r="KSY82" s="36"/>
      <c r="KSZ82" s="36"/>
      <c r="KTA82" s="36"/>
      <c r="KTB82" s="36"/>
      <c r="KTC82" s="36"/>
      <c r="KTD82" s="192"/>
      <c r="KTE82" s="192"/>
      <c r="KTF82" s="36"/>
      <c r="KTG82" s="36"/>
      <c r="KTH82" s="36"/>
      <c r="KTI82" s="36"/>
      <c r="KTJ82" s="36"/>
      <c r="KTK82" s="36"/>
      <c r="KTL82" s="36"/>
      <c r="KTM82" s="36"/>
      <c r="KTN82" s="36"/>
      <c r="KTO82" s="36"/>
      <c r="KTP82" s="36"/>
      <c r="KTQ82" s="36"/>
      <c r="KTR82" s="36"/>
      <c r="KTS82" s="36"/>
      <c r="KTT82" s="345"/>
      <c r="KTU82" s="532"/>
      <c r="KTV82" s="533"/>
      <c r="KTW82" s="532"/>
      <c r="KTX82" s="534"/>
      <c r="KTY82" s="534"/>
      <c r="KTZ82" s="532"/>
      <c r="KUA82" s="532"/>
      <c r="KUB82" s="535"/>
      <c r="KUC82" s="532"/>
      <c r="KUD82" s="532"/>
      <c r="KUE82" s="532"/>
      <c r="KUF82" s="532"/>
      <c r="KUG82" s="532"/>
      <c r="KUH82" s="537"/>
      <c r="KUI82" s="192"/>
      <c r="KUJ82" s="36"/>
      <c r="KUK82" s="36"/>
      <c r="KUL82" s="36"/>
      <c r="KUM82" s="36"/>
      <c r="KUN82" s="36"/>
      <c r="KUO82" s="36"/>
      <c r="KUP82" s="36"/>
      <c r="KUQ82" s="192"/>
      <c r="KUR82" s="192"/>
      <c r="KUS82" s="36"/>
      <c r="KUT82" s="36"/>
      <c r="KUU82" s="36"/>
      <c r="KUV82" s="36"/>
      <c r="KUW82" s="36"/>
      <c r="KUX82" s="36"/>
      <c r="KUY82" s="36"/>
      <c r="KUZ82" s="36"/>
      <c r="KVA82" s="36"/>
      <c r="KVB82" s="36"/>
      <c r="KVC82" s="36"/>
      <c r="KVD82" s="36"/>
      <c r="KVE82" s="36"/>
      <c r="KVF82" s="36"/>
      <c r="KVG82" s="345"/>
      <c r="KVH82" s="532"/>
      <c r="KVI82" s="533"/>
      <c r="KVJ82" s="532"/>
      <c r="KVK82" s="534"/>
      <c r="KVL82" s="534"/>
      <c r="KVM82" s="532"/>
      <c r="KVN82" s="532"/>
      <c r="KVO82" s="535"/>
      <c r="KVP82" s="532"/>
      <c r="KVQ82" s="532"/>
      <c r="KVR82" s="532"/>
      <c r="KVS82" s="532"/>
      <c r="KVT82" s="532"/>
      <c r="KVU82" s="537"/>
      <c r="KVV82" s="192"/>
      <c r="KVW82" s="36"/>
      <c r="KVX82" s="36"/>
      <c r="KVY82" s="36"/>
      <c r="KVZ82" s="36"/>
      <c r="KWA82" s="36"/>
      <c r="KWB82" s="36"/>
      <c r="KWC82" s="36"/>
      <c r="KWD82" s="192"/>
      <c r="KWE82" s="192"/>
      <c r="KWF82" s="36"/>
      <c r="KWG82" s="36"/>
      <c r="KWH82" s="36"/>
      <c r="KWI82" s="36"/>
      <c r="KWJ82" s="36"/>
      <c r="KWK82" s="36"/>
      <c r="KWL82" s="36"/>
      <c r="KWM82" s="36"/>
      <c r="KWN82" s="36"/>
      <c r="KWO82" s="36"/>
      <c r="KWP82" s="36"/>
      <c r="KWQ82" s="36"/>
      <c r="KWR82" s="36"/>
      <c r="KWS82" s="36"/>
      <c r="KWT82" s="345"/>
      <c r="KWU82" s="532"/>
      <c r="KWV82" s="533"/>
      <c r="KWW82" s="532"/>
      <c r="KWX82" s="534"/>
      <c r="KWY82" s="534"/>
      <c r="KWZ82" s="532"/>
      <c r="KXA82" s="532"/>
      <c r="KXB82" s="535"/>
      <c r="KXC82" s="532"/>
      <c r="KXD82" s="532"/>
      <c r="KXE82" s="532"/>
      <c r="KXF82" s="532"/>
      <c r="KXG82" s="532"/>
      <c r="KXH82" s="537"/>
      <c r="KXI82" s="192"/>
      <c r="KXJ82" s="36"/>
      <c r="KXK82" s="36"/>
      <c r="KXL82" s="36"/>
      <c r="KXM82" s="36"/>
      <c r="KXN82" s="36"/>
      <c r="KXO82" s="36"/>
      <c r="KXP82" s="36"/>
      <c r="KXQ82" s="192"/>
      <c r="KXR82" s="192"/>
      <c r="KXS82" s="36"/>
      <c r="KXT82" s="36"/>
      <c r="KXU82" s="36"/>
      <c r="KXV82" s="36"/>
      <c r="KXW82" s="36"/>
      <c r="KXX82" s="36"/>
      <c r="KXY82" s="36"/>
      <c r="KXZ82" s="36"/>
      <c r="KYA82" s="36"/>
      <c r="KYB82" s="36"/>
      <c r="KYC82" s="36"/>
      <c r="KYD82" s="36"/>
      <c r="KYE82" s="36"/>
      <c r="KYF82" s="36"/>
      <c r="KYG82" s="345"/>
      <c r="KYH82" s="532"/>
      <c r="KYI82" s="533"/>
      <c r="KYJ82" s="532"/>
      <c r="KYK82" s="534"/>
      <c r="KYL82" s="534"/>
      <c r="KYM82" s="532"/>
      <c r="KYN82" s="532"/>
      <c r="KYO82" s="535"/>
      <c r="KYP82" s="532"/>
      <c r="KYQ82" s="532"/>
      <c r="KYR82" s="532"/>
      <c r="KYS82" s="532"/>
      <c r="KYT82" s="532"/>
      <c r="KYU82" s="537"/>
      <c r="KYV82" s="192"/>
      <c r="KYW82" s="36"/>
      <c r="KYX82" s="36"/>
      <c r="KYY82" s="36"/>
      <c r="KYZ82" s="36"/>
      <c r="KZA82" s="36"/>
      <c r="KZB82" s="36"/>
      <c r="KZC82" s="36"/>
      <c r="KZD82" s="192"/>
      <c r="KZE82" s="192"/>
      <c r="KZF82" s="36"/>
      <c r="KZG82" s="36"/>
      <c r="KZH82" s="36"/>
      <c r="KZI82" s="36"/>
      <c r="KZJ82" s="36"/>
      <c r="KZK82" s="36"/>
      <c r="KZL82" s="36"/>
      <c r="KZM82" s="36"/>
      <c r="KZN82" s="36"/>
      <c r="KZO82" s="36"/>
      <c r="KZP82" s="36"/>
      <c r="KZQ82" s="36"/>
      <c r="KZR82" s="36"/>
      <c r="KZS82" s="36"/>
      <c r="KZT82" s="345"/>
      <c r="KZU82" s="532"/>
      <c r="KZV82" s="533"/>
      <c r="KZW82" s="532"/>
      <c r="KZX82" s="534"/>
      <c r="KZY82" s="534"/>
      <c r="KZZ82" s="532"/>
      <c r="LAA82" s="532"/>
      <c r="LAB82" s="535"/>
      <c r="LAC82" s="532"/>
      <c r="LAD82" s="532"/>
      <c r="LAE82" s="532"/>
      <c r="LAF82" s="532"/>
      <c r="LAG82" s="532"/>
      <c r="LAH82" s="537"/>
      <c r="LAI82" s="192"/>
      <c r="LAJ82" s="36"/>
      <c r="LAK82" s="36"/>
      <c r="LAL82" s="36"/>
      <c r="LAM82" s="36"/>
      <c r="LAN82" s="36"/>
      <c r="LAO82" s="36"/>
      <c r="LAP82" s="36"/>
      <c r="LAQ82" s="192"/>
      <c r="LAR82" s="192"/>
      <c r="LAS82" s="36"/>
      <c r="LAT82" s="36"/>
      <c r="LAU82" s="36"/>
      <c r="LAV82" s="36"/>
      <c r="LAW82" s="36"/>
      <c r="LAX82" s="36"/>
      <c r="LAY82" s="36"/>
      <c r="LAZ82" s="36"/>
      <c r="LBA82" s="36"/>
      <c r="LBB82" s="36"/>
      <c r="LBC82" s="36"/>
      <c r="LBD82" s="36"/>
      <c r="LBE82" s="36"/>
      <c r="LBF82" s="36"/>
      <c r="LBG82" s="345"/>
      <c r="LBH82" s="532"/>
      <c r="LBI82" s="533"/>
      <c r="LBJ82" s="532"/>
      <c r="LBK82" s="534"/>
      <c r="LBL82" s="534"/>
      <c r="LBM82" s="532"/>
      <c r="LBN82" s="532"/>
      <c r="LBO82" s="535"/>
      <c r="LBP82" s="532"/>
      <c r="LBQ82" s="532"/>
      <c r="LBR82" s="532"/>
      <c r="LBS82" s="532"/>
      <c r="LBT82" s="532"/>
      <c r="LBU82" s="537"/>
      <c r="LBV82" s="192"/>
      <c r="LBW82" s="36"/>
      <c r="LBX82" s="36"/>
      <c r="LBY82" s="36"/>
      <c r="LBZ82" s="36"/>
      <c r="LCA82" s="36"/>
      <c r="LCB82" s="36"/>
      <c r="LCC82" s="36"/>
      <c r="LCD82" s="192"/>
      <c r="LCE82" s="192"/>
      <c r="LCF82" s="36"/>
      <c r="LCG82" s="36"/>
      <c r="LCH82" s="36"/>
      <c r="LCI82" s="36"/>
      <c r="LCJ82" s="36"/>
      <c r="LCK82" s="36"/>
      <c r="LCL82" s="36"/>
      <c r="LCM82" s="36"/>
      <c r="LCN82" s="36"/>
      <c r="LCO82" s="36"/>
      <c r="LCP82" s="36"/>
      <c r="LCQ82" s="36"/>
      <c r="LCR82" s="36"/>
      <c r="LCS82" s="36"/>
      <c r="LCT82" s="345"/>
      <c r="LCU82" s="532"/>
      <c r="LCV82" s="533"/>
      <c r="LCW82" s="532"/>
      <c r="LCX82" s="534"/>
      <c r="LCY82" s="534"/>
      <c r="LCZ82" s="532"/>
      <c r="LDA82" s="532"/>
      <c r="LDB82" s="535"/>
      <c r="LDC82" s="532"/>
      <c r="LDD82" s="532"/>
      <c r="LDE82" s="532"/>
      <c r="LDF82" s="532"/>
      <c r="LDG82" s="532"/>
      <c r="LDH82" s="537"/>
      <c r="LDI82" s="192"/>
      <c r="LDJ82" s="36"/>
      <c r="LDK82" s="36"/>
      <c r="LDL82" s="36"/>
      <c r="LDM82" s="36"/>
      <c r="LDN82" s="36"/>
      <c r="LDO82" s="36"/>
      <c r="LDP82" s="36"/>
      <c r="LDQ82" s="192"/>
      <c r="LDR82" s="192"/>
      <c r="LDS82" s="36"/>
      <c r="LDT82" s="36"/>
      <c r="LDU82" s="36"/>
      <c r="LDV82" s="36"/>
      <c r="LDW82" s="36"/>
      <c r="LDX82" s="36"/>
      <c r="LDY82" s="36"/>
      <c r="LDZ82" s="36"/>
      <c r="LEA82" s="36"/>
      <c r="LEB82" s="36"/>
      <c r="LEC82" s="36"/>
      <c r="LED82" s="36"/>
      <c r="LEE82" s="36"/>
      <c r="LEF82" s="36"/>
      <c r="LEG82" s="345"/>
      <c r="LEH82" s="532"/>
      <c r="LEI82" s="533"/>
      <c r="LEJ82" s="532"/>
      <c r="LEK82" s="534"/>
      <c r="LEL82" s="534"/>
      <c r="LEM82" s="532"/>
      <c r="LEN82" s="532"/>
      <c r="LEO82" s="535"/>
      <c r="LEP82" s="532"/>
      <c r="LEQ82" s="532"/>
      <c r="LER82" s="532"/>
      <c r="LES82" s="532"/>
      <c r="LET82" s="532"/>
      <c r="LEU82" s="537"/>
      <c r="LEV82" s="192"/>
      <c r="LEW82" s="36"/>
      <c r="LEX82" s="36"/>
      <c r="LEY82" s="36"/>
      <c r="LEZ82" s="36"/>
      <c r="LFA82" s="36"/>
      <c r="LFB82" s="36"/>
      <c r="LFC82" s="36"/>
      <c r="LFD82" s="192"/>
      <c r="LFE82" s="192"/>
      <c r="LFF82" s="36"/>
      <c r="LFG82" s="36"/>
      <c r="LFH82" s="36"/>
      <c r="LFI82" s="36"/>
      <c r="LFJ82" s="36"/>
      <c r="LFK82" s="36"/>
      <c r="LFL82" s="36"/>
      <c r="LFM82" s="36"/>
      <c r="LFN82" s="36"/>
      <c r="LFO82" s="36"/>
      <c r="LFP82" s="36"/>
      <c r="LFQ82" s="36"/>
      <c r="LFR82" s="36"/>
      <c r="LFS82" s="36"/>
      <c r="LFT82" s="345"/>
      <c r="LFU82" s="532"/>
      <c r="LFV82" s="533"/>
      <c r="LFW82" s="532"/>
      <c r="LFX82" s="534"/>
      <c r="LFY82" s="534"/>
      <c r="LFZ82" s="532"/>
      <c r="LGA82" s="532"/>
      <c r="LGB82" s="535"/>
      <c r="LGC82" s="532"/>
      <c r="LGD82" s="532"/>
      <c r="LGE82" s="532"/>
      <c r="LGF82" s="532"/>
      <c r="LGG82" s="532"/>
      <c r="LGH82" s="537"/>
      <c r="LGI82" s="192"/>
      <c r="LGJ82" s="36"/>
      <c r="LGK82" s="36"/>
      <c r="LGL82" s="36"/>
      <c r="LGM82" s="36"/>
      <c r="LGN82" s="36"/>
      <c r="LGO82" s="36"/>
      <c r="LGP82" s="36"/>
      <c r="LGQ82" s="192"/>
      <c r="LGR82" s="192"/>
      <c r="LGS82" s="36"/>
      <c r="LGT82" s="36"/>
      <c r="LGU82" s="36"/>
      <c r="LGV82" s="36"/>
      <c r="LGW82" s="36"/>
      <c r="LGX82" s="36"/>
      <c r="LGY82" s="36"/>
      <c r="LGZ82" s="36"/>
      <c r="LHA82" s="36"/>
      <c r="LHB82" s="36"/>
      <c r="LHC82" s="36"/>
      <c r="LHD82" s="36"/>
      <c r="LHE82" s="36"/>
      <c r="LHF82" s="36"/>
      <c r="LHG82" s="345"/>
      <c r="LHH82" s="532"/>
      <c r="LHI82" s="533"/>
      <c r="LHJ82" s="532"/>
      <c r="LHK82" s="534"/>
      <c r="LHL82" s="534"/>
      <c r="LHM82" s="532"/>
      <c r="LHN82" s="532"/>
      <c r="LHO82" s="535"/>
      <c r="LHP82" s="532"/>
      <c r="LHQ82" s="532"/>
      <c r="LHR82" s="532"/>
      <c r="LHS82" s="532"/>
      <c r="LHT82" s="532"/>
      <c r="LHU82" s="537"/>
      <c r="LHV82" s="192"/>
      <c r="LHW82" s="36"/>
      <c r="LHX82" s="36"/>
      <c r="LHY82" s="36"/>
      <c r="LHZ82" s="36"/>
      <c r="LIA82" s="36"/>
      <c r="LIB82" s="36"/>
      <c r="LIC82" s="36"/>
      <c r="LID82" s="192"/>
      <c r="LIE82" s="192"/>
      <c r="LIF82" s="36"/>
      <c r="LIG82" s="36"/>
      <c r="LIH82" s="36"/>
      <c r="LII82" s="36"/>
      <c r="LIJ82" s="36"/>
      <c r="LIK82" s="36"/>
      <c r="LIL82" s="36"/>
      <c r="LIM82" s="36"/>
      <c r="LIN82" s="36"/>
      <c r="LIO82" s="36"/>
      <c r="LIP82" s="36"/>
      <c r="LIQ82" s="36"/>
      <c r="LIR82" s="36"/>
      <c r="LIS82" s="36"/>
      <c r="LIT82" s="345"/>
      <c r="LIU82" s="532"/>
      <c r="LIV82" s="533"/>
      <c r="LIW82" s="532"/>
      <c r="LIX82" s="534"/>
      <c r="LIY82" s="534"/>
      <c r="LIZ82" s="532"/>
      <c r="LJA82" s="532"/>
      <c r="LJB82" s="535"/>
      <c r="LJC82" s="532"/>
      <c r="LJD82" s="532"/>
      <c r="LJE82" s="532"/>
      <c r="LJF82" s="532"/>
      <c r="LJG82" s="532"/>
      <c r="LJH82" s="537"/>
      <c r="LJI82" s="192"/>
      <c r="LJJ82" s="36"/>
      <c r="LJK82" s="36"/>
      <c r="LJL82" s="36"/>
      <c r="LJM82" s="36"/>
      <c r="LJN82" s="36"/>
      <c r="LJO82" s="36"/>
      <c r="LJP82" s="36"/>
      <c r="LJQ82" s="192"/>
      <c r="LJR82" s="192"/>
      <c r="LJS82" s="36"/>
      <c r="LJT82" s="36"/>
      <c r="LJU82" s="36"/>
      <c r="LJV82" s="36"/>
      <c r="LJW82" s="36"/>
      <c r="LJX82" s="36"/>
      <c r="LJY82" s="36"/>
      <c r="LJZ82" s="36"/>
      <c r="LKA82" s="36"/>
      <c r="LKB82" s="36"/>
      <c r="LKC82" s="36"/>
      <c r="LKD82" s="36"/>
      <c r="LKE82" s="36"/>
      <c r="LKF82" s="36"/>
      <c r="LKG82" s="345"/>
      <c r="LKH82" s="532"/>
      <c r="LKI82" s="533"/>
      <c r="LKJ82" s="532"/>
      <c r="LKK82" s="534"/>
      <c r="LKL82" s="534"/>
      <c r="LKM82" s="532"/>
      <c r="LKN82" s="532"/>
      <c r="LKO82" s="535"/>
      <c r="LKP82" s="532"/>
      <c r="LKQ82" s="532"/>
      <c r="LKR82" s="532"/>
      <c r="LKS82" s="532"/>
      <c r="LKT82" s="532"/>
      <c r="LKU82" s="537"/>
      <c r="LKV82" s="192"/>
      <c r="LKW82" s="36"/>
      <c r="LKX82" s="36"/>
      <c r="LKY82" s="36"/>
      <c r="LKZ82" s="36"/>
      <c r="LLA82" s="36"/>
      <c r="LLB82" s="36"/>
      <c r="LLC82" s="36"/>
      <c r="LLD82" s="192"/>
      <c r="LLE82" s="192"/>
      <c r="LLF82" s="36"/>
      <c r="LLG82" s="36"/>
      <c r="LLH82" s="36"/>
      <c r="LLI82" s="36"/>
      <c r="LLJ82" s="36"/>
      <c r="LLK82" s="36"/>
      <c r="LLL82" s="36"/>
      <c r="LLM82" s="36"/>
      <c r="LLN82" s="36"/>
      <c r="LLO82" s="36"/>
      <c r="LLP82" s="36"/>
      <c r="LLQ82" s="36"/>
      <c r="LLR82" s="36"/>
      <c r="LLS82" s="36"/>
      <c r="LLT82" s="345"/>
      <c r="LLU82" s="532"/>
      <c r="LLV82" s="533"/>
      <c r="LLW82" s="532"/>
      <c r="LLX82" s="534"/>
      <c r="LLY82" s="534"/>
      <c r="LLZ82" s="532"/>
      <c r="LMA82" s="532"/>
      <c r="LMB82" s="535"/>
      <c r="LMC82" s="532"/>
      <c r="LMD82" s="532"/>
      <c r="LME82" s="532"/>
      <c r="LMF82" s="532"/>
      <c r="LMG82" s="532"/>
      <c r="LMH82" s="537"/>
      <c r="LMI82" s="192"/>
      <c r="LMJ82" s="36"/>
      <c r="LMK82" s="36"/>
      <c r="LML82" s="36"/>
      <c r="LMM82" s="36"/>
      <c r="LMN82" s="36"/>
      <c r="LMO82" s="36"/>
      <c r="LMP82" s="36"/>
      <c r="LMQ82" s="192"/>
      <c r="LMR82" s="192"/>
      <c r="LMS82" s="36"/>
      <c r="LMT82" s="36"/>
      <c r="LMU82" s="36"/>
      <c r="LMV82" s="36"/>
      <c r="LMW82" s="36"/>
      <c r="LMX82" s="36"/>
      <c r="LMY82" s="36"/>
      <c r="LMZ82" s="36"/>
      <c r="LNA82" s="36"/>
      <c r="LNB82" s="36"/>
      <c r="LNC82" s="36"/>
      <c r="LND82" s="36"/>
      <c r="LNE82" s="36"/>
      <c r="LNF82" s="36"/>
      <c r="LNG82" s="345"/>
      <c r="LNH82" s="532"/>
      <c r="LNI82" s="533"/>
      <c r="LNJ82" s="532"/>
      <c r="LNK82" s="534"/>
      <c r="LNL82" s="534"/>
      <c r="LNM82" s="532"/>
      <c r="LNN82" s="532"/>
      <c r="LNO82" s="535"/>
      <c r="LNP82" s="532"/>
      <c r="LNQ82" s="532"/>
      <c r="LNR82" s="532"/>
      <c r="LNS82" s="532"/>
      <c r="LNT82" s="532"/>
      <c r="LNU82" s="537"/>
      <c r="LNV82" s="192"/>
      <c r="LNW82" s="36"/>
      <c r="LNX82" s="36"/>
      <c r="LNY82" s="36"/>
      <c r="LNZ82" s="36"/>
      <c r="LOA82" s="36"/>
      <c r="LOB82" s="36"/>
      <c r="LOC82" s="36"/>
      <c r="LOD82" s="192"/>
      <c r="LOE82" s="192"/>
      <c r="LOF82" s="36"/>
      <c r="LOG82" s="36"/>
      <c r="LOH82" s="36"/>
      <c r="LOI82" s="36"/>
      <c r="LOJ82" s="36"/>
      <c r="LOK82" s="36"/>
      <c r="LOL82" s="36"/>
      <c r="LOM82" s="36"/>
      <c r="LON82" s="36"/>
      <c r="LOO82" s="36"/>
      <c r="LOP82" s="36"/>
      <c r="LOQ82" s="36"/>
      <c r="LOR82" s="36"/>
      <c r="LOS82" s="36"/>
      <c r="LOT82" s="345"/>
      <c r="LOU82" s="532"/>
      <c r="LOV82" s="533"/>
      <c r="LOW82" s="532"/>
      <c r="LOX82" s="534"/>
      <c r="LOY82" s="534"/>
      <c r="LOZ82" s="532"/>
      <c r="LPA82" s="532"/>
      <c r="LPB82" s="535"/>
      <c r="LPC82" s="532"/>
      <c r="LPD82" s="532"/>
      <c r="LPE82" s="532"/>
      <c r="LPF82" s="532"/>
      <c r="LPG82" s="532"/>
      <c r="LPH82" s="537"/>
      <c r="LPI82" s="192"/>
      <c r="LPJ82" s="36"/>
      <c r="LPK82" s="36"/>
      <c r="LPL82" s="36"/>
      <c r="LPM82" s="36"/>
      <c r="LPN82" s="36"/>
      <c r="LPO82" s="36"/>
      <c r="LPP82" s="36"/>
      <c r="LPQ82" s="192"/>
      <c r="LPR82" s="192"/>
      <c r="LPS82" s="36"/>
      <c r="LPT82" s="36"/>
      <c r="LPU82" s="36"/>
      <c r="LPV82" s="36"/>
      <c r="LPW82" s="36"/>
      <c r="LPX82" s="36"/>
      <c r="LPY82" s="36"/>
      <c r="LPZ82" s="36"/>
      <c r="LQA82" s="36"/>
      <c r="LQB82" s="36"/>
      <c r="LQC82" s="36"/>
      <c r="LQD82" s="36"/>
      <c r="LQE82" s="36"/>
      <c r="LQF82" s="36"/>
      <c r="LQG82" s="345"/>
      <c r="LQH82" s="532"/>
      <c r="LQI82" s="533"/>
      <c r="LQJ82" s="532"/>
      <c r="LQK82" s="534"/>
      <c r="LQL82" s="534"/>
      <c r="LQM82" s="532"/>
      <c r="LQN82" s="532"/>
      <c r="LQO82" s="535"/>
      <c r="LQP82" s="532"/>
      <c r="LQQ82" s="532"/>
      <c r="LQR82" s="532"/>
      <c r="LQS82" s="532"/>
      <c r="LQT82" s="532"/>
      <c r="LQU82" s="537"/>
      <c r="LQV82" s="192"/>
      <c r="LQW82" s="36"/>
      <c r="LQX82" s="36"/>
      <c r="LQY82" s="36"/>
      <c r="LQZ82" s="36"/>
      <c r="LRA82" s="36"/>
      <c r="LRB82" s="36"/>
      <c r="LRC82" s="36"/>
      <c r="LRD82" s="192"/>
      <c r="LRE82" s="192"/>
      <c r="LRF82" s="36"/>
      <c r="LRG82" s="36"/>
      <c r="LRH82" s="36"/>
      <c r="LRI82" s="36"/>
      <c r="LRJ82" s="36"/>
      <c r="LRK82" s="36"/>
      <c r="LRL82" s="36"/>
      <c r="LRM82" s="36"/>
      <c r="LRN82" s="36"/>
      <c r="LRO82" s="36"/>
      <c r="LRP82" s="36"/>
      <c r="LRQ82" s="36"/>
      <c r="LRR82" s="36"/>
      <c r="LRS82" s="36"/>
      <c r="LRT82" s="345"/>
      <c r="LRU82" s="532"/>
      <c r="LRV82" s="533"/>
      <c r="LRW82" s="532"/>
      <c r="LRX82" s="534"/>
      <c r="LRY82" s="534"/>
      <c r="LRZ82" s="532"/>
      <c r="LSA82" s="532"/>
      <c r="LSB82" s="535"/>
      <c r="LSC82" s="532"/>
      <c r="LSD82" s="532"/>
      <c r="LSE82" s="532"/>
      <c r="LSF82" s="532"/>
      <c r="LSG82" s="532"/>
      <c r="LSH82" s="537"/>
      <c r="LSI82" s="192"/>
      <c r="LSJ82" s="36"/>
      <c r="LSK82" s="36"/>
      <c r="LSL82" s="36"/>
      <c r="LSM82" s="36"/>
      <c r="LSN82" s="36"/>
      <c r="LSO82" s="36"/>
      <c r="LSP82" s="36"/>
      <c r="LSQ82" s="192"/>
      <c r="LSR82" s="192"/>
      <c r="LSS82" s="36"/>
      <c r="LST82" s="36"/>
      <c r="LSU82" s="36"/>
      <c r="LSV82" s="36"/>
      <c r="LSW82" s="36"/>
      <c r="LSX82" s="36"/>
      <c r="LSY82" s="36"/>
      <c r="LSZ82" s="36"/>
      <c r="LTA82" s="36"/>
      <c r="LTB82" s="36"/>
      <c r="LTC82" s="36"/>
      <c r="LTD82" s="36"/>
      <c r="LTE82" s="36"/>
      <c r="LTF82" s="36"/>
      <c r="LTG82" s="345"/>
      <c r="LTH82" s="532"/>
      <c r="LTI82" s="533"/>
      <c r="LTJ82" s="532"/>
      <c r="LTK82" s="534"/>
      <c r="LTL82" s="534"/>
      <c r="LTM82" s="532"/>
      <c r="LTN82" s="532"/>
      <c r="LTO82" s="535"/>
      <c r="LTP82" s="532"/>
      <c r="LTQ82" s="532"/>
      <c r="LTR82" s="532"/>
      <c r="LTS82" s="532"/>
      <c r="LTT82" s="532"/>
      <c r="LTU82" s="537"/>
      <c r="LTV82" s="192"/>
      <c r="LTW82" s="36"/>
      <c r="LTX82" s="36"/>
      <c r="LTY82" s="36"/>
      <c r="LTZ82" s="36"/>
      <c r="LUA82" s="36"/>
      <c r="LUB82" s="36"/>
      <c r="LUC82" s="36"/>
      <c r="LUD82" s="192"/>
      <c r="LUE82" s="192"/>
      <c r="LUF82" s="36"/>
      <c r="LUG82" s="36"/>
      <c r="LUH82" s="36"/>
      <c r="LUI82" s="36"/>
      <c r="LUJ82" s="36"/>
      <c r="LUK82" s="36"/>
      <c r="LUL82" s="36"/>
      <c r="LUM82" s="36"/>
      <c r="LUN82" s="36"/>
      <c r="LUO82" s="36"/>
      <c r="LUP82" s="36"/>
      <c r="LUQ82" s="36"/>
      <c r="LUR82" s="36"/>
      <c r="LUS82" s="36"/>
      <c r="LUT82" s="345"/>
      <c r="LUU82" s="532"/>
      <c r="LUV82" s="533"/>
      <c r="LUW82" s="532"/>
      <c r="LUX82" s="534"/>
      <c r="LUY82" s="534"/>
      <c r="LUZ82" s="532"/>
      <c r="LVA82" s="532"/>
      <c r="LVB82" s="535"/>
      <c r="LVC82" s="532"/>
      <c r="LVD82" s="532"/>
      <c r="LVE82" s="532"/>
      <c r="LVF82" s="532"/>
      <c r="LVG82" s="532"/>
      <c r="LVH82" s="537"/>
      <c r="LVI82" s="192"/>
      <c r="LVJ82" s="36"/>
      <c r="LVK82" s="36"/>
      <c r="LVL82" s="36"/>
      <c r="LVM82" s="36"/>
      <c r="LVN82" s="36"/>
      <c r="LVO82" s="36"/>
      <c r="LVP82" s="36"/>
      <c r="LVQ82" s="192"/>
      <c r="LVR82" s="192"/>
      <c r="LVS82" s="36"/>
      <c r="LVT82" s="36"/>
      <c r="LVU82" s="36"/>
      <c r="LVV82" s="36"/>
      <c r="LVW82" s="36"/>
      <c r="LVX82" s="36"/>
      <c r="LVY82" s="36"/>
      <c r="LVZ82" s="36"/>
      <c r="LWA82" s="36"/>
      <c r="LWB82" s="36"/>
      <c r="LWC82" s="36"/>
      <c r="LWD82" s="36"/>
      <c r="LWE82" s="36"/>
      <c r="LWF82" s="36"/>
      <c r="LWG82" s="345"/>
      <c r="LWH82" s="532"/>
      <c r="LWI82" s="533"/>
      <c r="LWJ82" s="532"/>
      <c r="LWK82" s="534"/>
      <c r="LWL82" s="534"/>
      <c r="LWM82" s="532"/>
      <c r="LWN82" s="532"/>
      <c r="LWO82" s="535"/>
      <c r="LWP82" s="532"/>
      <c r="LWQ82" s="532"/>
      <c r="LWR82" s="532"/>
      <c r="LWS82" s="532"/>
      <c r="LWT82" s="532"/>
      <c r="LWU82" s="537"/>
      <c r="LWV82" s="192"/>
      <c r="LWW82" s="36"/>
      <c r="LWX82" s="36"/>
      <c r="LWY82" s="36"/>
      <c r="LWZ82" s="36"/>
      <c r="LXA82" s="36"/>
      <c r="LXB82" s="36"/>
      <c r="LXC82" s="36"/>
      <c r="LXD82" s="192"/>
      <c r="LXE82" s="192"/>
      <c r="LXF82" s="36"/>
      <c r="LXG82" s="36"/>
      <c r="LXH82" s="36"/>
      <c r="LXI82" s="36"/>
      <c r="LXJ82" s="36"/>
      <c r="LXK82" s="36"/>
      <c r="LXL82" s="36"/>
      <c r="LXM82" s="36"/>
      <c r="LXN82" s="36"/>
      <c r="LXO82" s="36"/>
      <c r="LXP82" s="36"/>
      <c r="LXQ82" s="36"/>
      <c r="LXR82" s="36"/>
      <c r="LXS82" s="36"/>
      <c r="LXT82" s="345"/>
      <c r="LXU82" s="532"/>
      <c r="LXV82" s="533"/>
      <c r="LXW82" s="532"/>
      <c r="LXX82" s="534"/>
      <c r="LXY82" s="534"/>
      <c r="LXZ82" s="532"/>
      <c r="LYA82" s="532"/>
      <c r="LYB82" s="535"/>
      <c r="LYC82" s="532"/>
      <c r="LYD82" s="532"/>
      <c r="LYE82" s="532"/>
      <c r="LYF82" s="532"/>
      <c r="LYG82" s="532"/>
      <c r="LYH82" s="537"/>
      <c r="LYI82" s="192"/>
      <c r="LYJ82" s="36"/>
      <c r="LYK82" s="36"/>
      <c r="LYL82" s="36"/>
      <c r="LYM82" s="36"/>
      <c r="LYN82" s="36"/>
      <c r="LYO82" s="36"/>
      <c r="LYP82" s="36"/>
      <c r="LYQ82" s="192"/>
      <c r="LYR82" s="192"/>
      <c r="LYS82" s="36"/>
      <c r="LYT82" s="36"/>
      <c r="LYU82" s="36"/>
      <c r="LYV82" s="36"/>
      <c r="LYW82" s="36"/>
      <c r="LYX82" s="36"/>
      <c r="LYY82" s="36"/>
      <c r="LYZ82" s="36"/>
      <c r="LZA82" s="36"/>
      <c r="LZB82" s="36"/>
      <c r="LZC82" s="36"/>
      <c r="LZD82" s="36"/>
      <c r="LZE82" s="36"/>
      <c r="LZF82" s="36"/>
      <c r="LZG82" s="345"/>
      <c r="LZH82" s="532"/>
      <c r="LZI82" s="533"/>
      <c r="LZJ82" s="532"/>
      <c r="LZK82" s="534"/>
      <c r="LZL82" s="534"/>
      <c r="LZM82" s="532"/>
      <c r="LZN82" s="532"/>
      <c r="LZO82" s="535"/>
      <c r="LZP82" s="532"/>
      <c r="LZQ82" s="532"/>
      <c r="LZR82" s="532"/>
      <c r="LZS82" s="532"/>
      <c r="LZT82" s="532"/>
      <c r="LZU82" s="537"/>
      <c r="LZV82" s="192"/>
      <c r="LZW82" s="36"/>
      <c r="LZX82" s="36"/>
      <c r="LZY82" s="36"/>
      <c r="LZZ82" s="36"/>
      <c r="MAA82" s="36"/>
      <c r="MAB82" s="36"/>
      <c r="MAC82" s="36"/>
      <c r="MAD82" s="192"/>
      <c r="MAE82" s="192"/>
      <c r="MAF82" s="36"/>
      <c r="MAG82" s="36"/>
      <c r="MAH82" s="36"/>
      <c r="MAI82" s="36"/>
      <c r="MAJ82" s="36"/>
      <c r="MAK82" s="36"/>
      <c r="MAL82" s="36"/>
      <c r="MAM82" s="36"/>
      <c r="MAN82" s="36"/>
      <c r="MAO82" s="36"/>
      <c r="MAP82" s="36"/>
      <c r="MAQ82" s="36"/>
      <c r="MAR82" s="36"/>
      <c r="MAS82" s="36"/>
      <c r="MAT82" s="345"/>
      <c r="MAU82" s="532"/>
      <c r="MAV82" s="533"/>
      <c r="MAW82" s="532"/>
      <c r="MAX82" s="534"/>
      <c r="MAY82" s="534"/>
      <c r="MAZ82" s="532"/>
      <c r="MBA82" s="532"/>
      <c r="MBB82" s="535"/>
      <c r="MBC82" s="532"/>
      <c r="MBD82" s="532"/>
      <c r="MBE82" s="532"/>
      <c r="MBF82" s="532"/>
      <c r="MBG82" s="532"/>
      <c r="MBH82" s="537"/>
      <c r="MBI82" s="192"/>
      <c r="MBJ82" s="36"/>
      <c r="MBK82" s="36"/>
      <c r="MBL82" s="36"/>
      <c r="MBM82" s="36"/>
      <c r="MBN82" s="36"/>
      <c r="MBO82" s="36"/>
      <c r="MBP82" s="36"/>
      <c r="MBQ82" s="192"/>
      <c r="MBR82" s="192"/>
      <c r="MBS82" s="36"/>
      <c r="MBT82" s="36"/>
      <c r="MBU82" s="36"/>
      <c r="MBV82" s="36"/>
      <c r="MBW82" s="36"/>
      <c r="MBX82" s="36"/>
      <c r="MBY82" s="36"/>
      <c r="MBZ82" s="36"/>
      <c r="MCA82" s="36"/>
      <c r="MCB82" s="36"/>
      <c r="MCC82" s="36"/>
      <c r="MCD82" s="36"/>
      <c r="MCE82" s="36"/>
      <c r="MCF82" s="36"/>
      <c r="MCG82" s="345"/>
      <c r="MCH82" s="532"/>
      <c r="MCI82" s="533"/>
      <c r="MCJ82" s="532"/>
      <c r="MCK82" s="534"/>
      <c r="MCL82" s="534"/>
      <c r="MCM82" s="532"/>
      <c r="MCN82" s="532"/>
      <c r="MCO82" s="535"/>
      <c r="MCP82" s="532"/>
      <c r="MCQ82" s="532"/>
      <c r="MCR82" s="532"/>
      <c r="MCS82" s="532"/>
      <c r="MCT82" s="532"/>
      <c r="MCU82" s="537"/>
      <c r="MCV82" s="192"/>
      <c r="MCW82" s="36"/>
      <c r="MCX82" s="36"/>
      <c r="MCY82" s="36"/>
      <c r="MCZ82" s="36"/>
      <c r="MDA82" s="36"/>
      <c r="MDB82" s="36"/>
      <c r="MDC82" s="36"/>
      <c r="MDD82" s="192"/>
      <c r="MDE82" s="192"/>
      <c r="MDF82" s="36"/>
      <c r="MDG82" s="36"/>
      <c r="MDH82" s="36"/>
      <c r="MDI82" s="36"/>
      <c r="MDJ82" s="36"/>
      <c r="MDK82" s="36"/>
      <c r="MDL82" s="36"/>
      <c r="MDM82" s="36"/>
      <c r="MDN82" s="36"/>
      <c r="MDO82" s="36"/>
      <c r="MDP82" s="36"/>
      <c r="MDQ82" s="36"/>
      <c r="MDR82" s="36"/>
      <c r="MDS82" s="36"/>
      <c r="MDT82" s="345"/>
      <c r="MDU82" s="532"/>
      <c r="MDV82" s="533"/>
      <c r="MDW82" s="532"/>
      <c r="MDX82" s="534"/>
      <c r="MDY82" s="534"/>
      <c r="MDZ82" s="532"/>
      <c r="MEA82" s="532"/>
      <c r="MEB82" s="535"/>
      <c r="MEC82" s="532"/>
      <c r="MED82" s="532"/>
      <c r="MEE82" s="532"/>
      <c r="MEF82" s="532"/>
      <c r="MEG82" s="532"/>
      <c r="MEH82" s="537"/>
      <c r="MEI82" s="192"/>
      <c r="MEJ82" s="36"/>
      <c r="MEK82" s="36"/>
      <c r="MEL82" s="36"/>
      <c r="MEM82" s="36"/>
      <c r="MEN82" s="36"/>
      <c r="MEO82" s="36"/>
      <c r="MEP82" s="36"/>
      <c r="MEQ82" s="192"/>
      <c r="MER82" s="192"/>
      <c r="MES82" s="36"/>
      <c r="MET82" s="36"/>
      <c r="MEU82" s="36"/>
      <c r="MEV82" s="36"/>
      <c r="MEW82" s="36"/>
      <c r="MEX82" s="36"/>
      <c r="MEY82" s="36"/>
      <c r="MEZ82" s="36"/>
      <c r="MFA82" s="36"/>
      <c r="MFB82" s="36"/>
      <c r="MFC82" s="36"/>
      <c r="MFD82" s="36"/>
      <c r="MFE82" s="36"/>
      <c r="MFF82" s="36"/>
      <c r="MFG82" s="345"/>
      <c r="MFH82" s="532"/>
      <c r="MFI82" s="533"/>
      <c r="MFJ82" s="532"/>
      <c r="MFK82" s="534"/>
      <c r="MFL82" s="534"/>
      <c r="MFM82" s="532"/>
      <c r="MFN82" s="532"/>
      <c r="MFO82" s="535"/>
      <c r="MFP82" s="532"/>
      <c r="MFQ82" s="532"/>
      <c r="MFR82" s="532"/>
      <c r="MFS82" s="532"/>
      <c r="MFT82" s="532"/>
      <c r="MFU82" s="537"/>
      <c r="MFV82" s="192"/>
      <c r="MFW82" s="36"/>
      <c r="MFX82" s="36"/>
      <c r="MFY82" s="36"/>
      <c r="MFZ82" s="36"/>
      <c r="MGA82" s="36"/>
      <c r="MGB82" s="36"/>
      <c r="MGC82" s="36"/>
      <c r="MGD82" s="192"/>
      <c r="MGE82" s="192"/>
      <c r="MGF82" s="36"/>
      <c r="MGG82" s="36"/>
      <c r="MGH82" s="36"/>
      <c r="MGI82" s="36"/>
      <c r="MGJ82" s="36"/>
      <c r="MGK82" s="36"/>
      <c r="MGL82" s="36"/>
      <c r="MGM82" s="36"/>
      <c r="MGN82" s="36"/>
      <c r="MGO82" s="36"/>
      <c r="MGP82" s="36"/>
      <c r="MGQ82" s="36"/>
      <c r="MGR82" s="36"/>
      <c r="MGS82" s="36"/>
      <c r="MGT82" s="345"/>
      <c r="MGU82" s="532"/>
      <c r="MGV82" s="533"/>
      <c r="MGW82" s="532"/>
      <c r="MGX82" s="534"/>
      <c r="MGY82" s="534"/>
      <c r="MGZ82" s="532"/>
      <c r="MHA82" s="532"/>
      <c r="MHB82" s="535"/>
      <c r="MHC82" s="532"/>
      <c r="MHD82" s="532"/>
      <c r="MHE82" s="532"/>
      <c r="MHF82" s="532"/>
      <c r="MHG82" s="532"/>
      <c r="MHH82" s="537"/>
      <c r="MHI82" s="192"/>
      <c r="MHJ82" s="36"/>
      <c r="MHK82" s="36"/>
      <c r="MHL82" s="36"/>
      <c r="MHM82" s="36"/>
      <c r="MHN82" s="36"/>
      <c r="MHO82" s="36"/>
      <c r="MHP82" s="36"/>
      <c r="MHQ82" s="192"/>
      <c r="MHR82" s="192"/>
      <c r="MHS82" s="36"/>
      <c r="MHT82" s="36"/>
      <c r="MHU82" s="36"/>
      <c r="MHV82" s="36"/>
      <c r="MHW82" s="36"/>
      <c r="MHX82" s="36"/>
      <c r="MHY82" s="36"/>
      <c r="MHZ82" s="36"/>
      <c r="MIA82" s="36"/>
      <c r="MIB82" s="36"/>
      <c r="MIC82" s="36"/>
      <c r="MID82" s="36"/>
      <c r="MIE82" s="36"/>
      <c r="MIF82" s="36"/>
      <c r="MIG82" s="345"/>
      <c r="MIH82" s="532"/>
      <c r="MII82" s="533"/>
      <c r="MIJ82" s="532"/>
      <c r="MIK82" s="534"/>
      <c r="MIL82" s="534"/>
      <c r="MIM82" s="532"/>
      <c r="MIN82" s="532"/>
      <c r="MIO82" s="535"/>
      <c r="MIP82" s="532"/>
      <c r="MIQ82" s="532"/>
      <c r="MIR82" s="532"/>
      <c r="MIS82" s="532"/>
      <c r="MIT82" s="532"/>
      <c r="MIU82" s="537"/>
      <c r="MIV82" s="192"/>
      <c r="MIW82" s="36"/>
      <c r="MIX82" s="36"/>
      <c r="MIY82" s="36"/>
      <c r="MIZ82" s="36"/>
      <c r="MJA82" s="36"/>
      <c r="MJB82" s="36"/>
      <c r="MJC82" s="36"/>
      <c r="MJD82" s="192"/>
      <c r="MJE82" s="192"/>
      <c r="MJF82" s="36"/>
      <c r="MJG82" s="36"/>
      <c r="MJH82" s="36"/>
      <c r="MJI82" s="36"/>
      <c r="MJJ82" s="36"/>
      <c r="MJK82" s="36"/>
      <c r="MJL82" s="36"/>
      <c r="MJM82" s="36"/>
      <c r="MJN82" s="36"/>
      <c r="MJO82" s="36"/>
      <c r="MJP82" s="36"/>
      <c r="MJQ82" s="36"/>
      <c r="MJR82" s="36"/>
      <c r="MJS82" s="36"/>
      <c r="MJT82" s="345"/>
      <c r="MJU82" s="532"/>
      <c r="MJV82" s="533"/>
      <c r="MJW82" s="532"/>
      <c r="MJX82" s="534"/>
      <c r="MJY82" s="534"/>
      <c r="MJZ82" s="532"/>
      <c r="MKA82" s="532"/>
      <c r="MKB82" s="535"/>
      <c r="MKC82" s="532"/>
      <c r="MKD82" s="532"/>
      <c r="MKE82" s="532"/>
      <c r="MKF82" s="532"/>
      <c r="MKG82" s="532"/>
      <c r="MKH82" s="537"/>
      <c r="MKI82" s="192"/>
      <c r="MKJ82" s="36"/>
      <c r="MKK82" s="36"/>
      <c r="MKL82" s="36"/>
      <c r="MKM82" s="36"/>
      <c r="MKN82" s="36"/>
      <c r="MKO82" s="36"/>
      <c r="MKP82" s="36"/>
      <c r="MKQ82" s="192"/>
      <c r="MKR82" s="192"/>
      <c r="MKS82" s="36"/>
      <c r="MKT82" s="36"/>
      <c r="MKU82" s="36"/>
      <c r="MKV82" s="36"/>
      <c r="MKW82" s="36"/>
      <c r="MKX82" s="36"/>
      <c r="MKY82" s="36"/>
      <c r="MKZ82" s="36"/>
      <c r="MLA82" s="36"/>
      <c r="MLB82" s="36"/>
      <c r="MLC82" s="36"/>
      <c r="MLD82" s="36"/>
      <c r="MLE82" s="36"/>
      <c r="MLF82" s="36"/>
      <c r="MLG82" s="345"/>
      <c r="MLH82" s="532"/>
      <c r="MLI82" s="533"/>
      <c r="MLJ82" s="532"/>
      <c r="MLK82" s="534"/>
      <c r="MLL82" s="534"/>
      <c r="MLM82" s="532"/>
      <c r="MLN82" s="532"/>
      <c r="MLO82" s="535"/>
      <c r="MLP82" s="532"/>
      <c r="MLQ82" s="532"/>
      <c r="MLR82" s="532"/>
      <c r="MLS82" s="532"/>
      <c r="MLT82" s="532"/>
      <c r="MLU82" s="537"/>
      <c r="MLV82" s="192"/>
      <c r="MLW82" s="36"/>
      <c r="MLX82" s="36"/>
      <c r="MLY82" s="36"/>
      <c r="MLZ82" s="36"/>
      <c r="MMA82" s="36"/>
      <c r="MMB82" s="36"/>
      <c r="MMC82" s="36"/>
      <c r="MMD82" s="192"/>
      <c r="MME82" s="192"/>
      <c r="MMF82" s="36"/>
      <c r="MMG82" s="36"/>
      <c r="MMH82" s="36"/>
      <c r="MMI82" s="36"/>
      <c r="MMJ82" s="36"/>
      <c r="MMK82" s="36"/>
      <c r="MML82" s="36"/>
      <c r="MMM82" s="36"/>
      <c r="MMN82" s="36"/>
      <c r="MMO82" s="36"/>
      <c r="MMP82" s="36"/>
      <c r="MMQ82" s="36"/>
      <c r="MMR82" s="36"/>
      <c r="MMS82" s="36"/>
      <c r="MMT82" s="345"/>
      <c r="MMU82" s="532"/>
      <c r="MMV82" s="533"/>
      <c r="MMW82" s="532"/>
      <c r="MMX82" s="534"/>
      <c r="MMY82" s="534"/>
      <c r="MMZ82" s="532"/>
      <c r="MNA82" s="532"/>
      <c r="MNB82" s="535"/>
      <c r="MNC82" s="532"/>
      <c r="MND82" s="532"/>
      <c r="MNE82" s="532"/>
      <c r="MNF82" s="532"/>
      <c r="MNG82" s="532"/>
      <c r="MNH82" s="537"/>
      <c r="MNI82" s="192"/>
      <c r="MNJ82" s="36"/>
      <c r="MNK82" s="36"/>
      <c r="MNL82" s="36"/>
      <c r="MNM82" s="36"/>
      <c r="MNN82" s="36"/>
      <c r="MNO82" s="36"/>
      <c r="MNP82" s="36"/>
      <c r="MNQ82" s="192"/>
      <c r="MNR82" s="192"/>
      <c r="MNS82" s="36"/>
      <c r="MNT82" s="36"/>
      <c r="MNU82" s="36"/>
      <c r="MNV82" s="36"/>
      <c r="MNW82" s="36"/>
      <c r="MNX82" s="36"/>
      <c r="MNY82" s="36"/>
      <c r="MNZ82" s="36"/>
      <c r="MOA82" s="36"/>
      <c r="MOB82" s="36"/>
      <c r="MOC82" s="36"/>
      <c r="MOD82" s="36"/>
      <c r="MOE82" s="36"/>
      <c r="MOF82" s="36"/>
      <c r="MOG82" s="345"/>
      <c r="MOH82" s="532"/>
      <c r="MOI82" s="533"/>
      <c r="MOJ82" s="532"/>
      <c r="MOK82" s="534"/>
      <c r="MOL82" s="534"/>
      <c r="MOM82" s="532"/>
      <c r="MON82" s="532"/>
      <c r="MOO82" s="535"/>
      <c r="MOP82" s="532"/>
      <c r="MOQ82" s="532"/>
      <c r="MOR82" s="532"/>
      <c r="MOS82" s="532"/>
      <c r="MOT82" s="532"/>
      <c r="MOU82" s="537"/>
      <c r="MOV82" s="192"/>
      <c r="MOW82" s="36"/>
      <c r="MOX82" s="36"/>
      <c r="MOY82" s="36"/>
      <c r="MOZ82" s="36"/>
      <c r="MPA82" s="36"/>
      <c r="MPB82" s="36"/>
      <c r="MPC82" s="36"/>
      <c r="MPD82" s="192"/>
      <c r="MPE82" s="192"/>
      <c r="MPF82" s="36"/>
      <c r="MPG82" s="36"/>
      <c r="MPH82" s="36"/>
      <c r="MPI82" s="36"/>
      <c r="MPJ82" s="36"/>
      <c r="MPK82" s="36"/>
      <c r="MPL82" s="36"/>
      <c r="MPM82" s="36"/>
      <c r="MPN82" s="36"/>
      <c r="MPO82" s="36"/>
      <c r="MPP82" s="36"/>
      <c r="MPQ82" s="36"/>
      <c r="MPR82" s="36"/>
      <c r="MPS82" s="36"/>
      <c r="MPT82" s="345"/>
      <c r="MPU82" s="532"/>
      <c r="MPV82" s="533"/>
      <c r="MPW82" s="532"/>
      <c r="MPX82" s="534"/>
      <c r="MPY82" s="534"/>
      <c r="MPZ82" s="532"/>
      <c r="MQA82" s="532"/>
      <c r="MQB82" s="535"/>
      <c r="MQC82" s="532"/>
      <c r="MQD82" s="532"/>
      <c r="MQE82" s="532"/>
      <c r="MQF82" s="532"/>
      <c r="MQG82" s="532"/>
      <c r="MQH82" s="537"/>
      <c r="MQI82" s="192"/>
      <c r="MQJ82" s="36"/>
      <c r="MQK82" s="36"/>
      <c r="MQL82" s="36"/>
      <c r="MQM82" s="36"/>
      <c r="MQN82" s="36"/>
      <c r="MQO82" s="36"/>
      <c r="MQP82" s="36"/>
      <c r="MQQ82" s="192"/>
      <c r="MQR82" s="192"/>
      <c r="MQS82" s="36"/>
      <c r="MQT82" s="36"/>
      <c r="MQU82" s="36"/>
      <c r="MQV82" s="36"/>
      <c r="MQW82" s="36"/>
      <c r="MQX82" s="36"/>
      <c r="MQY82" s="36"/>
      <c r="MQZ82" s="36"/>
      <c r="MRA82" s="36"/>
      <c r="MRB82" s="36"/>
      <c r="MRC82" s="36"/>
      <c r="MRD82" s="36"/>
      <c r="MRE82" s="36"/>
      <c r="MRF82" s="36"/>
      <c r="MRG82" s="345"/>
      <c r="MRH82" s="532"/>
      <c r="MRI82" s="533"/>
      <c r="MRJ82" s="532"/>
      <c r="MRK82" s="534"/>
      <c r="MRL82" s="534"/>
      <c r="MRM82" s="532"/>
      <c r="MRN82" s="532"/>
      <c r="MRO82" s="535"/>
      <c r="MRP82" s="532"/>
      <c r="MRQ82" s="532"/>
      <c r="MRR82" s="532"/>
      <c r="MRS82" s="532"/>
      <c r="MRT82" s="532"/>
      <c r="MRU82" s="537"/>
      <c r="MRV82" s="192"/>
      <c r="MRW82" s="36"/>
      <c r="MRX82" s="36"/>
      <c r="MRY82" s="36"/>
      <c r="MRZ82" s="36"/>
      <c r="MSA82" s="36"/>
      <c r="MSB82" s="36"/>
      <c r="MSC82" s="36"/>
      <c r="MSD82" s="192"/>
      <c r="MSE82" s="192"/>
      <c r="MSF82" s="36"/>
      <c r="MSG82" s="36"/>
      <c r="MSH82" s="36"/>
      <c r="MSI82" s="36"/>
      <c r="MSJ82" s="36"/>
      <c r="MSK82" s="36"/>
      <c r="MSL82" s="36"/>
      <c r="MSM82" s="36"/>
      <c r="MSN82" s="36"/>
      <c r="MSO82" s="36"/>
      <c r="MSP82" s="36"/>
      <c r="MSQ82" s="36"/>
      <c r="MSR82" s="36"/>
      <c r="MSS82" s="36"/>
      <c r="MST82" s="345"/>
      <c r="MSU82" s="532"/>
      <c r="MSV82" s="533"/>
      <c r="MSW82" s="532"/>
      <c r="MSX82" s="534"/>
      <c r="MSY82" s="534"/>
      <c r="MSZ82" s="532"/>
      <c r="MTA82" s="532"/>
      <c r="MTB82" s="535"/>
      <c r="MTC82" s="532"/>
      <c r="MTD82" s="532"/>
      <c r="MTE82" s="532"/>
      <c r="MTF82" s="532"/>
      <c r="MTG82" s="532"/>
      <c r="MTH82" s="537"/>
      <c r="MTI82" s="192"/>
      <c r="MTJ82" s="36"/>
      <c r="MTK82" s="36"/>
      <c r="MTL82" s="36"/>
      <c r="MTM82" s="36"/>
      <c r="MTN82" s="36"/>
      <c r="MTO82" s="36"/>
      <c r="MTP82" s="36"/>
      <c r="MTQ82" s="192"/>
      <c r="MTR82" s="192"/>
      <c r="MTS82" s="36"/>
      <c r="MTT82" s="36"/>
      <c r="MTU82" s="36"/>
      <c r="MTV82" s="36"/>
      <c r="MTW82" s="36"/>
      <c r="MTX82" s="36"/>
      <c r="MTY82" s="36"/>
      <c r="MTZ82" s="36"/>
      <c r="MUA82" s="36"/>
      <c r="MUB82" s="36"/>
      <c r="MUC82" s="36"/>
      <c r="MUD82" s="36"/>
      <c r="MUE82" s="36"/>
      <c r="MUF82" s="36"/>
      <c r="MUG82" s="345"/>
      <c r="MUH82" s="532"/>
      <c r="MUI82" s="533"/>
      <c r="MUJ82" s="532"/>
      <c r="MUK82" s="534"/>
      <c r="MUL82" s="534"/>
      <c r="MUM82" s="532"/>
      <c r="MUN82" s="532"/>
      <c r="MUO82" s="535"/>
      <c r="MUP82" s="532"/>
      <c r="MUQ82" s="532"/>
      <c r="MUR82" s="532"/>
      <c r="MUS82" s="532"/>
      <c r="MUT82" s="532"/>
      <c r="MUU82" s="537"/>
      <c r="MUV82" s="192"/>
      <c r="MUW82" s="36"/>
      <c r="MUX82" s="36"/>
      <c r="MUY82" s="36"/>
      <c r="MUZ82" s="36"/>
      <c r="MVA82" s="36"/>
      <c r="MVB82" s="36"/>
      <c r="MVC82" s="36"/>
      <c r="MVD82" s="192"/>
      <c r="MVE82" s="192"/>
      <c r="MVF82" s="36"/>
      <c r="MVG82" s="36"/>
      <c r="MVH82" s="36"/>
      <c r="MVI82" s="36"/>
      <c r="MVJ82" s="36"/>
      <c r="MVK82" s="36"/>
      <c r="MVL82" s="36"/>
      <c r="MVM82" s="36"/>
      <c r="MVN82" s="36"/>
      <c r="MVO82" s="36"/>
      <c r="MVP82" s="36"/>
      <c r="MVQ82" s="36"/>
      <c r="MVR82" s="36"/>
      <c r="MVS82" s="36"/>
      <c r="MVT82" s="345"/>
      <c r="MVU82" s="532"/>
      <c r="MVV82" s="533"/>
      <c r="MVW82" s="532"/>
      <c r="MVX82" s="534"/>
      <c r="MVY82" s="534"/>
      <c r="MVZ82" s="532"/>
      <c r="MWA82" s="532"/>
      <c r="MWB82" s="535"/>
      <c r="MWC82" s="532"/>
      <c r="MWD82" s="532"/>
      <c r="MWE82" s="532"/>
      <c r="MWF82" s="532"/>
      <c r="MWG82" s="532"/>
      <c r="MWH82" s="537"/>
      <c r="MWI82" s="192"/>
      <c r="MWJ82" s="36"/>
      <c r="MWK82" s="36"/>
      <c r="MWL82" s="36"/>
      <c r="MWM82" s="36"/>
      <c r="MWN82" s="36"/>
      <c r="MWO82" s="36"/>
      <c r="MWP82" s="36"/>
      <c r="MWQ82" s="192"/>
      <c r="MWR82" s="192"/>
      <c r="MWS82" s="36"/>
      <c r="MWT82" s="36"/>
      <c r="MWU82" s="36"/>
      <c r="MWV82" s="36"/>
      <c r="MWW82" s="36"/>
      <c r="MWX82" s="36"/>
      <c r="MWY82" s="36"/>
      <c r="MWZ82" s="36"/>
      <c r="MXA82" s="36"/>
      <c r="MXB82" s="36"/>
      <c r="MXC82" s="36"/>
      <c r="MXD82" s="36"/>
      <c r="MXE82" s="36"/>
      <c r="MXF82" s="36"/>
      <c r="MXG82" s="345"/>
      <c r="MXH82" s="532"/>
      <c r="MXI82" s="533"/>
      <c r="MXJ82" s="532"/>
      <c r="MXK82" s="534"/>
      <c r="MXL82" s="534"/>
      <c r="MXM82" s="532"/>
      <c r="MXN82" s="532"/>
      <c r="MXO82" s="535"/>
      <c r="MXP82" s="532"/>
      <c r="MXQ82" s="532"/>
      <c r="MXR82" s="532"/>
      <c r="MXS82" s="532"/>
      <c r="MXT82" s="532"/>
      <c r="MXU82" s="537"/>
      <c r="MXV82" s="192"/>
      <c r="MXW82" s="36"/>
      <c r="MXX82" s="36"/>
      <c r="MXY82" s="36"/>
      <c r="MXZ82" s="36"/>
      <c r="MYA82" s="36"/>
      <c r="MYB82" s="36"/>
      <c r="MYC82" s="36"/>
      <c r="MYD82" s="192"/>
      <c r="MYE82" s="192"/>
      <c r="MYF82" s="36"/>
      <c r="MYG82" s="36"/>
      <c r="MYH82" s="36"/>
      <c r="MYI82" s="36"/>
      <c r="MYJ82" s="36"/>
      <c r="MYK82" s="36"/>
      <c r="MYL82" s="36"/>
      <c r="MYM82" s="36"/>
      <c r="MYN82" s="36"/>
      <c r="MYO82" s="36"/>
      <c r="MYP82" s="36"/>
      <c r="MYQ82" s="36"/>
      <c r="MYR82" s="36"/>
      <c r="MYS82" s="36"/>
      <c r="MYT82" s="345"/>
      <c r="MYU82" s="532"/>
      <c r="MYV82" s="533"/>
      <c r="MYW82" s="532"/>
      <c r="MYX82" s="534"/>
      <c r="MYY82" s="534"/>
      <c r="MYZ82" s="532"/>
      <c r="MZA82" s="532"/>
      <c r="MZB82" s="535"/>
      <c r="MZC82" s="532"/>
      <c r="MZD82" s="532"/>
      <c r="MZE82" s="532"/>
      <c r="MZF82" s="532"/>
      <c r="MZG82" s="532"/>
      <c r="MZH82" s="537"/>
      <c r="MZI82" s="192"/>
      <c r="MZJ82" s="36"/>
      <c r="MZK82" s="36"/>
      <c r="MZL82" s="36"/>
      <c r="MZM82" s="36"/>
      <c r="MZN82" s="36"/>
      <c r="MZO82" s="36"/>
      <c r="MZP82" s="36"/>
      <c r="MZQ82" s="192"/>
      <c r="MZR82" s="192"/>
      <c r="MZS82" s="36"/>
      <c r="MZT82" s="36"/>
      <c r="MZU82" s="36"/>
      <c r="MZV82" s="36"/>
      <c r="MZW82" s="36"/>
      <c r="MZX82" s="36"/>
      <c r="MZY82" s="36"/>
      <c r="MZZ82" s="36"/>
      <c r="NAA82" s="36"/>
      <c r="NAB82" s="36"/>
      <c r="NAC82" s="36"/>
      <c r="NAD82" s="36"/>
      <c r="NAE82" s="36"/>
      <c r="NAF82" s="36"/>
      <c r="NAG82" s="345"/>
      <c r="NAH82" s="532"/>
      <c r="NAI82" s="533"/>
      <c r="NAJ82" s="532"/>
      <c r="NAK82" s="534"/>
      <c r="NAL82" s="534"/>
      <c r="NAM82" s="532"/>
      <c r="NAN82" s="532"/>
      <c r="NAO82" s="535"/>
      <c r="NAP82" s="532"/>
      <c r="NAQ82" s="532"/>
      <c r="NAR82" s="532"/>
      <c r="NAS82" s="532"/>
      <c r="NAT82" s="532"/>
      <c r="NAU82" s="537"/>
      <c r="NAV82" s="192"/>
      <c r="NAW82" s="36"/>
      <c r="NAX82" s="36"/>
      <c r="NAY82" s="36"/>
      <c r="NAZ82" s="36"/>
      <c r="NBA82" s="36"/>
      <c r="NBB82" s="36"/>
      <c r="NBC82" s="36"/>
      <c r="NBD82" s="192"/>
      <c r="NBE82" s="192"/>
      <c r="NBF82" s="36"/>
      <c r="NBG82" s="36"/>
      <c r="NBH82" s="36"/>
      <c r="NBI82" s="36"/>
      <c r="NBJ82" s="36"/>
      <c r="NBK82" s="36"/>
      <c r="NBL82" s="36"/>
      <c r="NBM82" s="36"/>
      <c r="NBN82" s="36"/>
      <c r="NBO82" s="36"/>
      <c r="NBP82" s="36"/>
      <c r="NBQ82" s="36"/>
      <c r="NBR82" s="36"/>
      <c r="NBS82" s="36"/>
      <c r="NBT82" s="345"/>
      <c r="NBU82" s="532"/>
      <c r="NBV82" s="533"/>
      <c r="NBW82" s="532"/>
      <c r="NBX82" s="534"/>
      <c r="NBY82" s="534"/>
      <c r="NBZ82" s="532"/>
      <c r="NCA82" s="532"/>
      <c r="NCB82" s="535"/>
      <c r="NCC82" s="532"/>
      <c r="NCD82" s="532"/>
      <c r="NCE82" s="532"/>
      <c r="NCF82" s="532"/>
      <c r="NCG82" s="532"/>
      <c r="NCH82" s="537"/>
      <c r="NCI82" s="192"/>
      <c r="NCJ82" s="36"/>
      <c r="NCK82" s="36"/>
      <c r="NCL82" s="36"/>
      <c r="NCM82" s="36"/>
      <c r="NCN82" s="36"/>
      <c r="NCO82" s="36"/>
      <c r="NCP82" s="36"/>
      <c r="NCQ82" s="192"/>
      <c r="NCR82" s="192"/>
      <c r="NCS82" s="36"/>
      <c r="NCT82" s="36"/>
      <c r="NCU82" s="36"/>
      <c r="NCV82" s="36"/>
      <c r="NCW82" s="36"/>
      <c r="NCX82" s="36"/>
      <c r="NCY82" s="36"/>
      <c r="NCZ82" s="36"/>
      <c r="NDA82" s="36"/>
      <c r="NDB82" s="36"/>
      <c r="NDC82" s="36"/>
      <c r="NDD82" s="36"/>
      <c r="NDE82" s="36"/>
      <c r="NDF82" s="36"/>
      <c r="NDG82" s="345"/>
      <c r="NDH82" s="532"/>
      <c r="NDI82" s="533"/>
      <c r="NDJ82" s="532"/>
      <c r="NDK82" s="534"/>
      <c r="NDL82" s="534"/>
      <c r="NDM82" s="532"/>
      <c r="NDN82" s="532"/>
      <c r="NDO82" s="535"/>
      <c r="NDP82" s="532"/>
      <c r="NDQ82" s="532"/>
      <c r="NDR82" s="532"/>
      <c r="NDS82" s="532"/>
      <c r="NDT82" s="532"/>
      <c r="NDU82" s="537"/>
      <c r="NDV82" s="192"/>
      <c r="NDW82" s="36"/>
      <c r="NDX82" s="36"/>
      <c r="NDY82" s="36"/>
      <c r="NDZ82" s="36"/>
      <c r="NEA82" s="36"/>
      <c r="NEB82" s="36"/>
      <c r="NEC82" s="36"/>
      <c r="NED82" s="192"/>
      <c r="NEE82" s="192"/>
      <c r="NEF82" s="36"/>
      <c r="NEG82" s="36"/>
      <c r="NEH82" s="36"/>
      <c r="NEI82" s="36"/>
      <c r="NEJ82" s="36"/>
      <c r="NEK82" s="36"/>
      <c r="NEL82" s="36"/>
      <c r="NEM82" s="36"/>
      <c r="NEN82" s="36"/>
      <c r="NEO82" s="36"/>
      <c r="NEP82" s="36"/>
      <c r="NEQ82" s="36"/>
      <c r="NER82" s="36"/>
      <c r="NES82" s="36"/>
      <c r="NET82" s="345"/>
      <c r="NEU82" s="532"/>
      <c r="NEV82" s="533"/>
      <c r="NEW82" s="532"/>
      <c r="NEX82" s="534"/>
      <c r="NEY82" s="534"/>
      <c r="NEZ82" s="532"/>
      <c r="NFA82" s="532"/>
      <c r="NFB82" s="535"/>
      <c r="NFC82" s="532"/>
      <c r="NFD82" s="532"/>
      <c r="NFE82" s="532"/>
      <c r="NFF82" s="532"/>
      <c r="NFG82" s="532"/>
      <c r="NFH82" s="537"/>
      <c r="NFI82" s="192"/>
      <c r="NFJ82" s="36"/>
      <c r="NFK82" s="36"/>
      <c r="NFL82" s="36"/>
      <c r="NFM82" s="36"/>
      <c r="NFN82" s="36"/>
      <c r="NFO82" s="36"/>
      <c r="NFP82" s="36"/>
      <c r="NFQ82" s="192"/>
      <c r="NFR82" s="192"/>
      <c r="NFS82" s="36"/>
      <c r="NFT82" s="36"/>
      <c r="NFU82" s="36"/>
      <c r="NFV82" s="36"/>
      <c r="NFW82" s="36"/>
      <c r="NFX82" s="36"/>
      <c r="NFY82" s="36"/>
      <c r="NFZ82" s="36"/>
      <c r="NGA82" s="36"/>
      <c r="NGB82" s="36"/>
      <c r="NGC82" s="36"/>
      <c r="NGD82" s="36"/>
      <c r="NGE82" s="36"/>
      <c r="NGF82" s="36"/>
      <c r="NGG82" s="345"/>
      <c r="NGH82" s="532"/>
      <c r="NGI82" s="533"/>
      <c r="NGJ82" s="532"/>
      <c r="NGK82" s="534"/>
      <c r="NGL82" s="534"/>
      <c r="NGM82" s="532"/>
      <c r="NGN82" s="532"/>
      <c r="NGO82" s="535"/>
      <c r="NGP82" s="532"/>
      <c r="NGQ82" s="532"/>
      <c r="NGR82" s="532"/>
      <c r="NGS82" s="532"/>
      <c r="NGT82" s="532"/>
      <c r="NGU82" s="537"/>
      <c r="NGV82" s="192"/>
      <c r="NGW82" s="36"/>
      <c r="NGX82" s="36"/>
      <c r="NGY82" s="36"/>
      <c r="NGZ82" s="36"/>
      <c r="NHA82" s="36"/>
      <c r="NHB82" s="36"/>
      <c r="NHC82" s="36"/>
      <c r="NHD82" s="192"/>
      <c r="NHE82" s="192"/>
      <c r="NHF82" s="36"/>
      <c r="NHG82" s="36"/>
      <c r="NHH82" s="36"/>
      <c r="NHI82" s="36"/>
      <c r="NHJ82" s="36"/>
      <c r="NHK82" s="36"/>
      <c r="NHL82" s="36"/>
      <c r="NHM82" s="36"/>
      <c r="NHN82" s="36"/>
      <c r="NHO82" s="36"/>
      <c r="NHP82" s="36"/>
      <c r="NHQ82" s="36"/>
      <c r="NHR82" s="36"/>
      <c r="NHS82" s="36"/>
      <c r="NHT82" s="345"/>
      <c r="NHU82" s="532"/>
      <c r="NHV82" s="533"/>
      <c r="NHW82" s="532"/>
      <c r="NHX82" s="534"/>
      <c r="NHY82" s="534"/>
      <c r="NHZ82" s="532"/>
      <c r="NIA82" s="532"/>
      <c r="NIB82" s="535"/>
      <c r="NIC82" s="532"/>
      <c r="NID82" s="532"/>
      <c r="NIE82" s="532"/>
      <c r="NIF82" s="532"/>
      <c r="NIG82" s="532"/>
      <c r="NIH82" s="537"/>
      <c r="NII82" s="192"/>
      <c r="NIJ82" s="36"/>
      <c r="NIK82" s="36"/>
      <c r="NIL82" s="36"/>
      <c r="NIM82" s="36"/>
      <c r="NIN82" s="36"/>
      <c r="NIO82" s="36"/>
      <c r="NIP82" s="36"/>
      <c r="NIQ82" s="192"/>
      <c r="NIR82" s="192"/>
      <c r="NIS82" s="36"/>
      <c r="NIT82" s="36"/>
      <c r="NIU82" s="36"/>
      <c r="NIV82" s="36"/>
      <c r="NIW82" s="36"/>
      <c r="NIX82" s="36"/>
      <c r="NIY82" s="36"/>
      <c r="NIZ82" s="36"/>
      <c r="NJA82" s="36"/>
      <c r="NJB82" s="36"/>
      <c r="NJC82" s="36"/>
      <c r="NJD82" s="36"/>
      <c r="NJE82" s="36"/>
      <c r="NJF82" s="36"/>
      <c r="NJG82" s="345"/>
      <c r="NJH82" s="532"/>
      <c r="NJI82" s="533"/>
      <c r="NJJ82" s="532"/>
      <c r="NJK82" s="534"/>
      <c r="NJL82" s="534"/>
      <c r="NJM82" s="532"/>
      <c r="NJN82" s="532"/>
      <c r="NJO82" s="535"/>
      <c r="NJP82" s="532"/>
      <c r="NJQ82" s="532"/>
      <c r="NJR82" s="532"/>
      <c r="NJS82" s="532"/>
      <c r="NJT82" s="532"/>
      <c r="NJU82" s="537"/>
      <c r="NJV82" s="192"/>
      <c r="NJW82" s="36"/>
      <c r="NJX82" s="36"/>
      <c r="NJY82" s="36"/>
      <c r="NJZ82" s="36"/>
      <c r="NKA82" s="36"/>
      <c r="NKB82" s="36"/>
      <c r="NKC82" s="36"/>
      <c r="NKD82" s="192"/>
      <c r="NKE82" s="192"/>
      <c r="NKF82" s="36"/>
      <c r="NKG82" s="36"/>
      <c r="NKH82" s="36"/>
      <c r="NKI82" s="36"/>
      <c r="NKJ82" s="36"/>
      <c r="NKK82" s="36"/>
      <c r="NKL82" s="36"/>
      <c r="NKM82" s="36"/>
      <c r="NKN82" s="36"/>
      <c r="NKO82" s="36"/>
      <c r="NKP82" s="36"/>
      <c r="NKQ82" s="36"/>
      <c r="NKR82" s="36"/>
      <c r="NKS82" s="36"/>
      <c r="NKT82" s="345"/>
      <c r="NKU82" s="532"/>
      <c r="NKV82" s="533"/>
      <c r="NKW82" s="532"/>
      <c r="NKX82" s="534"/>
      <c r="NKY82" s="534"/>
      <c r="NKZ82" s="532"/>
      <c r="NLA82" s="532"/>
      <c r="NLB82" s="535"/>
      <c r="NLC82" s="532"/>
      <c r="NLD82" s="532"/>
      <c r="NLE82" s="532"/>
      <c r="NLF82" s="532"/>
      <c r="NLG82" s="532"/>
      <c r="NLH82" s="537"/>
      <c r="NLI82" s="192"/>
      <c r="NLJ82" s="36"/>
      <c r="NLK82" s="36"/>
      <c r="NLL82" s="36"/>
      <c r="NLM82" s="36"/>
      <c r="NLN82" s="36"/>
      <c r="NLO82" s="36"/>
      <c r="NLP82" s="36"/>
      <c r="NLQ82" s="192"/>
      <c r="NLR82" s="192"/>
      <c r="NLS82" s="36"/>
      <c r="NLT82" s="36"/>
      <c r="NLU82" s="36"/>
      <c r="NLV82" s="36"/>
      <c r="NLW82" s="36"/>
      <c r="NLX82" s="36"/>
      <c r="NLY82" s="36"/>
      <c r="NLZ82" s="36"/>
      <c r="NMA82" s="36"/>
      <c r="NMB82" s="36"/>
      <c r="NMC82" s="36"/>
      <c r="NMD82" s="36"/>
      <c r="NME82" s="36"/>
      <c r="NMF82" s="36"/>
      <c r="NMG82" s="345"/>
      <c r="NMH82" s="532"/>
      <c r="NMI82" s="533"/>
      <c r="NMJ82" s="532"/>
      <c r="NMK82" s="534"/>
      <c r="NML82" s="534"/>
      <c r="NMM82" s="532"/>
      <c r="NMN82" s="532"/>
      <c r="NMO82" s="535"/>
      <c r="NMP82" s="532"/>
      <c r="NMQ82" s="532"/>
      <c r="NMR82" s="532"/>
      <c r="NMS82" s="532"/>
      <c r="NMT82" s="532"/>
      <c r="NMU82" s="537"/>
      <c r="NMV82" s="192"/>
      <c r="NMW82" s="36"/>
      <c r="NMX82" s="36"/>
      <c r="NMY82" s="36"/>
      <c r="NMZ82" s="36"/>
      <c r="NNA82" s="36"/>
      <c r="NNB82" s="36"/>
      <c r="NNC82" s="36"/>
      <c r="NND82" s="192"/>
      <c r="NNE82" s="192"/>
      <c r="NNF82" s="36"/>
      <c r="NNG82" s="36"/>
      <c r="NNH82" s="36"/>
      <c r="NNI82" s="36"/>
      <c r="NNJ82" s="36"/>
      <c r="NNK82" s="36"/>
      <c r="NNL82" s="36"/>
      <c r="NNM82" s="36"/>
      <c r="NNN82" s="36"/>
      <c r="NNO82" s="36"/>
      <c r="NNP82" s="36"/>
      <c r="NNQ82" s="36"/>
      <c r="NNR82" s="36"/>
      <c r="NNS82" s="36"/>
      <c r="NNT82" s="345"/>
      <c r="NNU82" s="532"/>
      <c r="NNV82" s="533"/>
      <c r="NNW82" s="532"/>
      <c r="NNX82" s="534"/>
      <c r="NNY82" s="534"/>
      <c r="NNZ82" s="532"/>
      <c r="NOA82" s="532"/>
      <c r="NOB82" s="535"/>
      <c r="NOC82" s="532"/>
      <c r="NOD82" s="532"/>
      <c r="NOE82" s="532"/>
      <c r="NOF82" s="532"/>
      <c r="NOG82" s="532"/>
      <c r="NOH82" s="537"/>
      <c r="NOI82" s="192"/>
      <c r="NOJ82" s="36"/>
      <c r="NOK82" s="36"/>
      <c r="NOL82" s="36"/>
      <c r="NOM82" s="36"/>
      <c r="NON82" s="36"/>
      <c r="NOO82" s="36"/>
      <c r="NOP82" s="36"/>
      <c r="NOQ82" s="192"/>
      <c r="NOR82" s="192"/>
      <c r="NOS82" s="36"/>
      <c r="NOT82" s="36"/>
      <c r="NOU82" s="36"/>
      <c r="NOV82" s="36"/>
      <c r="NOW82" s="36"/>
      <c r="NOX82" s="36"/>
      <c r="NOY82" s="36"/>
      <c r="NOZ82" s="36"/>
      <c r="NPA82" s="36"/>
      <c r="NPB82" s="36"/>
      <c r="NPC82" s="36"/>
      <c r="NPD82" s="36"/>
      <c r="NPE82" s="36"/>
      <c r="NPF82" s="36"/>
      <c r="NPG82" s="345"/>
      <c r="NPH82" s="532"/>
      <c r="NPI82" s="533"/>
      <c r="NPJ82" s="532"/>
      <c r="NPK82" s="534"/>
      <c r="NPL82" s="534"/>
      <c r="NPM82" s="532"/>
      <c r="NPN82" s="532"/>
      <c r="NPO82" s="535"/>
      <c r="NPP82" s="532"/>
      <c r="NPQ82" s="532"/>
      <c r="NPR82" s="532"/>
      <c r="NPS82" s="532"/>
      <c r="NPT82" s="532"/>
      <c r="NPU82" s="537"/>
      <c r="NPV82" s="192"/>
      <c r="NPW82" s="36"/>
      <c r="NPX82" s="36"/>
      <c r="NPY82" s="36"/>
      <c r="NPZ82" s="36"/>
      <c r="NQA82" s="36"/>
      <c r="NQB82" s="36"/>
      <c r="NQC82" s="36"/>
      <c r="NQD82" s="192"/>
      <c r="NQE82" s="192"/>
      <c r="NQF82" s="36"/>
      <c r="NQG82" s="36"/>
      <c r="NQH82" s="36"/>
      <c r="NQI82" s="36"/>
      <c r="NQJ82" s="36"/>
      <c r="NQK82" s="36"/>
      <c r="NQL82" s="36"/>
      <c r="NQM82" s="36"/>
      <c r="NQN82" s="36"/>
      <c r="NQO82" s="36"/>
      <c r="NQP82" s="36"/>
      <c r="NQQ82" s="36"/>
      <c r="NQR82" s="36"/>
      <c r="NQS82" s="36"/>
      <c r="NQT82" s="345"/>
      <c r="NQU82" s="532"/>
      <c r="NQV82" s="533"/>
      <c r="NQW82" s="532"/>
      <c r="NQX82" s="534"/>
      <c r="NQY82" s="534"/>
      <c r="NQZ82" s="532"/>
      <c r="NRA82" s="532"/>
      <c r="NRB82" s="535"/>
      <c r="NRC82" s="532"/>
      <c r="NRD82" s="532"/>
      <c r="NRE82" s="532"/>
      <c r="NRF82" s="532"/>
      <c r="NRG82" s="532"/>
      <c r="NRH82" s="537"/>
      <c r="NRI82" s="192"/>
      <c r="NRJ82" s="36"/>
      <c r="NRK82" s="36"/>
      <c r="NRL82" s="36"/>
      <c r="NRM82" s="36"/>
      <c r="NRN82" s="36"/>
      <c r="NRO82" s="36"/>
      <c r="NRP82" s="36"/>
      <c r="NRQ82" s="192"/>
      <c r="NRR82" s="192"/>
      <c r="NRS82" s="36"/>
      <c r="NRT82" s="36"/>
      <c r="NRU82" s="36"/>
      <c r="NRV82" s="36"/>
      <c r="NRW82" s="36"/>
      <c r="NRX82" s="36"/>
      <c r="NRY82" s="36"/>
      <c r="NRZ82" s="36"/>
      <c r="NSA82" s="36"/>
      <c r="NSB82" s="36"/>
      <c r="NSC82" s="36"/>
      <c r="NSD82" s="36"/>
      <c r="NSE82" s="36"/>
      <c r="NSF82" s="36"/>
      <c r="NSG82" s="345"/>
      <c r="NSH82" s="532"/>
      <c r="NSI82" s="533"/>
      <c r="NSJ82" s="532"/>
      <c r="NSK82" s="534"/>
      <c r="NSL82" s="534"/>
      <c r="NSM82" s="532"/>
      <c r="NSN82" s="532"/>
      <c r="NSO82" s="535"/>
      <c r="NSP82" s="532"/>
      <c r="NSQ82" s="532"/>
      <c r="NSR82" s="532"/>
      <c r="NSS82" s="532"/>
      <c r="NST82" s="532"/>
      <c r="NSU82" s="537"/>
      <c r="NSV82" s="192"/>
      <c r="NSW82" s="36"/>
      <c r="NSX82" s="36"/>
      <c r="NSY82" s="36"/>
      <c r="NSZ82" s="36"/>
      <c r="NTA82" s="36"/>
      <c r="NTB82" s="36"/>
      <c r="NTC82" s="36"/>
      <c r="NTD82" s="192"/>
      <c r="NTE82" s="192"/>
      <c r="NTF82" s="36"/>
      <c r="NTG82" s="36"/>
      <c r="NTH82" s="36"/>
      <c r="NTI82" s="36"/>
      <c r="NTJ82" s="36"/>
      <c r="NTK82" s="36"/>
      <c r="NTL82" s="36"/>
      <c r="NTM82" s="36"/>
      <c r="NTN82" s="36"/>
      <c r="NTO82" s="36"/>
      <c r="NTP82" s="36"/>
      <c r="NTQ82" s="36"/>
      <c r="NTR82" s="36"/>
      <c r="NTS82" s="36"/>
      <c r="NTT82" s="345"/>
      <c r="NTU82" s="532"/>
      <c r="NTV82" s="533"/>
      <c r="NTW82" s="532"/>
      <c r="NTX82" s="534"/>
      <c r="NTY82" s="534"/>
      <c r="NTZ82" s="532"/>
      <c r="NUA82" s="532"/>
      <c r="NUB82" s="535"/>
      <c r="NUC82" s="532"/>
      <c r="NUD82" s="532"/>
      <c r="NUE82" s="532"/>
      <c r="NUF82" s="532"/>
      <c r="NUG82" s="532"/>
      <c r="NUH82" s="537"/>
      <c r="NUI82" s="192"/>
      <c r="NUJ82" s="36"/>
      <c r="NUK82" s="36"/>
      <c r="NUL82" s="36"/>
      <c r="NUM82" s="36"/>
      <c r="NUN82" s="36"/>
      <c r="NUO82" s="36"/>
      <c r="NUP82" s="36"/>
      <c r="NUQ82" s="192"/>
      <c r="NUR82" s="192"/>
      <c r="NUS82" s="36"/>
      <c r="NUT82" s="36"/>
      <c r="NUU82" s="36"/>
      <c r="NUV82" s="36"/>
      <c r="NUW82" s="36"/>
      <c r="NUX82" s="36"/>
      <c r="NUY82" s="36"/>
      <c r="NUZ82" s="36"/>
      <c r="NVA82" s="36"/>
      <c r="NVB82" s="36"/>
      <c r="NVC82" s="36"/>
      <c r="NVD82" s="36"/>
      <c r="NVE82" s="36"/>
      <c r="NVF82" s="36"/>
      <c r="NVG82" s="345"/>
      <c r="NVH82" s="532"/>
      <c r="NVI82" s="533"/>
      <c r="NVJ82" s="532"/>
      <c r="NVK82" s="534"/>
      <c r="NVL82" s="534"/>
      <c r="NVM82" s="532"/>
      <c r="NVN82" s="532"/>
      <c r="NVO82" s="535"/>
      <c r="NVP82" s="532"/>
      <c r="NVQ82" s="532"/>
      <c r="NVR82" s="532"/>
      <c r="NVS82" s="532"/>
      <c r="NVT82" s="532"/>
      <c r="NVU82" s="537"/>
      <c r="NVV82" s="192"/>
      <c r="NVW82" s="36"/>
      <c r="NVX82" s="36"/>
      <c r="NVY82" s="36"/>
      <c r="NVZ82" s="36"/>
      <c r="NWA82" s="36"/>
      <c r="NWB82" s="36"/>
      <c r="NWC82" s="36"/>
      <c r="NWD82" s="192"/>
      <c r="NWE82" s="192"/>
      <c r="NWF82" s="36"/>
      <c r="NWG82" s="36"/>
      <c r="NWH82" s="36"/>
      <c r="NWI82" s="36"/>
      <c r="NWJ82" s="36"/>
      <c r="NWK82" s="36"/>
      <c r="NWL82" s="36"/>
      <c r="NWM82" s="36"/>
      <c r="NWN82" s="36"/>
      <c r="NWO82" s="36"/>
      <c r="NWP82" s="36"/>
      <c r="NWQ82" s="36"/>
      <c r="NWR82" s="36"/>
      <c r="NWS82" s="36"/>
      <c r="NWT82" s="345"/>
      <c r="NWU82" s="532"/>
      <c r="NWV82" s="533"/>
      <c r="NWW82" s="532"/>
      <c r="NWX82" s="534"/>
      <c r="NWY82" s="534"/>
      <c r="NWZ82" s="532"/>
      <c r="NXA82" s="532"/>
      <c r="NXB82" s="535"/>
      <c r="NXC82" s="532"/>
      <c r="NXD82" s="532"/>
      <c r="NXE82" s="532"/>
      <c r="NXF82" s="532"/>
      <c r="NXG82" s="532"/>
      <c r="NXH82" s="537"/>
      <c r="NXI82" s="192"/>
      <c r="NXJ82" s="36"/>
      <c r="NXK82" s="36"/>
      <c r="NXL82" s="36"/>
      <c r="NXM82" s="36"/>
      <c r="NXN82" s="36"/>
      <c r="NXO82" s="36"/>
      <c r="NXP82" s="36"/>
      <c r="NXQ82" s="192"/>
      <c r="NXR82" s="192"/>
      <c r="NXS82" s="36"/>
      <c r="NXT82" s="36"/>
      <c r="NXU82" s="36"/>
      <c r="NXV82" s="36"/>
      <c r="NXW82" s="36"/>
      <c r="NXX82" s="36"/>
      <c r="NXY82" s="36"/>
      <c r="NXZ82" s="36"/>
      <c r="NYA82" s="36"/>
      <c r="NYB82" s="36"/>
      <c r="NYC82" s="36"/>
      <c r="NYD82" s="36"/>
      <c r="NYE82" s="36"/>
      <c r="NYF82" s="36"/>
      <c r="NYG82" s="345"/>
      <c r="NYH82" s="532"/>
      <c r="NYI82" s="533"/>
      <c r="NYJ82" s="532"/>
      <c r="NYK82" s="534"/>
      <c r="NYL82" s="534"/>
      <c r="NYM82" s="532"/>
      <c r="NYN82" s="532"/>
      <c r="NYO82" s="535"/>
      <c r="NYP82" s="532"/>
      <c r="NYQ82" s="532"/>
      <c r="NYR82" s="532"/>
      <c r="NYS82" s="532"/>
      <c r="NYT82" s="532"/>
      <c r="NYU82" s="537"/>
      <c r="NYV82" s="192"/>
      <c r="NYW82" s="36"/>
      <c r="NYX82" s="36"/>
      <c r="NYY82" s="36"/>
      <c r="NYZ82" s="36"/>
      <c r="NZA82" s="36"/>
      <c r="NZB82" s="36"/>
      <c r="NZC82" s="36"/>
      <c r="NZD82" s="192"/>
      <c r="NZE82" s="192"/>
      <c r="NZF82" s="36"/>
      <c r="NZG82" s="36"/>
      <c r="NZH82" s="36"/>
      <c r="NZI82" s="36"/>
      <c r="NZJ82" s="36"/>
      <c r="NZK82" s="36"/>
      <c r="NZL82" s="36"/>
      <c r="NZM82" s="36"/>
      <c r="NZN82" s="36"/>
      <c r="NZO82" s="36"/>
      <c r="NZP82" s="36"/>
      <c r="NZQ82" s="36"/>
      <c r="NZR82" s="36"/>
      <c r="NZS82" s="36"/>
      <c r="NZT82" s="345"/>
      <c r="NZU82" s="532"/>
      <c r="NZV82" s="533"/>
      <c r="NZW82" s="532"/>
      <c r="NZX82" s="534"/>
      <c r="NZY82" s="534"/>
      <c r="NZZ82" s="532"/>
      <c r="OAA82" s="532"/>
      <c r="OAB82" s="535"/>
      <c r="OAC82" s="532"/>
      <c r="OAD82" s="532"/>
      <c r="OAE82" s="532"/>
      <c r="OAF82" s="532"/>
      <c r="OAG82" s="532"/>
      <c r="OAH82" s="537"/>
      <c r="OAI82" s="192"/>
      <c r="OAJ82" s="36"/>
      <c r="OAK82" s="36"/>
      <c r="OAL82" s="36"/>
      <c r="OAM82" s="36"/>
      <c r="OAN82" s="36"/>
      <c r="OAO82" s="36"/>
      <c r="OAP82" s="36"/>
      <c r="OAQ82" s="192"/>
      <c r="OAR82" s="192"/>
      <c r="OAS82" s="36"/>
      <c r="OAT82" s="36"/>
      <c r="OAU82" s="36"/>
      <c r="OAV82" s="36"/>
      <c r="OAW82" s="36"/>
      <c r="OAX82" s="36"/>
      <c r="OAY82" s="36"/>
      <c r="OAZ82" s="36"/>
      <c r="OBA82" s="36"/>
      <c r="OBB82" s="36"/>
      <c r="OBC82" s="36"/>
      <c r="OBD82" s="36"/>
      <c r="OBE82" s="36"/>
      <c r="OBF82" s="36"/>
      <c r="OBG82" s="345"/>
      <c r="OBH82" s="532"/>
      <c r="OBI82" s="533"/>
      <c r="OBJ82" s="532"/>
      <c r="OBK82" s="534"/>
      <c r="OBL82" s="534"/>
      <c r="OBM82" s="532"/>
      <c r="OBN82" s="532"/>
      <c r="OBO82" s="535"/>
      <c r="OBP82" s="532"/>
      <c r="OBQ82" s="532"/>
      <c r="OBR82" s="532"/>
      <c r="OBS82" s="532"/>
      <c r="OBT82" s="532"/>
      <c r="OBU82" s="537"/>
      <c r="OBV82" s="192"/>
      <c r="OBW82" s="36"/>
      <c r="OBX82" s="36"/>
      <c r="OBY82" s="36"/>
      <c r="OBZ82" s="36"/>
      <c r="OCA82" s="36"/>
      <c r="OCB82" s="36"/>
      <c r="OCC82" s="36"/>
      <c r="OCD82" s="192"/>
      <c r="OCE82" s="192"/>
      <c r="OCF82" s="36"/>
      <c r="OCG82" s="36"/>
      <c r="OCH82" s="36"/>
      <c r="OCI82" s="36"/>
      <c r="OCJ82" s="36"/>
      <c r="OCK82" s="36"/>
      <c r="OCL82" s="36"/>
      <c r="OCM82" s="36"/>
      <c r="OCN82" s="36"/>
      <c r="OCO82" s="36"/>
      <c r="OCP82" s="36"/>
      <c r="OCQ82" s="36"/>
      <c r="OCR82" s="36"/>
      <c r="OCS82" s="36"/>
      <c r="OCT82" s="345"/>
      <c r="OCU82" s="532"/>
      <c r="OCV82" s="533"/>
      <c r="OCW82" s="532"/>
      <c r="OCX82" s="534"/>
      <c r="OCY82" s="534"/>
      <c r="OCZ82" s="532"/>
      <c r="ODA82" s="532"/>
      <c r="ODB82" s="535"/>
      <c r="ODC82" s="532"/>
      <c r="ODD82" s="532"/>
      <c r="ODE82" s="532"/>
      <c r="ODF82" s="532"/>
      <c r="ODG82" s="532"/>
      <c r="ODH82" s="537"/>
      <c r="ODI82" s="192"/>
      <c r="ODJ82" s="36"/>
      <c r="ODK82" s="36"/>
      <c r="ODL82" s="36"/>
      <c r="ODM82" s="36"/>
      <c r="ODN82" s="36"/>
      <c r="ODO82" s="36"/>
      <c r="ODP82" s="36"/>
      <c r="ODQ82" s="192"/>
      <c r="ODR82" s="192"/>
      <c r="ODS82" s="36"/>
      <c r="ODT82" s="36"/>
      <c r="ODU82" s="36"/>
      <c r="ODV82" s="36"/>
      <c r="ODW82" s="36"/>
      <c r="ODX82" s="36"/>
      <c r="ODY82" s="36"/>
      <c r="ODZ82" s="36"/>
      <c r="OEA82" s="36"/>
      <c r="OEB82" s="36"/>
      <c r="OEC82" s="36"/>
      <c r="OED82" s="36"/>
      <c r="OEE82" s="36"/>
      <c r="OEF82" s="36"/>
      <c r="OEG82" s="345"/>
      <c r="OEH82" s="532"/>
      <c r="OEI82" s="533"/>
      <c r="OEJ82" s="532"/>
      <c r="OEK82" s="534"/>
      <c r="OEL82" s="534"/>
      <c r="OEM82" s="532"/>
      <c r="OEN82" s="532"/>
      <c r="OEO82" s="535"/>
      <c r="OEP82" s="532"/>
      <c r="OEQ82" s="532"/>
      <c r="OER82" s="532"/>
      <c r="OES82" s="532"/>
      <c r="OET82" s="532"/>
      <c r="OEU82" s="537"/>
      <c r="OEV82" s="192"/>
      <c r="OEW82" s="36"/>
      <c r="OEX82" s="36"/>
      <c r="OEY82" s="36"/>
      <c r="OEZ82" s="36"/>
      <c r="OFA82" s="36"/>
      <c r="OFB82" s="36"/>
      <c r="OFC82" s="36"/>
      <c r="OFD82" s="192"/>
      <c r="OFE82" s="192"/>
      <c r="OFF82" s="36"/>
      <c r="OFG82" s="36"/>
      <c r="OFH82" s="36"/>
      <c r="OFI82" s="36"/>
      <c r="OFJ82" s="36"/>
      <c r="OFK82" s="36"/>
      <c r="OFL82" s="36"/>
      <c r="OFM82" s="36"/>
      <c r="OFN82" s="36"/>
      <c r="OFO82" s="36"/>
      <c r="OFP82" s="36"/>
      <c r="OFQ82" s="36"/>
      <c r="OFR82" s="36"/>
      <c r="OFS82" s="36"/>
      <c r="OFT82" s="345"/>
      <c r="OFU82" s="532"/>
      <c r="OFV82" s="533"/>
      <c r="OFW82" s="532"/>
      <c r="OFX82" s="534"/>
      <c r="OFY82" s="534"/>
      <c r="OFZ82" s="532"/>
      <c r="OGA82" s="532"/>
      <c r="OGB82" s="535"/>
      <c r="OGC82" s="532"/>
      <c r="OGD82" s="532"/>
      <c r="OGE82" s="532"/>
      <c r="OGF82" s="532"/>
      <c r="OGG82" s="532"/>
      <c r="OGH82" s="537"/>
      <c r="OGI82" s="192"/>
      <c r="OGJ82" s="36"/>
      <c r="OGK82" s="36"/>
      <c r="OGL82" s="36"/>
      <c r="OGM82" s="36"/>
      <c r="OGN82" s="36"/>
      <c r="OGO82" s="36"/>
      <c r="OGP82" s="36"/>
      <c r="OGQ82" s="192"/>
      <c r="OGR82" s="192"/>
      <c r="OGS82" s="36"/>
      <c r="OGT82" s="36"/>
      <c r="OGU82" s="36"/>
      <c r="OGV82" s="36"/>
      <c r="OGW82" s="36"/>
      <c r="OGX82" s="36"/>
      <c r="OGY82" s="36"/>
      <c r="OGZ82" s="36"/>
      <c r="OHA82" s="36"/>
      <c r="OHB82" s="36"/>
      <c r="OHC82" s="36"/>
      <c r="OHD82" s="36"/>
      <c r="OHE82" s="36"/>
      <c r="OHF82" s="36"/>
      <c r="OHG82" s="345"/>
      <c r="OHH82" s="532"/>
      <c r="OHI82" s="533"/>
      <c r="OHJ82" s="532"/>
      <c r="OHK82" s="534"/>
      <c r="OHL82" s="534"/>
      <c r="OHM82" s="532"/>
      <c r="OHN82" s="532"/>
      <c r="OHO82" s="535"/>
      <c r="OHP82" s="532"/>
      <c r="OHQ82" s="532"/>
      <c r="OHR82" s="532"/>
      <c r="OHS82" s="532"/>
      <c r="OHT82" s="532"/>
      <c r="OHU82" s="537"/>
      <c r="OHV82" s="192"/>
      <c r="OHW82" s="36"/>
      <c r="OHX82" s="36"/>
      <c r="OHY82" s="36"/>
      <c r="OHZ82" s="36"/>
      <c r="OIA82" s="36"/>
      <c r="OIB82" s="36"/>
      <c r="OIC82" s="36"/>
      <c r="OID82" s="192"/>
      <c r="OIE82" s="192"/>
      <c r="OIF82" s="36"/>
      <c r="OIG82" s="36"/>
      <c r="OIH82" s="36"/>
      <c r="OII82" s="36"/>
      <c r="OIJ82" s="36"/>
      <c r="OIK82" s="36"/>
      <c r="OIL82" s="36"/>
      <c r="OIM82" s="36"/>
      <c r="OIN82" s="36"/>
      <c r="OIO82" s="36"/>
      <c r="OIP82" s="36"/>
      <c r="OIQ82" s="36"/>
      <c r="OIR82" s="36"/>
      <c r="OIS82" s="36"/>
      <c r="OIT82" s="345"/>
      <c r="OIU82" s="532"/>
      <c r="OIV82" s="533"/>
      <c r="OIW82" s="532"/>
      <c r="OIX82" s="534"/>
      <c r="OIY82" s="534"/>
      <c r="OIZ82" s="532"/>
      <c r="OJA82" s="532"/>
      <c r="OJB82" s="535"/>
      <c r="OJC82" s="532"/>
      <c r="OJD82" s="532"/>
      <c r="OJE82" s="532"/>
      <c r="OJF82" s="532"/>
      <c r="OJG82" s="532"/>
      <c r="OJH82" s="537"/>
      <c r="OJI82" s="192"/>
      <c r="OJJ82" s="36"/>
      <c r="OJK82" s="36"/>
      <c r="OJL82" s="36"/>
      <c r="OJM82" s="36"/>
      <c r="OJN82" s="36"/>
      <c r="OJO82" s="36"/>
      <c r="OJP82" s="36"/>
      <c r="OJQ82" s="192"/>
      <c r="OJR82" s="192"/>
      <c r="OJS82" s="36"/>
      <c r="OJT82" s="36"/>
      <c r="OJU82" s="36"/>
      <c r="OJV82" s="36"/>
      <c r="OJW82" s="36"/>
      <c r="OJX82" s="36"/>
      <c r="OJY82" s="36"/>
      <c r="OJZ82" s="36"/>
      <c r="OKA82" s="36"/>
      <c r="OKB82" s="36"/>
      <c r="OKC82" s="36"/>
      <c r="OKD82" s="36"/>
      <c r="OKE82" s="36"/>
      <c r="OKF82" s="36"/>
      <c r="OKG82" s="345"/>
      <c r="OKH82" s="532"/>
      <c r="OKI82" s="533"/>
      <c r="OKJ82" s="532"/>
      <c r="OKK82" s="534"/>
      <c r="OKL82" s="534"/>
      <c r="OKM82" s="532"/>
      <c r="OKN82" s="532"/>
      <c r="OKO82" s="535"/>
      <c r="OKP82" s="532"/>
      <c r="OKQ82" s="532"/>
      <c r="OKR82" s="532"/>
      <c r="OKS82" s="532"/>
      <c r="OKT82" s="532"/>
      <c r="OKU82" s="537"/>
      <c r="OKV82" s="192"/>
      <c r="OKW82" s="36"/>
      <c r="OKX82" s="36"/>
      <c r="OKY82" s="36"/>
      <c r="OKZ82" s="36"/>
      <c r="OLA82" s="36"/>
      <c r="OLB82" s="36"/>
      <c r="OLC82" s="36"/>
      <c r="OLD82" s="192"/>
      <c r="OLE82" s="192"/>
      <c r="OLF82" s="36"/>
      <c r="OLG82" s="36"/>
      <c r="OLH82" s="36"/>
      <c r="OLI82" s="36"/>
      <c r="OLJ82" s="36"/>
      <c r="OLK82" s="36"/>
      <c r="OLL82" s="36"/>
      <c r="OLM82" s="36"/>
      <c r="OLN82" s="36"/>
      <c r="OLO82" s="36"/>
      <c r="OLP82" s="36"/>
      <c r="OLQ82" s="36"/>
      <c r="OLR82" s="36"/>
      <c r="OLS82" s="36"/>
      <c r="OLT82" s="345"/>
      <c r="OLU82" s="532"/>
      <c r="OLV82" s="533"/>
      <c r="OLW82" s="532"/>
      <c r="OLX82" s="534"/>
      <c r="OLY82" s="534"/>
      <c r="OLZ82" s="532"/>
      <c r="OMA82" s="532"/>
      <c r="OMB82" s="535"/>
      <c r="OMC82" s="532"/>
      <c r="OMD82" s="532"/>
      <c r="OME82" s="532"/>
      <c r="OMF82" s="532"/>
      <c r="OMG82" s="532"/>
      <c r="OMH82" s="537"/>
      <c r="OMI82" s="192"/>
      <c r="OMJ82" s="36"/>
      <c r="OMK82" s="36"/>
      <c r="OML82" s="36"/>
      <c r="OMM82" s="36"/>
      <c r="OMN82" s="36"/>
      <c r="OMO82" s="36"/>
      <c r="OMP82" s="36"/>
      <c r="OMQ82" s="192"/>
      <c r="OMR82" s="192"/>
      <c r="OMS82" s="36"/>
      <c r="OMT82" s="36"/>
      <c r="OMU82" s="36"/>
      <c r="OMV82" s="36"/>
      <c r="OMW82" s="36"/>
      <c r="OMX82" s="36"/>
      <c r="OMY82" s="36"/>
      <c r="OMZ82" s="36"/>
      <c r="ONA82" s="36"/>
      <c r="ONB82" s="36"/>
      <c r="ONC82" s="36"/>
      <c r="OND82" s="36"/>
      <c r="ONE82" s="36"/>
      <c r="ONF82" s="36"/>
      <c r="ONG82" s="345"/>
      <c r="ONH82" s="532"/>
      <c r="ONI82" s="533"/>
      <c r="ONJ82" s="532"/>
      <c r="ONK82" s="534"/>
      <c r="ONL82" s="534"/>
      <c r="ONM82" s="532"/>
      <c r="ONN82" s="532"/>
      <c r="ONO82" s="535"/>
      <c r="ONP82" s="532"/>
      <c r="ONQ82" s="532"/>
      <c r="ONR82" s="532"/>
      <c r="ONS82" s="532"/>
      <c r="ONT82" s="532"/>
      <c r="ONU82" s="537"/>
      <c r="ONV82" s="192"/>
      <c r="ONW82" s="36"/>
      <c r="ONX82" s="36"/>
      <c r="ONY82" s="36"/>
      <c r="ONZ82" s="36"/>
      <c r="OOA82" s="36"/>
      <c r="OOB82" s="36"/>
      <c r="OOC82" s="36"/>
      <c r="OOD82" s="192"/>
      <c r="OOE82" s="192"/>
      <c r="OOF82" s="36"/>
      <c r="OOG82" s="36"/>
      <c r="OOH82" s="36"/>
      <c r="OOI82" s="36"/>
      <c r="OOJ82" s="36"/>
      <c r="OOK82" s="36"/>
      <c r="OOL82" s="36"/>
      <c r="OOM82" s="36"/>
      <c r="OON82" s="36"/>
      <c r="OOO82" s="36"/>
      <c r="OOP82" s="36"/>
      <c r="OOQ82" s="36"/>
      <c r="OOR82" s="36"/>
      <c r="OOS82" s="36"/>
      <c r="OOT82" s="345"/>
      <c r="OOU82" s="532"/>
      <c r="OOV82" s="533"/>
      <c r="OOW82" s="532"/>
      <c r="OOX82" s="534"/>
      <c r="OOY82" s="534"/>
      <c r="OOZ82" s="532"/>
      <c r="OPA82" s="532"/>
      <c r="OPB82" s="535"/>
      <c r="OPC82" s="532"/>
      <c r="OPD82" s="532"/>
      <c r="OPE82" s="532"/>
      <c r="OPF82" s="532"/>
      <c r="OPG82" s="532"/>
      <c r="OPH82" s="537"/>
      <c r="OPI82" s="192"/>
      <c r="OPJ82" s="36"/>
      <c r="OPK82" s="36"/>
      <c r="OPL82" s="36"/>
      <c r="OPM82" s="36"/>
      <c r="OPN82" s="36"/>
      <c r="OPO82" s="36"/>
      <c r="OPP82" s="36"/>
      <c r="OPQ82" s="192"/>
      <c r="OPR82" s="192"/>
      <c r="OPS82" s="36"/>
      <c r="OPT82" s="36"/>
      <c r="OPU82" s="36"/>
      <c r="OPV82" s="36"/>
      <c r="OPW82" s="36"/>
      <c r="OPX82" s="36"/>
      <c r="OPY82" s="36"/>
      <c r="OPZ82" s="36"/>
      <c r="OQA82" s="36"/>
      <c r="OQB82" s="36"/>
      <c r="OQC82" s="36"/>
      <c r="OQD82" s="36"/>
      <c r="OQE82" s="36"/>
      <c r="OQF82" s="36"/>
      <c r="OQG82" s="345"/>
      <c r="OQH82" s="532"/>
      <c r="OQI82" s="533"/>
      <c r="OQJ82" s="532"/>
      <c r="OQK82" s="534"/>
      <c r="OQL82" s="534"/>
      <c r="OQM82" s="532"/>
      <c r="OQN82" s="532"/>
      <c r="OQO82" s="535"/>
      <c r="OQP82" s="532"/>
      <c r="OQQ82" s="532"/>
      <c r="OQR82" s="532"/>
      <c r="OQS82" s="532"/>
      <c r="OQT82" s="532"/>
      <c r="OQU82" s="537"/>
      <c r="OQV82" s="192"/>
      <c r="OQW82" s="36"/>
      <c r="OQX82" s="36"/>
      <c r="OQY82" s="36"/>
      <c r="OQZ82" s="36"/>
      <c r="ORA82" s="36"/>
      <c r="ORB82" s="36"/>
      <c r="ORC82" s="36"/>
      <c r="ORD82" s="192"/>
      <c r="ORE82" s="192"/>
      <c r="ORF82" s="36"/>
      <c r="ORG82" s="36"/>
      <c r="ORH82" s="36"/>
      <c r="ORI82" s="36"/>
      <c r="ORJ82" s="36"/>
      <c r="ORK82" s="36"/>
      <c r="ORL82" s="36"/>
      <c r="ORM82" s="36"/>
      <c r="ORN82" s="36"/>
      <c r="ORO82" s="36"/>
      <c r="ORP82" s="36"/>
      <c r="ORQ82" s="36"/>
      <c r="ORR82" s="36"/>
      <c r="ORS82" s="36"/>
      <c r="ORT82" s="345"/>
      <c r="ORU82" s="532"/>
      <c r="ORV82" s="533"/>
      <c r="ORW82" s="532"/>
      <c r="ORX82" s="534"/>
      <c r="ORY82" s="534"/>
      <c r="ORZ82" s="532"/>
      <c r="OSA82" s="532"/>
      <c r="OSB82" s="535"/>
      <c r="OSC82" s="532"/>
      <c r="OSD82" s="532"/>
      <c r="OSE82" s="532"/>
      <c r="OSF82" s="532"/>
      <c r="OSG82" s="532"/>
      <c r="OSH82" s="537"/>
      <c r="OSI82" s="192"/>
      <c r="OSJ82" s="36"/>
      <c r="OSK82" s="36"/>
      <c r="OSL82" s="36"/>
      <c r="OSM82" s="36"/>
      <c r="OSN82" s="36"/>
      <c r="OSO82" s="36"/>
      <c r="OSP82" s="36"/>
      <c r="OSQ82" s="192"/>
      <c r="OSR82" s="192"/>
      <c r="OSS82" s="36"/>
      <c r="OST82" s="36"/>
      <c r="OSU82" s="36"/>
      <c r="OSV82" s="36"/>
      <c r="OSW82" s="36"/>
      <c r="OSX82" s="36"/>
      <c r="OSY82" s="36"/>
      <c r="OSZ82" s="36"/>
      <c r="OTA82" s="36"/>
      <c r="OTB82" s="36"/>
      <c r="OTC82" s="36"/>
      <c r="OTD82" s="36"/>
      <c r="OTE82" s="36"/>
      <c r="OTF82" s="36"/>
      <c r="OTG82" s="345"/>
      <c r="OTH82" s="532"/>
      <c r="OTI82" s="533"/>
      <c r="OTJ82" s="532"/>
      <c r="OTK82" s="534"/>
      <c r="OTL82" s="534"/>
      <c r="OTM82" s="532"/>
      <c r="OTN82" s="532"/>
      <c r="OTO82" s="535"/>
      <c r="OTP82" s="532"/>
      <c r="OTQ82" s="532"/>
      <c r="OTR82" s="532"/>
      <c r="OTS82" s="532"/>
      <c r="OTT82" s="532"/>
      <c r="OTU82" s="537"/>
      <c r="OTV82" s="192"/>
      <c r="OTW82" s="36"/>
      <c r="OTX82" s="36"/>
      <c r="OTY82" s="36"/>
      <c r="OTZ82" s="36"/>
      <c r="OUA82" s="36"/>
      <c r="OUB82" s="36"/>
      <c r="OUC82" s="36"/>
      <c r="OUD82" s="192"/>
      <c r="OUE82" s="192"/>
      <c r="OUF82" s="36"/>
      <c r="OUG82" s="36"/>
      <c r="OUH82" s="36"/>
      <c r="OUI82" s="36"/>
      <c r="OUJ82" s="36"/>
      <c r="OUK82" s="36"/>
      <c r="OUL82" s="36"/>
      <c r="OUM82" s="36"/>
      <c r="OUN82" s="36"/>
      <c r="OUO82" s="36"/>
      <c r="OUP82" s="36"/>
      <c r="OUQ82" s="36"/>
      <c r="OUR82" s="36"/>
      <c r="OUS82" s="36"/>
      <c r="OUT82" s="345"/>
      <c r="OUU82" s="532"/>
      <c r="OUV82" s="533"/>
      <c r="OUW82" s="532"/>
      <c r="OUX82" s="534"/>
      <c r="OUY82" s="534"/>
      <c r="OUZ82" s="532"/>
      <c r="OVA82" s="532"/>
      <c r="OVB82" s="535"/>
      <c r="OVC82" s="532"/>
      <c r="OVD82" s="532"/>
      <c r="OVE82" s="532"/>
      <c r="OVF82" s="532"/>
      <c r="OVG82" s="532"/>
      <c r="OVH82" s="537"/>
      <c r="OVI82" s="192"/>
      <c r="OVJ82" s="36"/>
      <c r="OVK82" s="36"/>
      <c r="OVL82" s="36"/>
      <c r="OVM82" s="36"/>
      <c r="OVN82" s="36"/>
      <c r="OVO82" s="36"/>
      <c r="OVP82" s="36"/>
      <c r="OVQ82" s="192"/>
      <c r="OVR82" s="192"/>
      <c r="OVS82" s="36"/>
      <c r="OVT82" s="36"/>
      <c r="OVU82" s="36"/>
      <c r="OVV82" s="36"/>
      <c r="OVW82" s="36"/>
      <c r="OVX82" s="36"/>
      <c r="OVY82" s="36"/>
      <c r="OVZ82" s="36"/>
      <c r="OWA82" s="36"/>
      <c r="OWB82" s="36"/>
      <c r="OWC82" s="36"/>
      <c r="OWD82" s="36"/>
      <c r="OWE82" s="36"/>
      <c r="OWF82" s="36"/>
      <c r="OWG82" s="345"/>
      <c r="OWH82" s="532"/>
      <c r="OWI82" s="533"/>
      <c r="OWJ82" s="532"/>
      <c r="OWK82" s="534"/>
      <c r="OWL82" s="534"/>
      <c r="OWM82" s="532"/>
      <c r="OWN82" s="532"/>
      <c r="OWO82" s="535"/>
      <c r="OWP82" s="532"/>
      <c r="OWQ82" s="532"/>
      <c r="OWR82" s="532"/>
      <c r="OWS82" s="532"/>
      <c r="OWT82" s="532"/>
      <c r="OWU82" s="537"/>
      <c r="OWV82" s="192"/>
      <c r="OWW82" s="36"/>
      <c r="OWX82" s="36"/>
      <c r="OWY82" s="36"/>
      <c r="OWZ82" s="36"/>
      <c r="OXA82" s="36"/>
      <c r="OXB82" s="36"/>
      <c r="OXC82" s="36"/>
      <c r="OXD82" s="192"/>
      <c r="OXE82" s="192"/>
      <c r="OXF82" s="36"/>
      <c r="OXG82" s="36"/>
      <c r="OXH82" s="36"/>
      <c r="OXI82" s="36"/>
      <c r="OXJ82" s="36"/>
      <c r="OXK82" s="36"/>
      <c r="OXL82" s="36"/>
      <c r="OXM82" s="36"/>
      <c r="OXN82" s="36"/>
      <c r="OXO82" s="36"/>
      <c r="OXP82" s="36"/>
      <c r="OXQ82" s="36"/>
      <c r="OXR82" s="36"/>
      <c r="OXS82" s="36"/>
      <c r="OXT82" s="345"/>
      <c r="OXU82" s="532"/>
      <c r="OXV82" s="533"/>
      <c r="OXW82" s="532"/>
      <c r="OXX82" s="534"/>
      <c r="OXY82" s="534"/>
      <c r="OXZ82" s="532"/>
      <c r="OYA82" s="532"/>
      <c r="OYB82" s="535"/>
      <c r="OYC82" s="532"/>
      <c r="OYD82" s="532"/>
      <c r="OYE82" s="532"/>
      <c r="OYF82" s="532"/>
      <c r="OYG82" s="532"/>
      <c r="OYH82" s="537"/>
      <c r="OYI82" s="192"/>
      <c r="OYJ82" s="36"/>
      <c r="OYK82" s="36"/>
      <c r="OYL82" s="36"/>
      <c r="OYM82" s="36"/>
      <c r="OYN82" s="36"/>
      <c r="OYO82" s="36"/>
      <c r="OYP82" s="36"/>
      <c r="OYQ82" s="192"/>
      <c r="OYR82" s="192"/>
      <c r="OYS82" s="36"/>
      <c r="OYT82" s="36"/>
      <c r="OYU82" s="36"/>
      <c r="OYV82" s="36"/>
      <c r="OYW82" s="36"/>
      <c r="OYX82" s="36"/>
      <c r="OYY82" s="36"/>
      <c r="OYZ82" s="36"/>
      <c r="OZA82" s="36"/>
      <c r="OZB82" s="36"/>
      <c r="OZC82" s="36"/>
      <c r="OZD82" s="36"/>
      <c r="OZE82" s="36"/>
      <c r="OZF82" s="36"/>
      <c r="OZG82" s="345"/>
      <c r="OZH82" s="532"/>
      <c r="OZI82" s="533"/>
      <c r="OZJ82" s="532"/>
      <c r="OZK82" s="534"/>
      <c r="OZL82" s="534"/>
      <c r="OZM82" s="532"/>
      <c r="OZN82" s="532"/>
      <c r="OZO82" s="535"/>
      <c r="OZP82" s="532"/>
      <c r="OZQ82" s="532"/>
      <c r="OZR82" s="532"/>
      <c r="OZS82" s="532"/>
      <c r="OZT82" s="532"/>
      <c r="OZU82" s="537"/>
      <c r="OZV82" s="192"/>
      <c r="OZW82" s="36"/>
      <c r="OZX82" s="36"/>
      <c r="OZY82" s="36"/>
      <c r="OZZ82" s="36"/>
      <c r="PAA82" s="36"/>
      <c r="PAB82" s="36"/>
      <c r="PAC82" s="36"/>
      <c r="PAD82" s="192"/>
      <c r="PAE82" s="192"/>
      <c r="PAF82" s="36"/>
      <c r="PAG82" s="36"/>
      <c r="PAH82" s="36"/>
      <c r="PAI82" s="36"/>
      <c r="PAJ82" s="36"/>
      <c r="PAK82" s="36"/>
      <c r="PAL82" s="36"/>
      <c r="PAM82" s="36"/>
      <c r="PAN82" s="36"/>
      <c r="PAO82" s="36"/>
      <c r="PAP82" s="36"/>
      <c r="PAQ82" s="36"/>
      <c r="PAR82" s="36"/>
      <c r="PAS82" s="36"/>
      <c r="PAT82" s="345"/>
      <c r="PAU82" s="532"/>
      <c r="PAV82" s="533"/>
      <c r="PAW82" s="532"/>
      <c r="PAX82" s="534"/>
      <c r="PAY82" s="534"/>
      <c r="PAZ82" s="532"/>
      <c r="PBA82" s="532"/>
      <c r="PBB82" s="535"/>
      <c r="PBC82" s="532"/>
      <c r="PBD82" s="532"/>
      <c r="PBE82" s="532"/>
      <c r="PBF82" s="532"/>
      <c r="PBG82" s="532"/>
      <c r="PBH82" s="537"/>
      <c r="PBI82" s="192"/>
      <c r="PBJ82" s="36"/>
      <c r="PBK82" s="36"/>
      <c r="PBL82" s="36"/>
      <c r="PBM82" s="36"/>
      <c r="PBN82" s="36"/>
      <c r="PBO82" s="36"/>
      <c r="PBP82" s="36"/>
      <c r="PBQ82" s="192"/>
      <c r="PBR82" s="192"/>
      <c r="PBS82" s="36"/>
      <c r="PBT82" s="36"/>
      <c r="PBU82" s="36"/>
      <c r="PBV82" s="36"/>
      <c r="PBW82" s="36"/>
      <c r="PBX82" s="36"/>
      <c r="PBY82" s="36"/>
      <c r="PBZ82" s="36"/>
      <c r="PCA82" s="36"/>
      <c r="PCB82" s="36"/>
      <c r="PCC82" s="36"/>
      <c r="PCD82" s="36"/>
      <c r="PCE82" s="36"/>
      <c r="PCF82" s="36"/>
      <c r="PCG82" s="345"/>
      <c r="PCH82" s="532"/>
      <c r="PCI82" s="533"/>
      <c r="PCJ82" s="532"/>
      <c r="PCK82" s="534"/>
      <c r="PCL82" s="534"/>
      <c r="PCM82" s="532"/>
      <c r="PCN82" s="532"/>
      <c r="PCO82" s="535"/>
      <c r="PCP82" s="532"/>
      <c r="PCQ82" s="532"/>
      <c r="PCR82" s="532"/>
      <c r="PCS82" s="532"/>
      <c r="PCT82" s="532"/>
      <c r="PCU82" s="537"/>
      <c r="PCV82" s="192"/>
      <c r="PCW82" s="36"/>
      <c r="PCX82" s="36"/>
      <c r="PCY82" s="36"/>
      <c r="PCZ82" s="36"/>
      <c r="PDA82" s="36"/>
      <c r="PDB82" s="36"/>
      <c r="PDC82" s="36"/>
      <c r="PDD82" s="192"/>
      <c r="PDE82" s="192"/>
      <c r="PDF82" s="36"/>
      <c r="PDG82" s="36"/>
      <c r="PDH82" s="36"/>
      <c r="PDI82" s="36"/>
      <c r="PDJ82" s="36"/>
      <c r="PDK82" s="36"/>
      <c r="PDL82" s="36"/>
      <c r="PDM82" s="36"/>
      <c r="PDN82" s="36"/>
      <c r="PDO82" s="36"/>
      <c r="PDP82" s="36"/>
      <c r="PDQ82" s="36"/>
      <c r="PDR82" s="36"/>
      <c r="PDS82" s="36"/>
      <c r="PDT82" s="345"/>
      <c r="PDU82" s="532"/>
      <c r="PDV82" s="533"/>
      <c r="PDW82" s="532"/>
      <c r="PDX82" s="534"/>
      <c r="PDY82" s="534"/>
      <c r="PDZ82" s="532"/>
      <c r="PEA82" s="532"/>
      <c r="PEB82" s="535"/>
      <c r="PEC82" s="532"/>
      <c r="PED82" s="532"/>
      <c r="PEE82" s="532"/>
      <c r="PEF82" s="532"/>
      <c r="PEG82" s="532"/>
      <c r="PEH82" s="537"/>
      <c r="PEI82" s="192"/>
      <c r="PEJ82" s="36"/>
      <c r="PEK82" s="36"/>
      <c r="PEL82" s="36"/>
      <c r="PEM82" s="36"/>
      <c r="PEN82" s="36"/>
      <c r="PEO82" s="36"/>
      <c r="PEP82" s="36"/>
      <c r="PEQ82" s="192"/>
      <c r="PER82" s="192"/>
      <c r="PES82" s="36"/>
      <c r="PET82" s="36"/>
      <c r="PEU82" s="36"/>
      <c r="PEV82" s="36"/>
      <c r="PEW82" s="36"/>
      <c r="PEX82" s="36"/>
      <c r="PEY82" s="36"/>
      <c r="PEZ82" s="36"/>
      <c r="PFA82" s="36"/>
      <c r="PFB82" s="36"/>
      <c r="PFC82" s="36"/>
      <c r="PFD82" s="36"/>
      <c r="PFE82" s="36"/>
      <c r="PFF82" s="36"/>
      <c r="PFG82" s="345"/>
      <c r="PFH82" s="532"/>
      <c r="PFI82" s="533"/>
      <c r="PFJ82" s="532"/>
      <c r="PFK82" s="534"/>
      <c r="PFL82" s="534"/>
      <c r="PFM82" s="532"/>
      <c r="PFN82" s="532"/>
      <c r="PFO82" s="535"/>
      <c r="PFP82" s="532"/>
      <c r="PFQ82" s="532"/>
      <c r="PFR82" s="532"/>
      <c r="PFS82" s="532"/>
      <c r="PFT82" s="532"/>
      <c r="PFU82" s="537"/>
      <c r="PFV82" s="192"/>
      <c r="PFW82" s="36"/>
      <c r="PFX82" s="36"/>
      <c r="PFY82" s="36"/>
      <c r="PFZ82" s="36"/>
      <c r="PGA82" s="36"/>
      <c r="PGB82" s="36"/>
      <c r="PGC82" s="36"/>
      <c r="PGD82" s="192"/>
      <c r="PGE82" s="192"/>
      <c r="PGF82" s="36"/>
      <c r="PGG82" s="36"/>
      <c r="PGH82" s="36"/>
      <c r="PGI82" s="36"/>
      <c r="PGJ82" s="36"/>
      <c r="PGK82" s="36"/>
      <c r="PGL82" s="36"/>
      <c r="PGM82" s="36"/>
      <c r="PGN82" s="36"/>
      <c r="PGO82" s="36"/>
      <c r="PGP82" s="36"/>
      <c r="PGQ82" s="36"/>
      <c r="PGR82" s="36"/>
      <c r="PGS82" s="36"/>
      <c r="PGT82" s="345"/>
      <c r="PGU82" s="532"/>
      <c r="PGV82" s="533"/>
      <c r="PGW82" s="532"/>
      <c r="PGX82" s="534"/>
      <c r="PGY82" s="534"/>
      <c r="PGZ82" s="532"/>
      <c r="PHA82" s="532"/>
      <c r="PHB82" s="535"/>
      <c r="PHC82" s="532"/>
      <c r="PHD82" s="532"/>
      <c r="PHE82" s="532"/>
      <c r="PHF82" s="532"/>
      <c r="PHG82" s="532"/>
      <c r="PHH82" s="537"/>
      <c r="PHI82" s="192"/>
      <c r="PHJ82" s="36"/>
      <c r="PHK82" s="36"/>
      <c r="PHL82" s="36"/>
      <c r="PHM82" s="36"/>
      <c r="PHN82" s="36"/>
      <c r="PHO82" s="36"/>
      <c r="PHP82" s="36"/>
      <c r="PHQ82" s="192"/>
      <c r="PHR82" s="192"/>
      <c r="PHS82" s="36"/>
      <c r="PHT82" s="36"/>
      <c r="PHU82" s="36"/>
      <c r="PHV82" s="36"/>
      <c r="PHW82" s="36"/>
      <c r="PHX82" s="36"/>
      <c r="PHY82" s="36"/>
      <c r="PHZ82" s="36"/>
      <c r="PIA82" s="36"/>
      <c r="PIB82" s="36"/>
      <c r="PIC82" s="36"/>
      <c r="PID82" s="36"/>
      <c r="PIE82" s="36"/>
      <c r="PIF82" s="36"/>
      <c r="PIG82" s="345"/>
      <c r="PIH82" s="532"/>
      <c r="PII82" s="533"/>
      <c r="PIJ82" s="532"/>
      <c r="PIK82" s="534"/>
      <c r="PIL82" s="534"/>
      <c r="PIM82" s="532"/>
      <c r="PIN82" s="532"/>
      <c r="PIO82" s="535"/>
      <c r="PIP82" s="532"/>
      <c r="PIQ82" s="532"/>
      <c r="PIR82" s="532"/>
      <c r="PIS82" s="532"/>
      <c r="PIT82" s="532"/>
      <c r="PIU82" s="537"/>
      <c r="PIV82" s="192"/>
      <c r="PIW82" s="36"/>
      <c r="PIX82" s="36"/>
      <c r="PIY82" s="36"/>
      <c r="PIZ82" s="36"/>
      <c r="PJA82" s="36"/>
      <c r="PJB82" s="36"/>
      <c r="PJC82" s="36"/>
      <c r="PJD82" s="192"/>
      <c r="PJE82" s="192"/>
      <c r="PJF82" s="36"/>
      <c r="PJG82" s="36"/>
      <c r="PJH82" s="36"/>
      <c r="PJI82" s="36"/>
      <c r="PJJ82" s="36"/>
      <c r="PJK82" s="36"/>
      <c r="PJL82" s="36"/>
      <c r="PJM82" s="36"/>
      <c r="PJN82" s="36"/>
      <c r="PJO82" s="36"/>
      <c r="PJP82" s="36"/>
      <c r="PJQ82" s="36"/>
      <c r="PJR82" s="36"/>
      <c r="PJS82" s="36"/>
      <c r="PJT82" s="345"/>
      <c r="PJU82" s="532"/>
      <c r="PJV82" s="533"/>
      <c r="PJW82" s="532"/>
      <c r="PJX82" s="534"/>
      <c r="PJY82" s="534"/>
      <c r="PJZ82" s="532"/>
      <c r="PKA82" s="532"/>
      <c r="PKB82" s="535"/>
      <c r="PKC82" s="532"/>
      <c r="PKD82" s="532"/>
      <c r="PKE82" s="532"/>
      <c r="PKF82" s="532"/>
      <c r="PKG82" s="532"/>
      <c r="PKH82" s="537"/>
      <c r="PKI82" s="192"/>
      <c r="PKJ82" s="36"/>
      <c r="PKK82" s="36"/>
      <c r="PKL82" s="36"/>
      <c r="PKM82" s="36"/>
      <c r="PKN82" s="36"/>
      <c r="PKO82" s="36"/>
      <c r="PKP82" s="36"/>
      <c r="PKQ82" s="192"/>
      <c r="PKR82" s="192"/>
      <c r="PKS82" s="36"/>
      <c r="PKT82" s="36"/>
      <c r="PKU82" s="36"/>
      <c r="PKV82" s="36"/>
      <c r="PKW82" s="36"/>
      <c r="PKX82" s="36"/>
      <c r="PKY82" s="36"/>
      <c r="PKZ82" s="36"/>
      <c r="PLA82" s="36"/>
      <c r="PLB82" s="36"/>
      <c r="PLC82" s="36"/>
      <c r="PLD82" s="36"/>
      <c r="PLE82" s="36"/>
      <c r="PLF82" s="36"/>
      <c r="PLG82" s="345"/>
      <c r="PLH82" s="532"/>
      <c r="PLI82" s="533"/>
      <c r="PLJ82" s="532"/>
      <c r="PLK82" s="534"/>
      <c r="PLL82" s="534"/>
      <c r="PLM82" s="532"/>
      <c r="PLN82" s="532"/>
      <c r="PLO82" s="535"/>
      <c r="PLP82" s="532"/>
      <c r="PLQ82" s="532"/>
      <c r="PLR82" s="532"/>
      <c r="PLS82" s="532"/>
      <c r="PLT82" s="532"/>
      <c r="PLU82" s="537"/>
      <c r="PLV82" s="192"/>
      <c r="PLW82" s="36"/>
      <c r="PLX82" s="36"/>
      <c r="PLY82" s="36"/>
      <c r="PLZ82" s="36"/>
      <c r="PMA82" s="36"/>
      <c r="PMB82" s="36"/>
      <c r="PMC82" s="36"/>
      <c r="PMD82" s="192"/>
      <c r="PME82" s="192"/>
      <c r="PMF82" s="36"/>
      <c r="PMG82" s="36"/>
      <c r="PMH82" s="36"/>
      <c r="PMI82" s="36"/>
      <c r="PMJ82" s="36"/>
      <c r="PMK82" s="36"/>
      <c r="PML82" s="36"/>
      <c r="PMM82" s="36"/>
      <c r="PMN82" s="36"/>
      <c r="PMO82" s="36"/>
      <c r="PMP82" s="36"/>
      <c r="PMQ82" s="36"/>
      <c r="PMR82" s="36"/>
      <c r="PMS82" s="36"/>
      <c r="PMT82" s="345"/>
      <c r="PMU82" s="532"/>
      <c r="PMV82" s="533"/>
      <c r="PMW82" s="532"/>
      <c r="PMX82" s="534"/>
      <c r="PMY82" s="534"/>
      <c r="PMZ82" s="532"/>
      <c r="PNA82" s="532"/>
      <c r="PNB82" s="535"/>
      <c r="PNC82" s="532"/>
      <c r="PND82" s="532"/>
      <c r="PNE82" s="532"/>
      <c r="PNF82" s="532"/>
      <c r="PNG82" s="532"/>
      <c r="PNH82" s="537"/>
      <c r="PNI82" s="192"/>
      <c r="PNJ82" s="36"/>
      <c r="PNK82" s="36"/>
      <c r="PNL82" s="36"/>
      <c r="PNM82" s="36"/>
      <c r="PNN82" s="36"/>
      <c r="PNO82" s="36"/>
      <c r="PNP82" s="36"/>
      <c r="PNQ82" s="192"/>
      <c r="PNR82" s="192"/>
      <c r="PNS82" s="36"/>
      <c r="PNT82" s="36"/>
      <c r="PNU82" s="36"/>
      <c r="PNV82" s="36"/>
      <c r="PNW82" s="36"/>
      <c r="PNX82" s="36"/>
      <c r="PNY82" s="36"/>
      <c r="PNZ82" s="36"/>
      <c r="POA82" s="36"/>
      <c r="POB82" s="36"/>
      <c r="POC82" s="36"/>
      <c r="POD82" s="36"/>
      <c r="POE82" s="36"/>
      <c r="POF82" s="36"/>
      <c r="POG82" s="345"/>
      <c r="POH82" s="532"/>
      <c r="POI82" s="533"/>
      <c r="POJ82" s="532"/>
      <c r="POK82" s="534"/>
      <c r="POL82" s="534"/>
      <c r="POM82" s="532"/>
      <c r="PON82" s="532"/>
      <c r="POO82" s="535"/>
      <c r="POP82" s="532"/>
      <c r="POQ82" s="532"/>
      <c r="POR82" s="532"/>
      <c r="POS82" s="532"/>
      <c r="POT82" s="532"/>
      <c r="POU82" s="537"/>
      <c r="POV82" s="192"/>
      <c r="POW82" s="36"/>
      <c r="POX82" s="36"/>
      <c r="POY82" s="36"/>
      <c r="POZ82" s="36"/>
      <c r="PPA82" s="36"/>
      <c r="PPB82" s="36"/>
      <c r="PPC82" s="36"/>
      <c r="PPD82" s="192"/>
      <c r="PPE82" s="192"/>
      <c r="PPF82" s="36"/>
      <c r="PPG82" s="36"/>
      <c r="PPH82" s="36"/>
      <c r="PPI82" s="36"/>
      <c r="PPJ82" s="36"/>
      <c r="PPK82" s="36"/>
      <c r="PPL82" s="36"/>
      <c r="PPM82" s="36"/>
      <c r="PPN82" s="36"/>
      <c r="PPO82" s="36"/>
      <c r="PPP82" s="36"/>
      <c r="PPQ82" s="36"/>
      <c r="PPR82" s="36"/>
      <c r="PPS82" s="36"/>
      <c r="PPT82" s="345"/>
      <c r="PPU82" s="532"/>
      <c r="PPV82" s="533"/>
      <c r="PPW82" s="532"/>
      <c r="PPX82" s="534"/>
      <c r="PPY82" s="534"/>
      <c r="PPZ82" s="532"/>
      <c r="PQA82" s="532"/>
      <c r="PQB82" s="535"/>
      <c r="PQC82" s="532"/>
      <c r="PQD82" s="532"/>
      <c r="PQE82" s="532"/>
      <c r="PQF82" s="532"/>
      <c r="PQG82" s="532"/>
      <c r="PQH82" s="537"/>
      <c r="PQI82" s="192"/>
      <c r="PQJ82" s="36"/>
      <c r="PQK82" s="36"/>
      <c r="PQL82" s="36"/>
      <c r="PQM82" s="36"/>
      <c r="PQN82" s="36"/>
      <c r="PQO82" s="36"/>
      <c r="PQP82" s="36"/>
      <c r="PQQ82" s="192"/>
      <c r="PQR82" s="192"/>
      <c r="PQS82" s="36"/>
      <c r="PQT82" s="36"/>
      <c r="PQU82" s="36"/>
      <c r="PQV82" s="36"/>
      <c r="PQW82" s="36"/>
      <c r="PQX82" s="36"/>
      <c r="PQY82" s="36"/>
      <c r="PQZ82" s="36"/>
      <c r="PRA82" s="36"/>
      <c r="PRB82" s="36"/>
      <c r="PRC82" s="36"/>
      <c r="PRD82" s="36"/>
      <c r="PRE82" s="36"/>
      <c r="PRF82" s="36"/>
      <c r="PRG82" s="345"/>
      <c r="PRH82" s="532"/>
      <c r="PRI82" s="533"/>
      <c r="PRJ82" s="532"/>
      <c r="PRK82" s="534"/>
      <c r="PRL82" s="534"/>
      <c r="PRM82" s="532"/>
      <c r="PRN82" s="532"/>
      <c r="PRO82" s="535"/>
      <c r="PRP82" s="532"/>
      <c r="PRQ82" s="532"/>
      <c r="PRR82" s="532"/>
      <c r="PRS82" s="532"/>
      <c r="PRT82" s="532"/>
      <c r="PRU82" s="537"/>
      <c r="PRV82" s="192"/>
      <c r="PRW82" s="36"/>
      <c r="PRX82" s="36"/>
      <c r="PRY82" s="36"/>
      <c r="PRZ82" s="36"/>
      <c r="PSA82" s="36"/>
      <c r="PSB82" s="36"/>
      <c r="PSC82" s="36"/>
      <c r="PSD82" s="192"/>
      <c r="PSE82" s="192"/>
      <c r="PSF82" s="36"/>
      <c r="PSG82" s="36"/>
      <c r="PSH82" s="36"/>
      <c r="PSI82" s="36"/>
      <c r="PSJ82" s="36"/>
      <c r="PSK82" s="36"/>
      <c r="PSL82" s="36"/>
      <c r="PSM82" s="36"/>
      <c r="PSN82" s="36"/>
      <c r="PSO82" s="36"/>
      <c r="PSP82" s="36"/>
      <c r="PSQ82" s="36"/>
      <c r="PSR82" s="36"/>
      <c r="PSS82" s="36"/>
      <c r="PST82" s="345"/>
      <c r="PSU82" s="532"/>
      <c r="PSV82" s="533"/>
      <c r="PSW82" s="532"/>
      <c r="PSX82" s="534"/>
      <c r="PSY82" s="534"/>
      <c r="PSZ82" s="532"/>
      <c r="PTA82" s="532"/>
      <c r="PTB82" s="535"/>
      <c r="PTC82" s="532"/>
      <c r="PTD82" s="532"/>
      <c r="PTE82" s="532"/>
      <c r="PTF82" s="532"/>
      <c r="PTG82" s="532"/>
      <c r="PTH82" s="537"/>
      <c r="PTI82" s="192"/>
      <c r="PTJ82" s="36"/>
      <c r="PTK82" s="36"/>
      <c r="PTL82" s="36"/>
      <c r="PTM82" s="36"/>
      <c r="PTN82" s="36"/>
      <c r="PTO82" s="36"/>
      <c r="PTP82" s="36"/>
      <c r="PTQ82" s="192"/>
      <c r="PTR82" s="192"/>
      <c r="PTS82" s="36"/>
      <c r="PTT82" s="36"/>
      <c r="PTU82" s="36"/>
      <c r="PTV82" s="36"/>
      <c r="PTW82" s="36"/>
      <c r="PTX82" s="36"/>
      <c r="PTY82" s="36"/>
      <c r="PTZ82" s="36"/>
      <c r="PUA82" s="36"/>
      <c r="PUB82" s="36"/>
      <c r="PUC82" s="36"/>
      <c r="PUD82" s="36"/>
      <c r="PUE82" s="36"/>
      <c r="PUF82" s="36"/>
      <c r="PUG82" s="345"/>
      <c r="PUH82" s="532"/>
      <c r="PUI82" s="533"/>
      <c r="PUJ82" s="532"/>
      <c r="PUK82" s="534"/>
      <c r="PUL82" s="534"/>
      <c r="PUM82" s="532"/>
      <c r="PUN82" s="532"/>
      <c r="PUO82" s="535"/>
      <c r="PUP82" s="532"/>
      <c r="PUQ82" s="532"/>
      <c r="PUR82" s="532"/>
      <c r="PUS82" s="532"/>
      <c r="PUT82" s="532"/>
      <c r="PUU82" s="537"/>
      <c r="PUV82" s="192"/>
      <c r="PUW82" s="36"/>
      <c r="PUX82" s="36"/>
      <c r="PUY82" s="36"/>
      <c r="PUZ82" s="36"/>
      <c r="PVA82" s="36"/>
      <c r="PVB82" s="36"/>
      <c r="PVC82" s="36"/>
      <c r="PVD82" s="192"/>
      <c r="PVE82" s="192"/>
      <c r="PVF82" s="36"/>
      <c r="PVG82" s="36"/>
      <c r="PVH82" s="36"/>
      <c r="PVI82" s="36"/>
      <c r="PVJ82" s="36"/>
      <c r="PVK82" s="36"/>
      <c r="PVL82" s="36"/>
      <c r="PVM82" s="36"/>
      <c r="PVN82" s="36"/>
      <c r="PVO82" s="36"/>
      <c r="PVP82" s="36"/>
      <c r="PVQ82" s="36"/>
      <c r="PVR82" s="36"/>
      <c r="PVS82" s="36"/>
      <c r="PVT82" s="345"/>
      <c r="PVU82" s="532"/>
      <c r="PVV82" s="533"/>
      <c r="PVW82" s="532"/>
      <c r="PVX82" s="534"/>
      <c r="PVY82" s="534"/>
      <c r="PVZ82" s="532"/>
      <c r="PWA82" s="532"/>
      <c r="PWB82" s="535"/>
      <c r="PWC82" s="532"/>
      <c r="PWD82" s="532"/>
      <c r="PWE82" s="532"/>
      <c r="PWF82" s="532"/>
      <c r="PWG82" s="532"/>
      <c r="PWH82" s="537"/>
      <c r="PWI82" s="192"/>
      <c r="PWJ82" s="36"/>
      <c r="PWK82" s="36"/>
      <c r="PWL82" s="36"/>
      <c r="PWM82" s="36"/>
      <c r="PWN82" s="36"/>
      <c r="PWO82" s="36"/>
      <c r="PWP82" s="36"/>
      <c r="PWQ82" s="192"/>
      <c r="PWR82" s="192"/>
      <c r="PWS82" s="36"/>
      <c r="PWT82" s="36"/>
      <c r="PWU82" s="36"/>
      <c r="PWV82" s="36"/>
      <c r="PWW82" s="36"/>
      <c r="PWX82" s="36"/>
      <c r="PWY82" s="36"/>
      <c r="PWZ82" s="36"/>
      <c r="PXA82" s="36"/>
      <c r="PXB82" s="36"/>
      <c r="PXC82" s="36"/>
      <c r="PXD82" s="36"/>
      <c r="PXE82" s="36"/>
      <c r="PXF82" s="36"/>
      <c r="PXG82" s="345"/>
      <c r="PXH82" s="532"/>
      <c r="PXI82" s="533"/>
      <c r="PXJ82" s="532"/>
      <c r="PXK82" s="534"/>
      <c r="PXL82" s="534"/>
      <c r="PXM82" s="532"/>
      <c r="PXN82" s="532"/>
      <c r="PXO82" s="535"/>
      <c r="PXP82" s="532"/>
      <c r="PXQ82" s="532"/>
      <c r="PXR82" s="532"/>
      <c r="PXS82" s="532"/>
      <c r="PXT82" s="532"/>
      <c r="PXU82" s="537"/>
      <c r="PXV82" s="192"/>
      <c r="PXW82" s="36"/>
      <c r="PXX82" s="36"/>
      <c r="PXY82" s="36"/>
      <c r="PXZ82" s="36"/>
      <c r="PYA82" s="36"/>
      <c r="PYB82" s="36"/>
      <c r="PYC82" s="36"/>
      <c r="PYD82" s="192"/>
      <c r="PYE82" s="192"/>
      <c r="PYF82" s="36"/>
      <c r="PYG82" s="36"/>
      <c r="PYH82" s="36"/>
      <c r="PYI82" s="36"/>
      <c r="PYJ82" s="36"/>
      <c r="PYK82" s="36"/>
      <c r="PYL82" s="36"/>
      <c r="PYM82" s="36"/>
      <c r="PYN82" s="36"/>
      <c r="PYO82" s="36"/>
      <c r="PYP82" s="36"/>
      <c r="PYQ82" s="36"/>
      <c r="PYR82" s="36"/>
      <c r="PYS82" s="36"/>
      <c r="PYT82" s="345"/>
      <c r="PYU82" s="532"/>
      <c r="PYV82" s="533"/>
      <c r="PYW82" s="532"/>
      <c r="PYX82" s="534"/>
      <c r="PYY82" s="534"/>
      <c r="PYZ82" s="532"/>
      <c r="PZA82" s="532"/>
      <c r="PZB82" s="535"/>
      <c r="PZC82" s="532"/>
      <c r="PZD82" s="532"/>
      <c r="PZE82" s="532"/>
      <c r="PZF82" s="532"/>
      <c r="PZG82" s="532"/>
      <c r="PZH82" s="537"/>
      <c r="PZI82" s="192"/>
      <c r="PZJ82" s="36"/>
      <c r="PZK82" s="36"/>
      <c r="PZL82" s="36"/>
      <c r="PZM82" s="36"/>
      <c r="PZN82" s="36"/>
      <c r="PZO82" s="36"/>
      <c r="PZP82" s="36"/>
      <c r="PZQ82" s="192"/>
      <c r="PZR82" s="192"/>
      <c r="PZS82" s="36"/>
      <c r="PZT82" s="36"/>
      <c r="PZU82" s="36"/>
      <c r="PZV82" s="36"/>
      <c r="PZW82" s="36"/>
      <c r="PZX82" s="36"/>
      <c r="PZY82" s="36"/>
      <c r="PZZ82" s="36"/>
      <c r="QAA82" s="36"/>
      <c r="QAB82" s="36"/>
      <c r="QAC82" s="36"/>
      <c r="QAD82" s="36"/>
      <c r="QAE82" s="36"/>
      <c r="QAF82" s="36"/>
      <c r="QAG82" s="345"/>
      <c r="QAH82" s="532"/>
      <c r="QAI82" s="533"/>
      <c r="QAJ82" s="532"/>
      <c r="QAK82" s="534"/>
      <c r="QAL82" s="534"/>
      <c r="QAM82" s="532"/>
      <c r="QAN82" s="532"/>
      <c r="QAO82" s="535"/>
      <c r="QAP82" s="532"/>
      <c r="QAQ82" s="532"/>
      <c r="QAR82" s="532"/>
      <c r="QAS82" s="532"/>
      <c r="QAT82" s="532"/>
      <c r="QAU82" s="537"/>
      <c r="QAV82" s="192"/>
      <c r="QAW82" s="36"/>
      <c r="QAX82" s="36"/>
      <c r="QAY82" s="36"/>
      <c r="QAZ82" s="36"/>
      <c r="QBA82" s="36"/>
      <c r="QBB82" s="36"/>
      <c r="QBC82" s="36"/>
      <c r="QBD82" s="192"/>
      <c r="QBE82" s="192"/>
      <c r="QBF82" s="36"/>
      <c r="QBG82" s="36"/>
      <c r="QBH82" s="36"/>
      <c r="QBI82" s="36"/>
      <c r="QBJ82" s="36"/>
      <c r="QBK82" s="36"/>
      <c r="QBL82" s="36"/>
      <c r="QBM82" s="36"/>
      <c r="QBN82" s="36"/>
      <c r="QBO82" s="36"/>
      <c r="QBP82" s="36"/>
      <c r="QBQ82" s="36"/>
      <c r="QBR82" s="36"/>
      <c r="QBS82" s="36"/>
      <c r="QBT82" s="345"/>
      <c r="QBU82" s="532"/>
      <c r="QBV82" s="533"/>
      <c r="QBW82" s="532"/>
      <c r="QBX82" s="534"/>
      <c r="QBY82" s="534"/>
      <c r="QBZ82" s="532"/>
      <c r="QCA82" s="532"/>
      <c r="QCB82" s="535"/>
      <c r="QCC82" s="532"/>
      <c r="QCD82" s="532"/>
      <c r="QCE82" s="532"/>
      <c r="QCF82" s="532"/>
      <c r="QCG82" s="532"/>
      <c r="QCH82" s="537"/>
      <c r="QCI82" s="192"/>
      <c r="QCJ82" s="36"/>
      <c r="QCK82" s="36"/>
      <c r="QCL82" s="36"/>
      <c r="QCM82" s="36"/>
      <c r="QCN82" s="36"/>
      <c r="QCO82" s="36"/>
      <c r="QCP82" s="36"/>
      <c r="QCQ82" s="192"/>
      <c r="QCR82" s="192"/>
      <c r="QCS82" s="36"/>
      <c r="QCT82" s="36"/>
      <c r="QCU82" s="36"/>
      <c r="QCV82" s="36"/>
      <c r="QCW82" s="36"/>
      <c r="QCX82" s="36"/>
      <c r="QCY82" s="36"/>
      <c r="QCZ82" s="36"/>
      <c r="QDA82" s="36"/>
      <c r="QDB82" s="36"/>
      <c r="QDC82" s="36"/>
      <c r="QDD82" s="36"/>
      <c r="QDE82" s="36"/>
      <c r="QDF82" s="36"/>
      <c r="QDG82" s="345"/>
      <c r="QDH82" s="532"/>
      <c r="QDI82" s="533"/>
      <c r="QDJ82" s="532"/>
      <c r="QDK82" s="534"/>
      <c r="QDL82" s="534"/>
      <c r="QDM82" s="532"/>
      <c r="QDN82" s="532"/>
      <c r="QDO82" s="535"/>
      <c r="QDP82" s="532"/>
      <c r="QDQ82" s="532"/>
      <c r="QDR82" s="532"/>
      <c r="QDS82" s="532"/>
      <c r="QDT82" s="532"/>
      <c r="QDU82" s="537"/>
      <c r="QDV82" s="192"/>
      <c r="QDW82" s="36"/>
      <c r="QDX82" s="36"/>
      <c r="QDY82" s="36"/>
      <c r="QDZ82" s="36"/>
      <c r="QEA82" s="36"/>
      <c r="QEB82" s="36"/>
      <c r="QEC82" s="36"/>
      <c r="QED82" s="192"/>
      <c r="QEE82" s="192"/>
      <c r="QEF82" s="36"/>
      <c r="QEG82" s="36"/>
      <c r="QEH82" s="36"/>
      <c r="QEI82" s="36"/>
      <c r="QEJ82" s="36"/>
      <c r="QEK82" s="36"/>
      <c r="QEL82" s="36"/>
      <c r="QEM82" s="36"/>
      <c r="QEN82" s="36"/>
      <c r="QEO82" s="36"/>
      <c r="QEP82" s="36"/>
      <c r="QEQ82" s="36"/>
      <c r="QER82" s="36"/>
      <c r="QES82" s="36"/>
      <c r="QET82" s="345"/>
      <c r="QEU82" s="532"/>
      <c r="QEV82" s="533"/>
      <c r="QEW82" s="532"/>
      <c r="QEX82" s="534"/>
      <c r="QEY82" s="534"/>
      <c r="QEZ82" s="532"/>
      <c r="QFA82" s="532"/>
      <c r="QFB82" s="535"/>
      <c r="QFC82" s="532"/>
      <c r="QFD82" s="532"/>
      <c r="QFE82" s="532"/>
      <c r="QFF82" s="532"/>
      <c r="QFG82" s="532"/>
      <c r="QFH82" s="537"/>
      <c r="QFI82" s="192"/>
      <c r="QFJ82" s="36"/>
      <c r="QFK82" s="36"/>
      <c r="QFL82" s="36"/>
      <c r="QFM82" s="36"/>
      <c r="QFN82" s="36"/>
      <c r="QFO82" s="36"/>
      <c r="QFP82" s="36"/>
      <c r="QFQ82" s="192"/>
      <c r="QFR82" s="192"/>
      <c r="QFS82" s="36"/>
      <c r="QFT82" s="36"/>
      <c r="QFU82" s="36"/>
      <c r="QFV82" s="36"/>
      <c r="QFW82" s="36"/>
      <c r="QFX82" s="36"/>
      <c r="QFY82" s="36"/>
      <c r="QFZ82" s="36"/>
      <c r="QGA82" s="36"/>
      <c r="QGB82" s="36"/>
      <c r="QGC82" s="36"/>
      <c r="QGD82" s="36"/>
      <c r="QGE82" s="36"/>
      <c r="QGF82" s="36"/>
      <c r="QGG82" s="345"/>
      <c r="QGH82" s="532"/>
      <c r="QGI82" s="533"/>
      <c r="QGJ82" s="532"/>
      <c r="QGK82" s="534"/>
      <c r="QGL82" s="534"/>
      <c r="QGM82" s="532"/>
      <c r="QGN82" s="532"/>
      <c r="QGO82" s="535"/>
      <c r="QGP82" s="532"/>
      <c r="QGQ82" s="532"/>
      <c r="QGR82" s="532"/>
      <c r="QGS82" s="532"/>
      <c r="QGT82" s="532"/>
      <c r="QGU82" s="537"/>
      <c r="QGV82" s="192"/>
      <c r="QGW82" s="36"/>
      <c r="QGX82" s="36"/>
      <c r="QGY82" s="36"/>
      <c r="QGZ82" s="36"/>
      <c r="QHA82" s="36"/>
      <c r="QHB82" s="36"/>
      <c r="QHC82" s="36"/>
      <c r="QHD82" s="192"/>
      <c r="QHE82" s="192"/>
      <c r="QHF82" s="36"/>
      <c r="QHG82" s="36"/>
      <c r="QHH82" s="36"/>
      <c r="QHI82" s="36"/>
      <c r="QHJ82" s="36"/>
      <c r="QHK82" s="36"/>
      <c r="QHL82" s="36"/>
      <c r="QHM82" s="36"/>
      <c r="QHN82" s="36"/>
      <c r="QHO82" s="36"/>
      <c r="QHP82" s="36"/>
      <c r="QHQ82" s="36"/>
      <c r="QHR82" s="36"/>
      <c r="QHS82" s="36"/>
      <c r="QHT82" s="345"/>
      <c r="QHU82" s="532"/>
      <c r="QHV82" s="533"/>
      <c r="QHW82" s="532"/>
      <c r="QHX82" s="534"/>
      <c r="QHY82" s="534"/>
      <c r="QHZ82" s="532"/>
      <c r="QIA82" s="532"/>
      <c r="QIB82" s="535"/>
      <c r="QIC82" s="532"/>
      <c r="QID82" s="532"/>
      <c r="QIE82" s="532"/>
      <c r="QIF82" s="532"/>
      <c r="QIG82" s="532"/>
      <c r="QIH82" s="537"/>
      <c r="QII82" s="192"/>
      <c r="QIJ82" s="36"/>
      <c r="QIK82" s="36"/>
      <c r="QIL82" s="36"/>
      <c r="QIM82" s="36"/>
      <c r="QIN82" s="36"/>
      <c r="QIO82" s="36"/>
      <c r="QIP82" s="36"/>
      <c r="QIQ82" s="192"/>
      <c r="QIR82" s="192"/>
      <c r="QIS82" s="36"/>
      <c r="QIT82" s="36"/>
      <c r="QIU82" s="36"/>
      <c r="QIV82" s="36"/>
      <c r="QIW82" s="36"/>
      <c r="QIX82" s="36"/>
      <c r="QIY82" s="36"/>
      <c r="QIZ82" s="36"/>
      <c r="QJA82" s="36"/>
      <c r="QJB82" s="36"/>
      <c r="QJC82" s="36"/>
      <c r="QJD82" s="36"/>
      <c r="QJE82" s="36"/>
      <c r="QJF82" s="36"/>
      <c r="QJG82" s="345"/>
      <c r="QJH82" s="532"/>
      <c r="QJI82" s="533"/>
      <c r="QJJ82" s="532"/>
      <c r="QJK82" s="534"/>
      <c r="QJL82" s="534"/>
      <c r="QJM82" s="532"/>
      <c r="QJN82" s="532"/>
      <c r="QJO82" s="535"/>
      <c r="QJP82" s="532"/>
      <c r="QJQ82" s="532"/>
      <c r="QJR82" s="532"/>
      <c r="QJS82" s="532"/>
      <c r="QJT82" s="532"/>
      <c r="QJU82" s="537"/>
      <c r="QJV82" s="192"/>
      <c r="QJW82" s="36"/>
      <c r="QJX82" s="36"/>
      <c r="QJY82" s="36"/>
      <c r="QJZ82" s="36"/>
      <c r="QKA82" s="36"/>
      <c r="QKB82" s="36"/>
      <c r="QKC82" s="36"/>
      <c r="QKD82" s="192"/>
      <c r="QKE82" s="192"/>
      <c r="QKF82" s="36"/>
      <c r="QKG82" s="36"/>
      <c r="QKH82" s="36"/>
      <c r="QKI82" s="36"/>
      <c r="QKJ82" s="36"/>
      <c r="QKK82" s="36"/>
      <c r="QKL82" s="36"/>
      <c r="QKM82" s="36"/>
      <c r="QKN82" s="36"/>
      <c r="QKO82" s="36"/>
      <c r="QKP82" s="36"/>
      <c r="QKQ82" s="36"/>
      <c r="QKR82" s="36"/>
      <c r="QKS82" s="36"/>
      <c r="QKT82" s="345"/>
      <c r="QKU82" s="532"/>
      <c r="QKV82" s="533"/>
      <c r="QKW82" s="532"/>
      <c r="QKX82" s="534"/>
      <c r="QKY82" s="534"/>
      <c r="QKZ82" s="532"/>
      <c r="QLA82" s="532"/>
      <c r="QLB82" s="535"/>
      <c r="QLC82" s="532"/>
      <c r="QLD82" s="532"/>
      <c r="QLE82" s="532"/>
      <c r="QLF82" s="532"/>
      <c r="QLG82" s="532"/>
      <c r="QLH82" s="537"/>
      <c r="QLI82" s="192"/>
      <c r="QLJ82" s="36"/>
      <c r="QLK82" s="36"/>
      <c r="QLL82" s="36"/>
      <c r="QLM82" s="36"/>
      <c r="QLN82" s="36"/>
      <c r="QLO82" s="36"/>
      <c r="QLP82" s="36"/>
      <c r="QLQ82" s="192"/>
      <c r="QLR82" s="192"/>
      <c r="QLS82" s="36"/>
      <c r="QLT82" s="36"/>
      <c r="QLU82" s="36"/>
      <c r="QLV82" s="36"/>
      <c r="QLW82" s="36"/>
      <c r="QLX82" s="36"/>
      <c r="QLY82" s="36"/>
      <c r="QLZ82" s="36"/>
      <c r="QMA82" s="36"/>
      <c r="QMB82" s="36"/>
      <c r="QMC82" s="36"/>
      <c r="QMD82" s="36"/>
      <c r="QME82" s="36"/>
      <c r="QMF82" s="36"/>
      <c r="QMG82" s="345"/>
      <c r="QMH82" s="532"/>
      <c r="QMI82" s="533"/>
      <c r="QMJ82" s="532"/>
      <c r="QMK82" s="534"/>
      <c r="QML82" s="534"/>
      <c r="QMM82" s="532"/>
      <c r="QMN82" s="532"/>
      <c r="QMO82" s="535"/>
      <c r="QMP82" s="532"/>
      <c r="QMQ82" s="532"/>
      <c r="QMR82" s="532"/>
      <c r="QMS82" s="532"/>
      <c r="QMT82" s="532"/>
      <c r="QMU82" s="537"/>
      <c r="QMV82" s="192"/>
      <c r="QMW82" s="36"/>
      <c r="QMX82" s="36"/>
      <c r="QMY82" s="36"/>
      <c r="QMZ82" s="36"/>
      <c r="QNA82" s="36"/>
      <c r="QNB82" s="36"/>
      <c r="QNC82" s="36"/>
      <c r="QND82" s="192"/>
      <c r="QNE82" s="192"/>
      <c r="QNF82" s="36"/>
      <c r="QNG82" s="36"/>
      <c r="QNH82" s="36"/>
      <c r="QNI82" s="36"/>
      <c r="QNJ82" s="36"/>
      <c r="QNK82" s="36"/>
      <c r="QNL82" s="36"/>
      <c r="QNM82" s="36"/>
      <c r="QNN82" s="36"/>
      <c r="QNO82" s="36"/>
      <c r="QNP82" s="36"/>
      <c r="QNQ82" s="36"/>
      <c r="QNR82" s="36"/>
      <c r="QNS82" s="36"/>
      <c r="QNT82" s="345"/>
      <c r="QNU82" s="532"/>
      <c r="QNV82" s="533"/>
      <c r="QNW82" s="532"/>
      <c r="QNX82" s="534"/>
      <c r="QNY82" s="534"/>
      <c r="QNZ82" s="532"/>
      <c r="QOA82" s="532"/>
      <c r="QOB82" s="535"/>
      <c r="QOC82" s="532"/>
      <c r="QOD82" s="532"/>
      <c r="QOE82" s="532"/>
      <c r="QOF82" s="532"/>
      <c r="QOG82" s="532"/>
      <c r="QOH82" s="537"/>
      <c r="QOI82" s="192"/>
      <c r="QOJ82" s="36"/>
      <c r="QOK82" s="36"/>
      <c r="QOL82" s="36"/>
      <c r="QOM82" s="36"/>
      <c r="QON82" s="36"/>
      <c r="QOO82" s="36"/>
      <c r="QOP82" s="36"/>
      <c r="QOQ82" s="192"/>
      <c r="QOR82" s="192"/>
      <c r="QOS82" s="36"/>
      <c r="QOT82" s="36"/>
      <c r="QOU82" s="36"/>
      <c r="QOV82" s="36"/>
      <c r="QOW82" s="36"/>
      <c r="QOX82" s="36"/>
      <c r="QOY82" s="36"/>
      <c r="QOZ82" s="36"/>
      <c r="QPA82" s="36"/>
      <c r="QPB82" s="36"/>
      <c r="QPC82" s="36"/>
      <c r="QPD82" s="36"/>
      <c r="QPE82" s="36"/>
      <c r="QPF82" s="36"/>
      <c r="QPG82" s="345"/>
      <c r="QPH82" s="532"/>
      <c r="QPI82" s="533"/>
      <c r="QPJ82" s="532"/>
      <c r="QPK82" s="534"/>
      <c r="QPL82" s="534"/>
      <c r="QPM82" s="532"/>
      <c r="QPN82" s="532"/>
      <c r="QPO82" s="535"/>
      <c r="QPP82" s="532"/>
      <c r="QPQ82" s="532"/>
      <c r="QPR82" s="532"/>
      <c r="QPS82" s="532"/>
      <c r="QPT82" s="532"/>
      <c r="QPU82" s="537"/>
      <c r="QPV82" s="192"/>
      <c r="QPW82" s="36"/>
      <c r="QPX82" s="36"/>
      <c r="QPY82" s="36"/>
      <c r="QPZ82" s="36"/>
      <c r="QQA82" s="36"/>
      <c r="QQB82" s="36"/>
      <c r="QQC82" s="36"/>
      <c r="QQD82" s="192"/>
      <c r="QQE82" s="192"/>
      <c r="QQF82" s="36"/>
      <c r="QQG82" s="36"/>
      <c r="QQH82" s="36"/>
      <c r="QQI82" s="36"/>
      <c r="QQJ82" s="36"/>
      <c r="QQK82" s="36"/>
      <c r="QQL82" s="36"/>
      <c r="QQM82" s="36"/>
      <c r="QQN82" s="36"/>
      <c r="QQO82" s="36"/>
      <c r="QQP82" s="36"/>
      <c r="QQQ82" s="36"/>
      <c r="QQR82" s="36"/>
      <c r="QQS82" s="36"/>
      <c r="QQT82" s="345"/>
      <c r="QQU82" s="532"/>
      <c r="QQV82" s="533"/>
      <c r="QQW82" s="532"/>
      <c r="QQX82" s="534"/>
      <c r="QQY82" s="534"/>
      <c r="QQZ82" s="532"/>
      <c r="QRA82" s="532"/>
      <c r="QRB82" s="535"/>
      <c r="QRC82" s="532"/>
      <c r="QRD82" s="532"/>
      <c r="QRE82" s="532"/>
      <c r="QRF82" s="532"/>
      <c r="QRG82" s="532"/>
      <c r="QRH82" s="537"/>
      <c r="QRI82" s="192"/>
      <c r="QRJ82" s="36"/>
      <c r="QRK82" s="36"/>
      <c r="QRL82" s="36"/>
      <c r="QRM82" s="36"/>
      <c r="QRN82" s="36"/>
      <c r="QRO82" s="36"/>
      <c r="QRP82" s="36"/>
      <c r="QRQ82" s="192"/>
      <c r="QRR82" s="192"/>
      <c r="QRS82" s="36"/>
      <c r="QRT82" s="36"/>
      <c r="QRU82" s="36"/>
      <c r="QRV82" s="36"/>
      <c r="QRW82" s="36"/>
      <c r="QRX82" s="36"/>
      <c r="QRY82" s="36"/>
      <c r="QRZ82" s="36"/>
      <c r="QSA82" s="36"/>
      <c r="QSB82" s="36"/>
      <c r="QSC82" s="36"/>
      <c r="QSD82" s="36"/>
      <c r="QSE82" s="36"/>
      <c r="QSF82" s="36"/>
      <c r="QSG82" s="345"/>
      <c r="QSH82" s="532"/>
      <c r="QSI82" s="533"/>
      <c r="QSJ82" s="532"/>
      <c r="QSK82" s="534"/>
      <c r="QSL82" s="534"/>
      <c r="QSM82" s="532"/>
      <c r="QSN82" s="532"/>
      <c r="QSO82" s="535"/>
      <c r="QSP82" s="532"/>
      <c r="QSQ82" s="532"/>
      <c r="QSR82" s="532"/>
      <c r="QSS82" s="532"/>
      <c r="QST82" s="532"/>
      <c r="QSU82" s="537"/>
      <c r="QSV82" s="192"/>
      <c r="QSW82" s="36"/>
      <c r="QSX82" s="36"/>
      <c r="QSY82" s="36"/>
      <c r="QSZ82" s="36"/>
      <c r="QTA82" s="36"/>
      <c r="QTB82" s="36"/>
      <c r="QTC82" s="36"/>
      <c r="QTD82" s="192"/>
      <c r="QTE82" s="192"/>
      <c r="QTF82" s="36"/>
      <c r="QTG82" s="36"/>
      <c r="QTH82" s="36"/>
      <c r="QTI82" s="36"/>
      <c r="QTJ82" s="36"/>
      <c r="QTK82" s="36"/>
      <c r="QTL82" s="36"/>
      <c r="QTM82" s="36"/>
      <c r="QTN82" s="36"/>
      <c r="QTO82" s="36"/>
      <c r="QTP82" s="36"/>
      <c r="QTQ82" s="36"/>
      <c r="QTR82" s="36"/>
      <c r="QTS82" s="36"/>
      <c r="QTT82" s="345"/>
      <c r="QTU82" s="532"/>
      <c r="QTV82" s="533"/>
      <c r="QTW82" s="532"/>
      <c r="QTX82" s="534"/>
      <c r="QTY82" s="534"/>
      <c r="QTZ82" s="532"/>
      <c r="QUA82" s="532"/>
      <c r="QUB82" s="535"/>
      <c r="QUC82" s="532"/>
      <c r="QUD82" s="532"/>
      <c r="QUE82" s="532"/>
      <c r="QUF82" s="532"/>
      <c r="QUG82" s="532"/>
      <c r="QUH82" s="537"/>
      <c r="QUI82" s="192"/>
      <c r="QUJ82" s="36"/>
      <c r="QUK82" s="36"/>
      <c r="QUL82" s="36"/>
      <c r="QUM82" s="36"/>
      <c r="QUN82" s="36"/>
      <c r="QUO82" s="36"/>
      <c r="QUP82" s="36"/>
      <c r="QUQ82" s="192"/>
      <c r="QUR82" s="192"/>
      <c r="QUS82" s="36"/>
      <c r="QUT82" s="36"/>
      <c r="QUU82" s="36"/>
      <c r="QUV82" s="36"/>
      <c r="QUW82" s="36"/>
      <c r="QUX82" s="36"/>
      <c r="QUY82" s="36"/>
      <c r="QUZ82" s="36"/>
      <c r="QVA82" s="36"/>
      <c r="QVB82" s="36"/>
      <c r="QVC82" s="36"/>
      <c r="QVD82" s="36"/>
      <c r="QVE82" s="36"/>
      <c r="QVF82" s="36"/>
      <c r="QVG82" s="345"/>
      <c r="QVH82" s="532"/>
      <c r="QVI82" s="533"/>
      <c r="QVJ82" s="532"/>
      <c r="QVK82" s="534"/>
      <c r="QVL82" s="534"/>
      <c r="QVM82" s="532"/>
      <c r="QVN82" s="532"/>
      <c r="QVO82" s="535"/>
      <c r="QVP82" s="532"/>
      <c r="QVQ82" s="532"/>
      <c r="QVR82" s="532"/>
      <c r="QVS82" s="532"/>
      <c r="QVT82" s="532"/>
      <c r="QVU82" s="537"/>
      <c r="QVV82" s="192"/>
      <c r="QVW82" s="36"/>
      <c r="QVX82" s="36"/>
      <c r="QVY82" s="36"/>
      <c r="QVZ82" s="36"/>
      <c r="QWA82" s="36"/>
      <c r="QWB82" s="36"/>
      <c r="QWC82" s="36"/>
      <c r="QWD82" s="192"/>
      <c r="QWE82" s="192"/>
      <c r="QWF82" s="36"/>
      <c r="QWG82" s="36"/>
      <c r="QWH82" s="36"/>
      <c r="QWI82" s="36"/>
      <c r="QWJ82" s="36"/>
      <c r="QWK82" s="36"/>
      <c r="QWL82" s="36"/>
      <c r="QWM82" s="36"/>
      <c r="QWN82" s="36"/>
      <c r="QWO82" s="36"/>
      <c r="QWP82" s="36"/>
      <c r="QWQ82" s="36"/>
      <c r="QWR82" s="36"/>
      <c r="QWS82" s="36"/>
      <c r="QWT82" s="345"/>
      <c r="QWU82" s="532"/>
      <c r="QWV82" s="533"/>
      <c r="QWW82" s="532"/>
      <c r="QWX82" s="534"/>
      <c r="QWY82" s="534"/>
      <c r="QWZ82" s="532"/>
      <c r="QXA82" s="532"/>
      <c r="QXB82" s="535"/>
      <c r="QXC82" s="532"/>
      <c r="QXD82" s="532"/>
      <c r="QXE82" s="532"/>
      <c r="QXF82" s="532"/>
      <c r="QXG82" s="532"/>
      <c r="QXH82" s="537"/>
      <c r="QXI82" s="192"/>
      <c r="QXJ82" s="36"/>
      <c r="QXK82" s="36"/>
      <c r="QXL82" s="36"/>
      <c r="QXM82" s="36"/>
      <c r="QXN82" s="36"/>
      <c r="QXO82" s="36"/>
      <c r="QXP82" s="36"/>
      <c r="QXQ82" s="192"/>
      <c r="QXR82" s="192"/>
      <c r="QXS82" s="36"/>
      <c r="QXT82" s="36"/>
      <c r="QXU82" s="36"/>
      <c r="QXV82" s="36"/>
      <c r="QXW82" s="36"/>
      <c r="QXX82" s="36"/>
      <c r="QXY82" s="36"/>
      <c r="QXZ82" s="36"/>
      <c r="QYA82" s="36"/>
      <c r="QYB82" s="36"/>
      <c r="QYC82" s="36"/>
      <c r="QYD82" s="36"/>
      <c r="QYE82" s="36"/>
      <c r="QYF82" s="36"/>
      <c r="QYG82" s="345"/>
      <c r="QYH82" s="532"/>
      <c r="QYI82" s="533"/>
      <c r="QYJ82" s="532"/>
      <c r="QYK82" s="534"/>
      <c r="QYL82" s="534"/>
      <c r="QYM82" s="532"/>
      <c r="QYN82" s="532"/>
      <c r="QYO82" s="535"/>
      <c r="QYP82" s="532"/>
      <c r="QYQ82" s="532"/>
      <c r="QYR82" s="532"/>
      <c r="QYS82" s="532"/>
      <c r="QYT82" s="532"/>
      <c r="QYU82" s="537"/>
      <c r="QYV82" s="192"/>
      <c r="QYW82" s="36"/>
      <c r="QYX82" s="36"/>
      <c r="QYY82" s="36"/>
      <c r="QYZ82" s="36"/>
      <c r="QZA82" s="36"/>
      <c r="QZB82" s="36"/>
      <c r="QZC82" s="36"/>
      <c r="QZD82" s="192"/>
      <c r="QZE82" s="192"/>
      <c r="QZF82" s="36"/>
      <c r="QZG82" s="36"/>
      <c r="QZH82" s="36"/>
      <c r="QZI82" s="36"/>
      <c r="QZJ82" s="36"/>
      <c r="QZK82" s="36"/>
      <c r="QZL82" s="36"/>
      <c r="QZM82" s="36"/>
      <c r="QZN82" s="36"/>
      <c r="QZO82" s="36"/>
      <c r="QZP82" s="36"/>
      <c r="QZQ82" s="36"/>
      <c r="QZR82" s="36"/>
      <c r="QZS82" s="36"/>
      <c r="QZT82" s="345"/>
      <c r="QZU82" s="532"/>
      <c r="QZV82" s="533"/>
      <c r="QZW82" s="532"/>
      <c r="QZX82" s="534"/>
      <c r="QZY82" s="534"/>
      <c r="QZZ82" s="532"/>
      <c r="RAA82" s="532"/>
      <c r="RAB82" s="535"/>
      <c r="RAC82" s="532"/>
      <c r="RAD82" s="532"/>
      <c r="RAE82" s="532"/>
      <c r="RAF82" s="532"/>
      <c r="RAG82" s="532"/>
      <c r="RAH82" s="537"/>
      <c r="RAI82" s="192"/>
      <c r="RAJ82" s="36"/>
      <c r="RAK82" s="36"/>
      <c r="RAL82" s="36"/>
      <c r="RAM82" s="36"/>
      <c r="RAN82" s="36"/>
      <c r="RAO82" s="36"/>
      <c r="RAP82" s="36"/>
      <c r="RAQ82" s="192"/>
      <c r="RAR82" s="192"/>
      <c r="RAS82" s="36"/>
      <c r="RAT82" s="36"/>
      <c r="RAU82" s="36"/>
      <c r="RAV82" s="36"/>
      <c r="RAW82" s="36"/>
      <c r="RAX82" s="36"/>
      <c r="RAY82" s="36"/>
      <c r="RAZ82" s="36"/>
      <c r="RBA82" s="36"/>
      <c r="RBB82" s="36"/>
      <c r="RBC82" s="36"/>
      <c r="RBD82" s="36"/>
      <c r="RBE82" s="36"/>
      <c r="RBF82" s="36"/>
      <c r="RBG82" s="345"/>
      <c r="RBH82" s="532"/>
      <c r="RBI82" s="533"/>
      <c r="RBJ82" s="532"/>
      <c r="RBK82" s="534"/>
      <c r="RBL82" s="534"/>
      <c r="RBM82" s="532"/>
      <c r="RBN82" s="532"/>
      <c r="RBO82" s="535"/>
      <c r="RBP82" s="532"/>
      <c r="RBQ82" s="532"/>
      <c r="RBR82" s="532"/>
      <c r="RBS82" s="532"/>
      <c r="RBT82" s="532"/>
      <c r="RBU82" s="537"/>
      <c r="RBV82" s="192"/>
      <c r="RBW82" s="36"/>
      <c r="RBX82" s="36"/>
      <c r="RBY82" s="36"/>
      <c r="RBZ82" s="36"/>
      <c r="RCA82" s="36"/>
      <c r="RCB82" s="36"/>
      <c r="RCC82" s="36"/>
      <c r="RCD82" s="192"/>
      <c r="RCE82" s="192"/>
      <c r="RCF82" s="36"/>
      <c r="RCG82" s="36"/>
      <c r="RCH82" s="36"/>
      <c r="RCI82" s="36"/>
      <c r="RCJ82" s="36"/>
      <c r="RCK82" s="36"/>
      <c r="RCL82" s="36"/>
      <c r="RCM82" s="36"/>
      <c r="RCN82" s="36"/>
      <c r="RCO82" s="36"/>
      <c r="RCP82" s="36"/>
      <c r="RCQ82" s="36"/>
      <c r="RCR82" s="36"/>
      <c r="RCS82" s="36"/>
      <c r="RCT82" s="345"/>
      <c r="RCU82" s="532"/>
      <c r="RCV82" s="533"/>
      <c r="RCW82" s="532"/>
      <c r="RCX82" s="534"/>
      <c r="RCY82" s="534"/>
      <c r="RCZ82" s="532"/>
      <c r="RDA82" s="532"/>
      <c r="RDB82" s="535"/>
      <c r="RDC82" s="532"/>
      <c r="RDD82" s="532"/>
      <c r="RDE82" s="532"/>
      <c r="RDF82" s="532"/>
      <c r="RDG82" s="532"/>
      <c r="RDH82" s="537"/>
      <c r="RDI82" s="192"/>
      <c r="RDJ82" s="36"/>
      <c r="RDK82" s="36"/>
      <c r="RDL82" s="36"/>
      <c r="RDM82" s="36"/>
      <c r="RDN82" s="36"/>
      <c r="RDO82" s="36"/>
      <c r="RDP82" s="36"/>
      <c r="RDQ82" s="192"/>
      <c r="RDR82" s="192"/>
      <c r="RDS82" s="36"/>
      <c r="RDT82" s="36"/>
      <c r="RDU82" s="36"/>
      <c r="RDV82" s="36"/>
      <c r="RDW82" s="36"/>
      <c r="RDX82" s="36"/>
      <c r="RDY82" s="36"/>
      <c r="RDZ82" s="36"/>
      <c r="REA82" s="36"/>
      <c r="REB82" s="36"/>
      <c r="REC82" s="36"/>
      <c r="RED82" s="36"/>
      <c r="REE82" s="36"/>
      <c r="REF82" s="36"/>
      <c r="REG82" s="345"/>
      <c r="REH82" s="532"/>
      <c r="REI82" s="533"/>
      <c r="REJ82" s="532"/>
      <c r="REK82" s="534"/>
      <c r="REL82" s="534"/>
      <c r="REM82" s="532"/>
      <c r="REN82" s="532"/>
      <c r="REO82" s="535"/>
      <c r="REP82" s="532"/>
      <c r="REQ82" s="532"/>
      <c r="RER82" s="532"/>
      <c r="RES82" s="532"/>
      <c r="RET82" s="532"/>
      <c r="REU82" s="537"/>
      <c r="REV82" s="192"/>
      <c r="REW82" s="36"/>
      <c r="REX82" s="36"/>
      <c r="REY82" s="36"/>
      <c r="REZ82" s="36"/>
      <c r="RFA82" s="36"/>
      <c r="RFB82" s="36"/>
      <c r="RFC82" s="36"/>
      <c r="RFD82" s="192"/>
      <c r="RFE82" s="192"/>
      <c r="RFF82" s="36"/>
      <c r="RFG82" s="36"/>
      <c r="RFH82" s="36"/>
      <c r="RFI82" s="36"/>
      <c r="RFJ82" s="36"/>
      <c r="RFK82" s="36"/>
      <c r="RFL82" s="36"/>
      <c r="RFM82" s="36"/>
      <c r="RFN82" s="36"/>
      <c r="RFO82" s="36"/>
      <c r="RFP82" s="36"/>
      <c r="RFQ82" s="36"/>
      <c r="RFR82" s="36"/>
      <c r="RFS82" s="36"/>
      <c r="RFT82" s="345"/>
      <c r="RFU82" s="532"/>
      <c r="RFV82" s="533"/>
      <c r="RFW82" s="532"/>
      <c r="RFX82" s="534"/>
      <c r="RFY82" s="534"/>
      <c r="RFZ82" s="532"/>
      <c r="RGA82" s="532"/>
      <c r="RGB82" s="535"/>
      <c r="RGC82" s="532"/>
      <c r="RGD82" s="532"/>
      <c r="RGE82" s="532"/>
      <c r="RGF82" s="532"/>
      <c r="RGG82" s="532"/>
      <c r="RGH82" s="537"/>
      <c r="RGI82" s="192"/>
      <c r="RGJ82" s="36"/>
      <c r="RGK82" s="36"/>
      <c r="RGL82" s="36"/>
      <c r="RGM82" s="36"/>
      <c r="RGN82" s="36"/>
      <c r="RGO82" s="36"/>
      <c r="RGP82" s="36"/>
      <c r="RGQ82" s="192"/>
      <c r="RGR82" s="192"/>
      <c r="RGS82" s="36"/>
      <c r="RGT82" s="36"/>
      <c r="RGU82" s="36"/>
      <c r="RGV82" s="36"/>
      <c r="RGW82" s="36"/>
      <c r="RGX82" s="36"/>
      <c r="RGY82" s="36"/>
      <c r="RGZ82" s="36"/>
      <c r="RHA82" s="36"/>
      <c r="RHB82" s="36"/>
      <c r="RHC82" s="36"/>
      <c r="RHD82" s="36"/>
      <c r="RHE82" s="36"/>
      <c r="RHF82" s="36"/>
      <c r="RHG82" s="345"/>
      <c r="RHH82" s="532"/>
      <c r="RHI82" s="533"/>
      <c r="RHJ82" s="532"/>
      <c r="RHK82" s="534"/>
      <c r="RHL82" s="534"/>
      <c r="RHM82" s="532"/>
      <c r="RHN82" s="532"/>
      <c r="RHO82" s="535"/>
      <c r="RHP82" s="532"/>
      <c r="RHQ82" s="532"/>
      <c r="RHR82" s="532"/>
      <c r="RHS82" s="532"/>
      <c r="RHT82" s="532"/>
      <c r="RHU82" s="537"/>
      <c r="RHV82" s="192"/>
      <c r="RHW82" s="36"/>
      <c r="RHX82" s="36"/>
      <c r="RHY82" s="36"/>
      <c r="RHZ82" s="36"/>
      <c r="RIA82" s="36"/>
      <c r="RIB82" s="36"/>
      <c r="RIC82" s="36"/>
      <c r="RID82" s="192"/>
      <c r="RIE82" s="192"/>
      <c r="RIF82" s="36"/>
      <c r="RIG82" s="36"/>
      <c r="RIH82" s="36"/>
      <c r="RII82" s="36"/>
      <c r="RIJ82" s="36"/>
      <c r="RIK82" s="36"/>
      <c r="RIL82" s="36"/>
      <c r="RIM82" s="36"/>
      <c r="RIN82" s="36"/>
      <c r="RIO82" s="36"/>
      <c r="RIP82" s="36"/>
      <c r="RIQ82" s="36"/>
      <c r="RIR82" s="36"/>
      <c r="RIS82" s="36"/>
      <c r="RIT82" s="345"/>
      <c r="RIU82" s="532"/>
      <c r="RIV82" s="533"/>
      <c r="RIW82" s="532"/>
      <c r="RIX82" s="534"/>
      <c r="RIY82" s="534"/>
      <c r="RIZ82" s="532"/>
      <c r="RJA82" s="532"/>
      <c r="RJB82" s="535"/>
      <c r="RJC82" s="532"/>
      <c r="RJD82" s="532"/>
      <c r="RJE82" s="532"/>
      <c r="RJF82" s="532"/>
      <c r="RJG82" s="532"/>
      <c r="RJH82" s="537"/>
      <c r="RJI82" s="192"/>
      <c r="RJJ82" s="36"/>
      <c r="RJK82" s="36"/>
      <c r="RJL82" s="36"/>
      <c r="RJM82" s="36"/>
      <c r="RJN82" s="36"/>
      <c r="RJO82" s="36"/>
      <c r="RJP82" s="36"/>
      <c r="RJQ82" s="192"/>
      <c r="RJR82" s="192"/>
      <c r="RJS82" s="36"/>
      <c r="RJT82" s="36"/>
      <c r="RJU82" s="36"/>
      <c r="RJV82" s="36"/>
      <c r="RJW82" s="36"/>
      <c r="RJX82" s="36"/>
      <c r="RJY82" s="36"/>
      <c r="RJZ82" s="36"/>
      <c r="RKA82" s="36"/>
      <c r="RKB82" s="36"/>
      <c r="RKC82" s="36"/>
      <c r="RKD82" s="36"/>
      <c r="RKE82" s="36"/>
      <c r="RKF82" s="36"/>
      <c r="RKG82" s="345"/>
      <c r="RKH82" s="532"/>
      <c r="RKI82" s="533"/>
      <c r="RKJ82" s="532"/>
      <c r="RKK82" s="534"/>
      <c r="RKL82" s="534"/>
      <c r="RKM82" s="532"/>
      <c r="RKN82" s="532"/>
      <c r="RKO82" s="535"/>
      <c r="RKP82" s="532"/>
      <c r="RKQ82" s="532"/>
      <c r="RKR82" s="532"/>
      <c r="RKS82" s="532"/>
      <c r="RKT82" s="532"/>
      <c r="RKU82" s="537"/>
      <c r="RKV82" s="192"/>
      <c r="RKW82" s="36"/>
      <c r="RKX82" s="36"/>
      <c r="RKY82" s="36"/>
      <c r="RKZ82" s="36"/>
      <c r="RLA82" s="36"/>
      <c r="RLB82" s="36"/>
      <c r="RLC82" s="36"/>
      <c r="RLD82" s="192"/>
      <c r="RLE82" s="192"/>
      <c r="RLF82" s="36"/>
      <c r="RLG82" s="36"/>
      <c r="RLH82" s="36"/>
      <c r="RLI82" s="36"/>
      <c r="RLJ82" s="36"/>
      <c r="RLK82" s="36"/>
      <c r="RLL82" s="36"/>
      <c r="RLM82" s="36"/>
      <c r="RLN82" s="36"/>
      <c r="RLO82" s="36"/>
      <c r="RLP82" s="36"/>
      <c r="RLQ82" s="36"/>
      <c r="RLR82" s="36"/>
      <c r="RLS82" s="36"/>
      <c r="RLT82" s="345"/>
      <c r="RLU82" s="532"/>
      <c r="RLV82" s="533"/>
      <c r="RLW82" s="532"/>
      <c r="RLX82" s="534"/>
      <c r="RLY82" s="534"/>
      <c r="RLZ82" s="532"/>
      <c r="RMA82" s="532"/>
      <c r="RMB82" s="535"/>
      <c r="RMC82" s="532"/>
      <c r="RMD82" s="532"/>
      <c r="RME82" s="532"/>
      <c r="RMF82" s="532"/>
      <c r="RMG82" s="532"/>
      <c r="RMH82" s="537"/>
      <c r="RMI82" s="192"/>
      <c r="RMJ82" s="36"/>
      <c r="RMK82" s="36"/>
      <c r="RML82" s="36"/>
      <c r="RMM82" s="36"/>
      <c r="RMN82" s="36"/>
      <c r="RMO82" s="36"/>
      <c r="RMP82" s="36"/>
      <c r="RMQ82" s="192"/>
      <c r="RMR82" s="192"/>
      <c r="RMS82" s="36"/>
      <c r="RMT82" s="36"/>
      <c r="RMU82" s="36"/>
      <c r="RMV82" s="36"/>
      <c r="RMW82" s="36"/>
      <c r="RMX82" s="36"/>
      <c r="RMY82" s="36"/>
      <c r="RMZ82" s="36"/>
      <c r="RNA82" s="36"/>
      <c r="RNB82" s="36"/>
      <c r="RNC82" s="36"/>
      <c r="RND82" s="36"/>
      <c r="RNE82" s="36"/>
      <c r="RNF82" s="36"/>
      <c r="RNG82" s="345"/>
      <c r="RNH82" s="532"/>
      <c r="RNI82" s="533"/>
      <c r="RNJ82" s="532"/>
      <c r="RNK82" s="534"/>
      <c r="RNL82" s="534"/>
      <c r="RNM82" s="532"/>
      <c r="RNN82" s="532"/>
      <c r="RNO82" s="535"/>
      <c r="RNP82" s="532"/>
      <c r="RNQ82" s="532"/>
      <c r="RNR82" s="532"/>
      <c r="RNS82" s="532"/>
      <c r="RNT82" s="532"/>
      <c r="RNU82" s="537"/>
      <c r="RNV82" s="192"/>
      <c r="RNW82" s="36"/>
      <c r="RNX82" s="36"/>
      <c r="RNY82" s="36"/>
      <c r="RNZ82" s="36"/>
      <c r="ROA82" s="36"/>
      <c r="ROB82" s="36"/>
      <c r="ROC82" s="36"/>
      <c r="ROD82" s="192"/>
      <c r="ROE82" s="192"/>
      <c r="ROF82" s="36"/>
      <c r="ROG82" s="36"/>
      <c r="ROH82" s="36"/>
      <c r="ROI82" s="36"/>
      <c r="ROJ82" s="36"/>
      <c r="ROK82" s="36"/>
      <c r="ROL82" s="36"/>
      <c r="ROM82" s="36"/>
      <c r="RON82" s="36"/>
      <c r="ROO82" s="36"/>
      <c r="ROP82" s="36"/>
      <c r="ROQ82" s="36"/>
      <c r="ROR82" s="36"/>
      <c r="ROS82" s="36"/>
      <c r="ROT82" s="345"/>
      <c r="ROU82" s="532"/>
      <c r="ROV82" s="533"/>
      <c r="ROW82" s="532"/>
      <c r="ROX82" s="534"/>
      <c r="ROY82" s="534"/>
      <c r="ROZ82" s="532"/>
      <c r="RPA82" s="532"/>
      <c r="RPB82" s="535"/>
      <c r="RPC82" s="532"/>
      <c r="RPD82" s="532"/>
      <c r="RPE82" s="532"/>
      <c r="RPF82" s="532"/>
      <c r="RPG82" s="532"/>
      <c r="RPH82" s="537"/>
      <c r="RPI82" s="192"/>
      <c r="RPJ82" s="36"/>
      <c r="RPK82" s="36"/>
      <c r="RPL82" s="36"/>
      <c r="RPM82" s="36"/>
      <c r="RPN82" s="36"/>
      <c r="RPO82" s="36"/>
      <c r="RPP82" s="36"/>
      <c r="RPQ82" s="192"/>
      <c r="RPR82" s="192"/>
      <c r="RPS82" s="36"/>
      <c r="RPT82" s="36"/>
      <c r="RPU82" s="36"/>
      <c r="RPV82" s="36"/>
      <c r="RPW82" s="36"/>
      <c r="RPX82" s="36"/>
      <c r="RPY82" s="36"/>
      <c r="RPZ82" s="36"/>
      <c r="RQA82" s="36"/>
      <c r="RQB82" s="36"/>
      <c r="RQC82" s="36"/>
      <c r="RQD82" s="36"/>
      <c r="RQE82" s="36"/>
      <c r="RQF82" s="36"/>
      <c r="RQG82" s="345"/>
      <c r="RQH82" s="532"/>
      <c r="RQI82" s="533"/>
      <c r="RQJ82" s="532"/>
      <c r="RQK82" s="534"/>
      <c r="RQL82" s="534"/>
      <c r="RQM82" s="532"/>
      <c r="RQN82" s="532"/>
      <c r="RQO82" s="535"/>
      <c r="RQP82" s="532"/>
      <c r="RQQ82" s="532"/>
      <c r="RQR82" s="532"/>
      <c r="RQS82" s="532"/>
      <c r="RQT82" s="532"/>
      <c r="RQU82" s="537"/>
      <c r="RQV82" s="192"/>
      <c r="RQW82" s="36"/>
      <c r="RQX82" s="36"/>
      <c r="RQY82" s="36"/>
      <c r="RQZ82" s="36"/>
      <c r="RRA82" s="36"/>
      <c r="RRB82" s="36"/>
      <c r="RRC82" s="36"/>
      <c r="RRD82" s="192"/>
      <c r="RRE82" s="192"/>
      <c r="RRF82" s="36"/>
      <c r="RRG82" s="36"/>
      <c r="RRH82" s="36"/>
      <c r="RRI82" s="36"/>
      <c r="RRJ82" s="36"/>
      <c r="RRK82" s="36"/>
      <c r="RRL82" s="36"/>
      <c r="RRM82" s="36"/>
      <c r="RRN82" s="36"/>
      <c r="RRO82" s="36"/>
      <c r="RRP82" s="36"/>
      <c r="RRQ82" s="36"/>
      <c r="RRR82" s="36"/>
      <c r="RRS82" s="36"/>
      <c r="RRT82" s="345"/>
      <c r="RRU82" s="532"/>
      <c r="RRV82" s="533"/>
      <c r="RRW82" s="532"/>
      <c r="RRX82" s="534"/>
      <c r="RRY82" s="534"/>
      <c r="RRZ82" s="532"/>
      <c r="RSA82" s="532"/>
      <c r="RSB82" s="535"/>
      <c r="RSC82" s="532"/>
      <c r="RSD82" s="532"/>
      <c r="RSE82" s="532"/>
      <c r="RSF82" s="532"/>
      <c r="RSG82" s="532"/>
      <c r="RSH82" s="537"/>
      <c r="RSI82" s="192"/>
      <c r="RSJ82" s="36"/>
      <c r="RSK82" s="36"/>
      <c r="RSL82" s="36"/>
      <c r="RSM82" s="36"/>
      <c r="RSN82" s="36"/>
      <c r="RSO82" s="36"/>
      <c r="RSP82" s="36"/>
      <c r="RSQ82" s="192"/>
      <c r="RSR82" s="192"/>
      <c r="RSS82" s="36"/>
      <c r="RST82" s="36"/>
      <c r="RSU82" s="36"/>
      <c r="RSV82" s="36"/>
      <c r="RSW82" s="36"/>
      <c r="RSX82" s="36"/>
      <c r="RSY82" s="36"/>
      <c r="RSZ82" s="36"/>
      <c r="RTA82" s="36"/>
      <c r="RTB82" s="36"/>
      <c r="RTC82" s="36"/>
      <c r="RTD82" s="36"/>
      <c r="RTE82" s="36"/>
      <c r="RTF82" s="36"/>
      <c r="RTG82" s="345"/>
      <c r="RTH82" s="532"/>
      <c r="RTI82" s="533"/>
      <c r="RTJ82" s="532"/>
      <c r="RTK82" s="534"/>
      <c r="RTL82" s="534"/>
      <c r="RTM82" s="532"/>
      <c r="RTN82" s="532"/>
      <c r="RTO82" s="535"/>
      <c r="RTP82" s="532"/>
      <c r="RTQ82" s="532"/>
      <c r="RTR82" s="532"/>
      <c r="RTS82" s="532"/>
      <c r="RTT82" s="532"/>
      <c r="RTU82" s="537"/>
      <c r="RTV82" s="192"/>
      <c r="RTW82" s="36"/>
      <c r="RTX82" s="36"/>
      <c r="RTY82" s="36"/>
      <c r="RTZ82" s="36"/>
      <c r="RUA82" s="36"/>
      <c r="RUB82" s="36"/>
      <c r="RUC82" s="36"/>
      <c r="RUD82" s="192"/>
      <c r="RUE82" s="192"/>
      <c r="RUF82" s="36"/>
      <c r="RUG82" s="36"/>
      <c r="RUH82" s="36"/>
      <c r="RUI82" s="36"/>
      <c r="RUJ82" s="36"/>
      <c r="RUK82" s="36"/>
      <c r="RUL82" s="36"/>
      <c r="RUM82" s="36"/>
      <c r="RUN82" s="36"/>
      <c r="RUO82" s="36"/>
      <c r="RUP82" s="36"/>
      <c r="RUQ82" s="36"/>
      <c r="RUR82" s="36"/>
      <c r="RUS82" s="36"/>
      <c r="RUT82" s="345"/>
      <c r="RUU82" s="532"/>
      <c r="RUV82" s="533"/>
      <c r="RUW82" s="532"/>
      <c r="RUX82" s="534"/>
      <c r="RUY82" s="534"/>
      <c r="RUZ82" s="532"/>
      <c r="RVA82" s="532"/>
      <c r="RVB82" s="535"/>
      <c r="RVC82" s="532"/>
      <c r="RVD82" s="532"/>
      <c r="RVE82" s="532"/>
      <c r="RVF82" s="532"/>
      <c r="RVG82" s="532"/>
      <c r="RVH82" s="537"/>
      <c r="RVI82" s="192"/>
      <c r="RVJ82" s="36"/>
      <c r="RVK82" s="36"/>
      <c r="RVL82" s="36"/>
      <c r="RVM82" s="36"/>
      <c r="RVN82" s="36"/>
      <c r="RVO82" s="36"/>
      <c r="RVP82" s="36"/>
      <c r="RVQ82" s="192"/>
      <c r="RVR82" s="192"/>
      <c r="RVS82" s="36"/>
      <c r="RVT82" s="36"/>
      <c r="RVU82" s="36"/>
      <c r="RVV82" s="36"/>
      <c r="RVW82" s="36"/>
      <c r="RVX82" s="36"/>
      <c r="RVY82" s="36"/>
      <c r="RVZ82" s="36"/>
      <c r="RWA82" s="36"/>
      <c r="RWB82" s="36"/>
      <c r="RWC82" s="36"/>
      <c r="RWD82" s="36"/>
      <c r="RWE82" s="36"/>
      <c r="RWF82" s="36"/>
      <c r="RWG82" s="345"/>
      <c r="RWH82" s="532"/>
      <c r="RWI82" s="533"/>
      <c r="RWJ82" s="532"/>
      <c r="RWK82" s="534"/>
      <c r="RWL82" s="534"/>
      <c r="RWM82" s="532"/>
      <c r="RWN82" s="532"/>
      <c r="RWO82" s="535"/>
      <c r="RWP82" s="532"/>
      <c r="RWQ82" s="532"/>
      <c r="RWR82" s="532"/>
      <c r="RWS82" s="532"/>
      <c r="RWT82" s="532"/>
      <c r="RWU82" s="537"/>
      <c r="RWV82" s="192"/>
      <c r="RWW82" s="36"/>
      <c r="RWX82" s="36"/>
      <c r="RWY82" s="36"/>
      <c r="RWZ82" s="36"/>
      <c r="RXA82" s="36"/>
      <c r="RXB82" s="36"/>
      <c r="RXC82" s="36"/>
      <c r="RXD82" s="192"/>
      <c r="RXE82" s="192"/>
      <c r="RXF82" s="36"/>
      <c r="RXG82" s="36"/>
      <c r="RXH82" s="36"/>
      <c r="RXI82" s="36"/>
      <c r="RXJ82" s="36"/>
      <c r="RXK82" s="36"/>
      <c r="RXL82" s="36"/>
      <c r="RXM82" s="36"/>
      <c r="RXN82" s="36"/>
      <c r="RXO82" s="36"/>
      <c r="RXP82" s="36"/>
      <c r="RXQ82" s="36"/>
      <c r="RXR82" s="36"/>
      <c r="RXS82" s="36"/>
      <c r="RXT82" s="345"/>
      <c r="RXU82" s="532"/>
      <c r="RXV82" s="533"/>
      <c r="RXW82" s="532"/>
      <c r="RXX82" s="534"/>
      <c r="RXY82" s="534"/>
      <c r="RXZ82" s="532"/>
      <c r="RYA82" s="532"/>
      <c r="RYB82" s="535"/>
      <c r="RYC82" s="532"/>
      <c r="RYD82" s="532"/>
      <c r="RYE82" s="532"/>
      <c r="RYF82" s="532"/>
      <c r="RYG82" s="532"/>
      <c r="RYH82" s="537"/>
      <c r="RYI82" s="192"/>
      <c r="RYJ82" s="36"/>
      <c r="RYK82" s="36"/>
      <c r="RYL82" s="36"/>
      <c r="RYM82" s="36"/>
      <c r="RYN82" s="36"/>
      <c r="RYO82" s="36"/>
      <c r="RYP82" s="36"/>
      <c r="RYQ82" s="192"/>
      <c r="RYR82" s="192"/>
      <c r="RYS82" s="36"/>
      <c r="RYT82" s="36"/>
      <c r="RYU82" s="36"/>
      <c r="RYV82" s="36"/>
      <c r="RYW82" s="36"/>
      <c r="RYX82" s="36"/>
      <c r="RYY82" s="36"/>
      <c r="RYZ82" s="36"/>
      <c r="RZA82" s="36"/>
      <c r="RZB82" s="36"/>
      <c r="RZC82" s="36"/>
      <c r="RZD82" s="36"/>
      <c r="RZE82" s="36"/>
      <c r="RZF82" s="36"/>
      <c r="RZG82" s="345"/>
      <c r="RZH82" s="532"/>
      <c r="RZI82" s="533"/>
      <c r="RZJ82" s="532"/>
      <c r="RZK82" s="534"/>
      <c r="RZL82" s="534"/>
      <c r="RZM82" s="532"/>
      <c r="RZN82" s="532"/>
      <c r="RZO82" s="535"/>
      <c r="RZP82" s="532"/>
      <c r="RZQ82" s="532"/>
      <c r="RZR82" s="532"/>
      <c r="RZS82" s="532"/>
      <c r="RZT82" s="532"/>
      <c r="RZU82" s="537"/>
      <c r="RZV82" s="192"/>
      <c r="RZW82" s="36"/>
      <c r="RZX82" s="36"/>
      <c r="RZY82" s="36"/>
      <c r="RZZ82" s="36"/>
      <c r="SAA82" s="36"/>
      <c r="SAB82" s="36"/>
      <c r="SAC82" s="36"/>
      <c r="SAD82" s="192"/>
      <c r="SAE82" s="192"/>
      <c r="SAF82" s="36"/>
      <c r="SAG82" s="36"/>
      <c r="SAH82" s="36"/>
      <c r="SAI82" s="36"/>
      <c r="SAJ82" s="36"/>
      <c r="SAK82" s="36"/>
      <c r="SAL82" s="36"/>
      <c r="SAM82" s="36"/>
      <c r="SAN82" s="36"/>
      <c r="SAO82" s="36"/>
      <c r="SAP82" s="36"/>
      <c r="SAQ82" s="36"/>
      <c r="SAR82" s="36"/>
      <c r="SAS82" s="36"/>
      <c r="SAT82" s="345"/>
      <c r="SAU82" s="532"/>
      <c r="SAV82" s="533"/>
      <c r="SAW82" s="532"/>
      <c r="SAX82" s="534"/>
      <c r="SAY82" s="534"/>
      <c r="SAZ82" s="532"/>
      <c r="SBA82" s="532"/>
      <c r="SBB82" s="535"/>
      <c r="SBC82" s="532"/>
      <c r="SBD82" s="532"/>
      <c r="SBE82" s="532"/>
      <c r="SBF82" s="532"/>
      <c r="SBG82" s="532"/>
      <c r="SBH82" s="537"/>
      <c r="SBI82" s="192"/>
      <c r="SBJ82" s="36"/>
      <c r="SBK82" s="36"/>
      <c r="SBL82" s="36"/>
      <c r="SBM82" s="36"/>
      <c r="SBN82" s="36"/>
      <c r="SBO82" s="36"/>
      <c r="SBP82" s="36"/>
      <c r="SBQ82" s="192"/>
      <c r="SBR82" s="192"/>
      <c r="SBS82" s="36"/>
      <c r="SBT82" s="36"/>
      <c r="SBU82" s="36"/>
      <c r="SBV82" s="36"/>
      <c r="SBW82" s="36"/>
      <c r="SBX82" s="36"/>
      <c r="SBY82" s="36"/>
      <c r="SBZ82" s="36"/>
      <c r="SCA82" s="36"/>
      <c r="SCB82" s="36"/>
      <c r="SCC82" s="36"/>
      <c r="SCD82" s="36"/>
      <c r="SCE82" s="36"/>
      <c r="SCF82" s="36"/>
      <c r="SCG82" s="345"/>
      <c r="SCH82" s="532"/>
      <c r="SCI82" s="533"/>
      <c r="SCJ82" s="532"/>
      <c r="SCK82" s="534"/>
      <c r="SCL82" s="534"/>
      <c r="SCM82" s="532"/>
      <c r="SCN82" s="532"/>
      <c r="SCO82" s="535"/>
      <c r="SCP82" s="532"/>
      <c r="SCQ82" s="532"/>
      <c r="SCR82" s="532"/>
      <c r="SCS82" s="532"/>
      <c r="SCT82" s="532"/>
      <c r="SCU82" s="537"/>
      <c r="SCV82" s="192"/>
      <c r="SCW82" s="36"/>
      <c r="SCX82" s="36"/>
      <c r="SCY82" s="36"/>
      <c r="SCZ82" s="36"/>
      <c r="SDA82" s="36"/>
      <c r="SDB82" s="36"/>
      <c r="SDC82" s="36"/>
      <c r="SDD82" s="192"/>
      <c r="SDE82" s="192"/>
      <c r="SDF82" s="36"/>
      <c r="SDG82" s="36"/>
      <c r="SDH82" s="36"/>
      <c r="SDI82" s="36"/>
      <c r="SDJ82" s="36"/>
      <c r="SDK82" s="36"/>
      <c r="SDL82" s="36"/>
      <c r="SDM82" s="36"/>
      <c r="SDN82" s="36"/>
      <c r="SDO82" s="36"/>
      <c r="SDP82" s="36"/>
      <c r="SDQ82" s="36"/>
      <c r="SDR82" s="36"/>
      <c r="SDS82" s="36"/>
      <c r="SDT82" s="345"/>
      <c r="SDU82" s="532"/>
      <c r="SDV82" s="533"/>
      <c r="SDW82" s="532"/>
      <c r="SDX82" s="534"/>
      <c r="SDY82" s="534"/>
      <c r="SDZ82" s="532"/>
      <c r="SEA82" s="532"/>
      <c r="SEB82" s="535"/>
      <c r="SEC82" s="532"/>
      <c r="SED82" s="532"/>
      <c r="SEE82" s="532"/>
      <c r="SEF82" s="532"/>
      <c r="SEG82" s="532"/>
      <c r="SEH82" s="537"/>
      <c r="SEI82" s="192"/>
      <c r="SEJ82" s="36"/>
      <c r="SEK82" s="36"/>
      <c r="SEL82" s="36"/>
      <c r="SEM82" s="36"/>
      <c r="SEN82" s="36"/>
      <c r="SEO82" s="36"/>
      <c r="SEP82" s="36"/>
      <c r="SEQ82" s="192"/>
      <c r="SER82" s="192"/>
      <c r="SES82" s="36"/>
      <c r="SET82" s="36"/>
      <c r="SEU82" s="36"/>
      <c r="SEV82" s="36"/>
      <c r="SEW82" s="36"/>
      <c r="SEX82" s="36"/>
      <c r="SEY82" s="36"/>
      <c r="SEZ82" s="36"/>
      <c r="SFA82" s="36"/>
      <c r="SFB82" s="36"/>
      <c r="SFC82" s="36"/>
      <c r="SFD82" s="36"/>
      <c r="SFE82" s="36"/>
      <c r="SFF82" s="36"/>
      <c r="SFG82" s="345"/>
      <c r="SFH82" s="532"/>
      <c r="SFI82" s="533"/>
      <c r="SFJ82" s="532"/>
      <c r="SFK82" s="534"/>
      <c r="SFL82" s="534"/>
      <c r="SFM82" s="532"/>
      <c r="SFN82" s="532"/>
      <c r="SFO82" s="535"/>
      <c r="SFP82" s="532"/>
      <c r="SFQ82" s="532"/>
      <c r="SFR82" s="532"/>
      <c r="SFS82" s="532"/>
      <c r="SFT82" s="532"/>
      <c r="SFU82" s="537"/>
      <c r="SFV82" s="192"/>
      <c r="SFW82" s="36"/>
      <c r="SFX82" s="36"/>
      <c r="SFY82" s="36"/>
      <c r="SFZ82" s="36"/>
      <c r="SGA82" s="36"/>
      <c r="SGB82" s="36"/>
      <c r="SGC82" s="36"/>
      <c r="SGD82" s="192"/>
      <c r="SGE82" s="192"/>
      <c r="SGF82" s="36"/>
      <c r="SGG82" s="36"/>
      <c r="SGH82" s="36"/>
      <c r="SGI82" s="36"/>
      <c r="SGJ82" s="36"/>
      <c r="SGK82" s="36"/>
      <c r="SGL82" s="36"/>
      <c r="SGM82" s="36"/>
      <c r="SGN82" s="36"/>
      <c r="SGO82" s="36"/>
      <c r="SGP82" s="36"/>
      <c r="SGQ82" s="36"/>
      <c r="SGR82" s="36"/>
      <c r="SGS82" s="36"/>
      <c r="SGT82" s="345"/>
      <c r="SGU82" s="532"/>
      <c r="SGV82" s="533"/>
      <c r="SGW82" s="532"/>
      <c r="SGX82" s="534"/>
      <c r="SGY82" s="534"/>
      <c r="SGZ82" s="532"/>
      <c r="SHA82" s="532"/>
      <c r="SHB82" s="535"/>
      <c r="SHC82" s="532"/>
      <c r="SHD82" s="532"/>
      <c r="SHE82" s="532"/>
      <c r="SHF82" s="532"/>
      <c r="SHG82" s="532"/>
      <c r="SHH82" s="537"/>
      <c r="SHI82" s="192"/>
      <c r="SHJ82" s="36"/>
      <c r="SHK82" s="36"/>
      <c r="SHL82" s="36"/>
      <c r="SHM82" s="36"/>
      <c r="SHN82" s="36"/>
      <c r="SHO82" s="36"/>
      <c r="SHP82" s="36"/>
      <c r="SHQ82" s="192"/>
      <c r="SHR82" s="192"/>
      <c r="SHS82" s="36"/>
      <c r="SHT82" s="36"/>
      <c r="SHU82" s="36"/>
      <c r="SHV82" s="36"/>
      <c r="SHW82" s="36"/>
      <c r="SHX82" s="36"/>
      <c r="SHY82" s="36"/>
      <c r="SHZ82" s="36"/>
      <c r="SIA82" s="36"/>
      <c r="SIB82" s="36"/>
      <c r="SIC82" s="36"/>
      <c r="SID82" s="36"/>
      <c r="SIE82" s="36"/>
      <c r="SIF82" s="36"/>
      <c r="SIG82" s="345"/>
      <c r="SIH82" s="532"/>
      <c r="SII82" s="533"/>
      <c r="SIJ82" s="532"/>
      <c r="SIK82" s="534"/>
      <c r="SIL82" s="534"/>
      <c r="SIM82" s="532"/>
      <c r="SIN82" s="532"/>
      <c r="SIO82" s="535"/>
      <c r="SIP82" s="532"/>
      <c r="SIQ82" s="532"/>
      <c r="SIR82" s="532"/>
      <c r="SIS82" s="532"/>
      <c r="SIT82" s="532"/>
      <c r="SIU82" s="537"/>
      <c r="SIV82" s="192"/>
      <c r="SIW82" s="36"/>
      <c r="SIX82" s="36"/>
      <c r="SIY82" s="36"/>
      <c r="SIZ82" s="36"/>
      <c r="SJA82" s="36"/>
      <c r="SJB82" s="36"/>
      <c r="SJC82" s="36"/>
      <c r="SJD82" s="192"/>
      <c r="SJE82" s="192"/>
      <c r="SJF82" s="36"/>
      <c r="SJG82" s="36"/>
      <c r="SJH82" s="36"/>
      <c r="SJI82" s="36"/>
      <c r="SJJ82" s="36"/>
      <c r="SJK82" s="36"/>
      <c r="SJL82" s="36"/>
      <c r="SJM82" s="36"/>
      <c r="SJN82" s="36"/>
      <c r="SJO82" s="36"/>
      <c r="SJP82" s="36"/>
      <c r="SJQ82" s="36"/>
      <c r="SJR82" s="36"/>
      <c r="SJS82" s="36"/>
      <c r="SJT82" s="345"/>
      <c r="SJU82" s="532"/>
      <c r="SJV82" s="533"/>
      <c r="SJW82" s="532"/>
      <c r="SJX82" s="534"/>
      <c r="SJY82" s="534"/>
      <c r="SJZ82" s="532"/>
      <c r="SKA82" s="532"/>
      <c r="SKB82" s="535"/>
      <c r="SKC82" s="532"/>
      <c r="SKD82" s="532"/>
      <c r="SKE82" s="532"/>
      <c r="SKF82" s="532"/>
      <c r="SKG82" s="532"/>
      <c r="SKH82" s="537"/>
      <c r="SKI82" s="192"/>
      <c r="SKJ82" s="36"/>
      <c r="SKK82" s="36"/>
      <c r="SKL82" s="36"/>
      <c r="SKM82" s="36"/>
      <c r="SKN82" s="36"/>
      <c r="SKO82" s="36"/>
      <c r="SKP82" s="36"/>
      <c r="SKQ82" s="192"/>
      <c r="SKR82" s="192"/>
      <c r="SKS82" s="36"/>
      <c r="SKT82" s="36"/>
      <c r="SKU82" s="36"/>
      <c r="SKV82" s="36"/>
      <c r="SKW82" s="36"/>
      <c r="SKX82" s="36"/>
      <c r="SKY82" s="36"/>
      <c r="SKZ82" s="36"/>
      <c r="SLA82" s="36"/>
      <c r="SLB82" s="36"/>
      <c r="SLC82" s="36"/>
      <c r="SLD82" s="36"/>
      <c r="SLE82" s="36"/>
      <c r="SLF82" s="36"/>
      <c r="SLG82" s="345"/>
      <c r="SLH82" s="532"/>
      <c r="SLI82" s="533"/>
      <c r="SLJ82" s="532"/>
      <c r="SLK82" s="534"/>
      <c r="SLL82" s="534"/>
      <c r="SLM82" s="532"/>
      <c r="SLN82" s="532"/>
      <c r="SLO82" s="535"/>
      <c r="SLP82" s="532"/>
      <c r="SLQ82" s="532"/>
      <c r="SLR82" s="532"/>
      <c r="SLS82" s="532"/>
      <c r="SLT82" s="532"/>
      <c r="SLU82" s="537"/>
      <c r="SLV82" s="192"/>
      <c r="SLW82" s="36"/>
      <c r="SLX82" s="36"/>
      <c r="SLY82" s="36"/>
      <c r="SLZ82" s="36"/>
      <c r="SMA82" s="36"/>
      <c r="SMB82" s="36"/>
      <c r="SMC82" s="36"/>
      <c r="SMD82" s="192"/>
      <c r="SME82" s="192"/>
      <c r="SMF82" s="36"/>
      <c r="SMG82" s="36"/>
      <c r="SMH82" s="36"/>
      <c r="SMI82" s="36"/>
      <c r="SMJ82" s="36"/>
      <c r="SMK82" s="36"/>
      <c r="SML82" s="36"/>
      <c r="SMM82" s="36"/>
      <c r="SMN82" s="36"/>
      <c r="SMO82" s="36"/>
      <c r="SMP82" s="36"/>
      <c r="SMQ82" s="36"/>
      <c r="SMR82" s="36"/>
      <c r="SMS82" s="36"/>
      <c r="SMT82" s="345"/>
      <c r="SMU82" s="532"/>
      <c r="SMV82" s="533"/>
      <c r="SMW82" s="532"/>
      <c r="SMX82" s="534"/>
      <c r="SMY82" s="534"/>
      <c r="SMZ82" s="532"/>
      <c r="SNA82" s="532"/>
      <c r="SNB82" s="535"/>
      <c r="SNC82" s="532"/>
      <c r="SND82" s="532"/>
      <c r="SNE82" s="532"/>
      <c r="SNF82" s="532"/>
      <c r="SNG82" s="532"/>
      <c r="SNH82" s="537"/>
      <c r="SNI82" s="192"/>
      <c r="SNJ82" s="36"/>
      <c r="SNK82" s="36"/>
      <c r="SNL82" s="36"/>
      <c r="SNM82" s="36"/>
      <c r="SNN82" s="36"/>
      <c r="SNO82" s="36"/>
      <c r="SNP82" s="36"/>
      <c r="SNQ82" s="192"/>
      <c r="SNR82" s="192"/>
      <c r="SNS82" s="36"/>
      <c r="SNT82" s="36"/>
      <c r="SNU82" s="36"/>
      <c r="SNV82" s="36"/>
      <c r="SNW82" s="36"/>
      <c r="SNX82" s="36"/>
      <c r="SNY82" s="36"/>
      <c r="SNZ82" s="36"/>
      <c r="SOA82" s="36"/>
      <c r="SOB82" s="36"/>
      <c r="SOC82" s="36"/>
      <c r="SOD82" s="36"/>
      <c r="SOE82" s="36"/>
      <c r="SOF82" s="36"/>
      <c r="SOG82" s="345"/>
      <c r="SOH82" s="532"/>
      <c r="SOI82" s="533"/>
      <c r="SOJ82" s="532"/>
      <c r="SOK82" s="534"/>
      <c r="SOL82" s="534"/>
      <c r="SOM82" s="532"/>
      <c r="SON82" s="532"/>
      <c r="SOO82" s="535"/>
      <c r="SOP82" s="532"/>
      <c r="SOQ82" s="532"/>
      <c r="SOR82" s="532"/>
      <c r="SOS82" s="532"/>
      <c r="SOT82" s="532"/>
      <c r="SOU82" s="537"/>
      <c r="SOV82" s="192"/>
      <c r="SOW82" s="36"/>
      <c r="SOX82" s="36"/>
      <c r="SOY82" s="36"/>
      <c r="SOZ82" s="36"/>
      <c r="SPA82" s="36"/>
      <c r="SPB82" s="36"/>
      <c r="SPC82" s="36"/>
      <c r="SPD82" s="192"/>
      <c r="SPE82" s="192"/>
      <c r="SPF82" s="36"/>
      <c r="SPG82" s="36"/>
      <c r="SPH82" s="36"/>
      <c r="SPI82" s="36"/>
      <c r="SPJ82" s="36"/>
      <c r="SPK82" s="36"/>
      <c r="SPL82" s="36"/>
      <c r="SPM82" s="36"/>
      <c r="SPN82" s="36"/>
      <c r="SPO82" s="36"/>
      <c r="SPP82" s="36"/>
      <c r="SPQ82" s="36"/>
      <c r="SPR82" s="36"/>
      <c r="SPS82" s="36"/>
      <c r="SPT82" s="345"/>
      <c r="SPU82" s="532"/>
      <c r="SPV82" s="533"/>
      <c r="SPW82" s="532"/>
      <c r="SPX82" s="534"/>
      <c r="SPY82" s="534"/>
      <c r="SPZ82" s="532"/>
      <c r="SQA82" s="532"/>
      <c r="SQB82" s="535"/>
      <c r="SQC82" s="532"/>
      <c r="SQD82" s="532"/>
      <c r="SQE82" s="532"/>
      <c r="SQF82" s="532"/>
      <c r="SQG82" s="532"/>
      <c r="SQH82" s="537"/>
      <c r="SQI82" s="192"/>
      <c r="SQJ82" s="36"/>
      <c r="SQK82" s="36"/>
      <c r="SQL82" s="36"/>
      <c r="SQM82" s="36"/>
      <c r="SQN82" s="36"/>
      <c r="SQO82" s="36"/>
      <c r="SQP82" s="36"/>
      <c r="SQQ82" s="192"/>
      <c r="SQR82" s="192"/>
      <c r="SQS82" s="36"/>
      <c r="SQT82" s="36"/>
      <c r="SQU82" s="36"/>
      <c r="SQV82" s="36"/>
      <c r="SQW82" s="36"/>
      <c r="SQX82" s="36"/>
      <c r="SQY82" s="36"/>
      <c r="SQZ82" s="36"/>
      <c r="SRA82" s="36"/>
      <c r="SRB82" s="36"/>
      <c r="SRC82" s="36"/>
      <c r="SRD82" s="36"/>
      <c r="SRE82" s="36"/>
      <c r="SRF82" s="36"/>
      <c r="SRG82" s="345"/>
      <c r="SRH82" s="532"/>
      <c r="SRI82" s="533"/>
      <c r="SRJ82" s="532"/>
      <c r="SRK82" s="534"/>
      <c r="SRL82" s="534"/>
      <c r="SRM82" s="532"/>
      <c r="SRN82" s="532"/>
      <c r="SRO82" s="535"/>
      <c r="SRP82" s="532"/>
      <c r="SRQ82" s="532"/>
      <c r="SRR82" s="532"/>
      <c r="SRS82" s="532"/>
      <c r="SRT82" s="532"/>
      <c r="SRU82" s="537"/>
      <c r="SRV82" s="192"/>
      <c r="SRW82" s="36"/>
      <c r="SRX82" s="36"/>
      <c r="SRY82" s="36"/>
      <c r="SRZ82" s="36"/>
      <c r="SSA82" s="36"/>
      <c r="SSB82" s="36"/>
      <c r="SSC82" s="36"/>
      <c r="SSD82" s="192"/>
      <c r="SSE82" s="192"/>
      <c r="SSF82" s="36"/>
      <c r="SSG82" s="36"/>
      <c r="SSH82" s="36"/>
      <c r="SSI82" s="36"/>
      <c r="SSJ82" s="36"/>
      <c r="SSK82" s="36"/>
      <c r="SSL82" s="36"/>
      <c r="SSM82" s="36"/>
      <c r="SSN82" s="36"/>
      <c r="SSO82" s="36"/>
      <c r="SSP82" s="36"/>
      <c r="SSQ82" s="36"/>
      <c r="SSR82" s="36"/>
      <c r="SSS82" s="36"/>
      <c r="SST82" s="345"/>
      <c r="SSU82" s="532"/>
      <c r="SSV82" s="533"/>
      <c r="SSW82" s="532"/>
      <c r="SSX82" s="534"/>
      <c r="SSY82" s="534"/>
      <c r="SSZ82" s="532"/>
      <c r="STA82" s="532"/>
      <c r="STB82" s="535"/>
      <c r="STC82" s="532"/>
      <c r="STD82" s="532"/>
      <c r="STE82" s="532"/>
      <c r="STF82" s="532"/>
      <c r="STG82" s="532"/>
      <c r="STH82" s="537"/>
      <c r="STI82" s="192"/>
      <c r="STJ82" s="36"/>
      <c r="STK82" s="36"/>
      <c r="STL82" s="36"/>
      <c r="STM82" s="36"/>
      <c r="STN82" s="36"/>
      <c r="STO82" s="36"/>
      <c r="STP82" s="36"/>
      <c r="STQ82" s="192"/>
      <c r="STR82" s="192"/>
      <c r="STS82" s="36"/>
      <c r="STT82" s="36"/>
      <c r="STU82" s="36"/>
      <c r="STV82" s="36"/>
      <c r="STW82" s="36"/>
      <c r="STX82" s="36"/>
      <c r="STY82" s="36"/>
      <c r="STZ82" s="36"/>
      <c r="SUA82" s="36"/>
      <c r="SUB82" s="36"/>
      <c r="SUC82" s="36"/>
      <c r="SUD82" s="36"/>
      <c r="SUE82" s="36"/>
      <c r="SUF82" s="36"/>
      <c r="SUG82" s="345"/>
      <c r="SUH82" s="532"/>
      <c r="SUI82" s="533"/>
      <c r="SUJ82" s="532"/>
      <c r="SUK82" s="534"/>
      <c r="SUL82" s="534"/>
      <c r="SUM82" s="532"/>
      <c r="SUN82" s="532"/>
      <c r="SUO82" s="535"/>
      <c r="SUP82" s="532"/>
      <c r="SUQ82" s="532"/>
      <c r="SUR82" s="532"/>
      <c r="SUS82" s="532"/>
      <c r="SUT82" s="532"/>
      <c r="SUU82" s="537"/>
      <c r="SUV82" s="192"/>
      <c r="SUW82" s="36"/>
      <c r="SUX82" s="36"/>
      <c r="SUY82" s="36"/>
      <c r="SUZ82" s="36"/>
      <c r="SVA82" s="36"/>
      <c r="SVB82" s="36"/>
      <c r="SVC82" s="36"/>
      <c r="SVD82" s="192"/>
      <c r="SVE82" s="192"/>
      <c r="SVF82" s="36"/>
      <c r="SVG82" s="36"/>
      <c r="SVH82" s="36"/>
      <c r="SVI82" s="36"/>
      <c r="SVJ82" s="36"/>
      <c r="SVK82" s="36"/>
      <c r="SVL82" s="36"/>
      <c r="SVM82" s="36"/>
      <c r="SVN82" s="36"/>
      <c r="SVO82" s="36"/>
      <c r="SVP82" s="36"/>
      <c r="SVQ82" s="36"/>
      <c r="SVR82" s="36"/>
      <c r="SVS82" s="36"/>
      <c r="SVT82" s="345"/>
      <c r="SVU82" s="532"/>
      <c r="SVV82" s="533"/>
      <c r="SVW82" s="532"/>
      <c r="SVX82" s="534"/>
      <c r="SVY82" s="534"/>
      <c r="SVZ82" s="532"/>
      <c r="SWA82" s="532"/>
      <c r="SWB82" s="535"/>
      <c r="SWC82" s="532"/>
      <c r="SWD82" s="532"/>
      <c r="SWE82" s="532"/>
      <c r="SWF82" s="532"/>
      <c r="SWG82" s="532"/>
      <c r="SWH82" s="537"/>
      <c r="SWI82" s="192"/>
      <c r="SWJ82" s="36"/>
      <c r="SWK82" s="36"/>
      <c r="SWL82" s="36"/>
      <c r="SWM82" s="36"/>
      <c r="SWN82" s="36"/>
      <c r="SWO82" s="36"/>
      <c r="SWP82" s="36"/>
      <c r="SWQ82" s="192"/>
      <c r="SWR82" s="192"/>
      <c r="SWS82" s="36"/>
      <c r="SWT82" s="36"/>
      <c r="SWU82" s="36"/>
      <c r="SWV82" s="36"/>
      <c r="SWW82" s="36"/>
      <c r="SWX82" s="36"/>
      <c r="SWY82" s="36"/>
      <c r="SWZ82" s="36"/>
      <c r="SXA82" s="36"/>
      <c r="SXB82" s="36"/>
      <c r="SXC82" s="36"/>
      <c r="SXD82" s="36"/>
      <c r="SXE82" s="36"/>
      <c r="SXF82" s="36"/>
      <c r="SXG82" s="345"/>
      <c r="SXH82" s="532"/>
      <c r="SXI82" s="533"/>
      <c r="SXJ82" s="532"/>
      <c r="SXK82" s="534"/>
      <c r="SXL82" s="534"/>
      <c r="SXM82" s="532"/>
      <c r="SXN82" s="532"/>
      <c r="SXO82" s="535"/>
      <c r="SXP82" s="532"/>
      <c r="SXQ82" s="532"/>
      <c r="SXR82" s="532"/>
      <c r="SXS82" s="532"/>
      <c r="SXT82" s="532"/>
      <c r="SXU82" s="537"/>
      <c r="SXV82" s="192"/>
      <c r="SXW82" s="36"/>
      <c r="SXX82" s="36"/>
      <c r="SXY82" s="36"/>
      <c r="SXZ82" s="36"/>
      <c r="SYA82" s="36"/>
      <c r="SYB82" s="36"/>
      <c r="SYC82" s="36"/>
      <c r="SYD82" s="192"/>
      <c r="SYE82" s="192"/>
      <c r="SYF82" s="36"/>
      <c r="SYG82" s="36"/>
      <c r="SYH82" s="36"/>
      <c r="SYI82" s="36"/>
      <c r="SYJ82" s="36"/>
      <c r="SYK82" s="36"/>
      <c r="SYL82" s="36"/>
      <c r="SYM82" s="36"/>
      <c r="SYN82" s="36"/>
      <c r="SYO82" s="36"/>
      <c r="SYP82" s="36"/>
      <c r="SYQ82" s="36"/>
      <c r="SYR82" s="36"/>
      <c r="SYS82" s="36"/>
      <c r="SYT82" s="345"/>
      <c r="SYU82" s="532"/>
      <c r="SYV82" s="533"/>
      <c r="SYW82" s="532"/>
      <c r="SYX82" s="534"/>
      <c r="SYY82" s="534"/>
      <c r="SYZ82" s="532"/>
      <c r="SZA82" s="532"/>
      <c r="SZB82" s="535"/>
      <c r="SZC82" s="532"/>
      <c r="SZD82" s="532"/>
      <c r="SZE82" s="532"/>
      <c r="SZF82" s="532"/>
      <c r="SZG82" s="532"/>
      <c r="SZH82" s="537"/>
      <c r="SZI82" s="192"/>
      <c r="SZJ82" s="36"/>
      <c r="SZK82" s="36"/>
      <c r="SZL82" s="36"/>
      <c r="SZM82" s="36"/>
      <c r="SZN82" s="36"/>
      <c r="SZO82" s="36"/>
      <c r="SZP82" s="36"/>
      <c r="SZQ82" s="192"/>
      <c r="SZR82" s="192"/>
      <c r="SZS82" s="36"/>
      <c r="SZT82" s="36"/>
      <c r="SZU82" s="36"/>
      <c r="SZV82" s="36"/>
      <c r="SZW82" s="36"/>
      <c r="SZX82" s="36"/>
      <c r="SZY82" s="36"/>
      <c r="SZZ82" s="36"/>
      <c r="TAA82" s="36"/>
      <c r="TAB82" s="36"/>
      <c r="TAC82" s="36"/>
      <c r="TAD82" s="36"/>
      <c r="TAE82" s="36"/>
      <c r="TAF82" s="36"/>
      <c r="TAG82" s="345"/>
      <c r="TAH82" s="532"/>
      <c r="TAI82" s="533"/>
      <c r="TAJ82" s="532"/>
      <c r="TAK82" s="534"/>
      <c r="TAL82" s="534"/>
      <c r="TAM82" s="532"/>
      <c r="TAN82" s="532"/>
      <c r="TAO82" s="535"/>
      <c r="TAP82" s="532"/>
      <c r="TAQ82" s="532"/>
      <c r="TAR82" s="532"/>
      <c r="TAS82" s="532"/>
      <c r="TAT82" s="532"/>
      <c r="TAU82" s="537"/>
      <c r="TAV82" s="192"/>
      <c r="TAW82" s="36"/>
      <c r="TAX82" s="36"/>
      <c r="TAY82" s="36"/>
      <c r="TAZ82" s="36"/>
      <c r="TBA82" s="36"/>
      <c r="TBB82" s="36"/>
      <c r="TBC82" s="36"/>
      <c r="TBD82" s="192"/>
      <c r="TBE82" s="192"/>
      <c r="TBF82" s="36"/>
      <c r="TBG82" s="36"/>
      <c r="TBH82" s="36"/>
      <c r="TBI82" s="36"/>
      <c r="TBJ82" s="36"/>
      <c r="TBK82" s="36"/>
      <c r="TBL82" s="36"/>
      <c r="TBM82" s="36"/>
      <c r="TBN82" s="36"/>
      <c r="TBO82" s="36"/>
      <c r="TBP82" s="36"/>
      <c r="TBQ82" s="36"/>
      <c r="TBR82" s="36"/>
      <c r="TBS82" s="36"/>
      <c r="TBT82" s="345"/>
      <c r="TBU82" s="532"/>
      <c r="TBV82" s="533"/>
      <c r="TBW82" s="532"/>
      <c r="TBX82" s="534"/>
      <c r="TBY82" s="534"/>
      <c r="TBZ82" s="532"/>
      <c r="TCA82" s="532"/>
      <c r="TCB82" s="535"/>
      <c r="TCC82" s="532"/>
      <c r="TCD82" s="532"/>
      <c r="TCE82" s="532"/>
      <c r="TCF82" s="532"/>
      <c r="TCG82" s="532"/>
      <c r="TCH82" s="537"/>
      <c r="TCI82" s="192"/>
      <c r="TCJ82" s="36"/>
      <c r="TCK82" s="36"/>
      <c r="TCL82" s="36"/>
      <c r="TCM82" s="36"/>
      <c r="TCN82" s="36"/>
      <c r="TCO82" s="36"/>
      <c r="TCP82" s="36"/>
      <c r="TCQ82" s="192"/>
      <c r="TCR82" s="192"/>
      <c r="TCS82" s="36"/>
      <c r="TCT82" s="36"/>
      <c r="TCU82" s="36"/>
      <c r="TCV82" s="36"/>
      <c r="TCW82" s="36"/>
      <c r="TCX82" s="36"/>
      <c r="TCY82" s="36"/>
      <c r="TCZ82" s="36"/>
      <c r="TDA82" s="36"/>
      <c r="TDB82" s="36"/>
      <c r="TDC82" s="36"/>
      <c r="TDD82" s="36"/>
      <c r="TDE82" s="36"/>
      <c r="TDF82" s="36"/>
      <c r="TDG82" s="345"/>
      <c r="TDH82" s="532"/>
      <c r="TDI82" s="533"/>
      <c r="TDJ82" s="532"/>
      <c r="TDK82" s="534"/>
      <c r="TDL82" s="534"/>
      <c r="TDM82" s="532"/>
      <c r="TDN82" s="532"/>
      <c r="TDO82" s="535"/>
      <c r="TDP82" s="532"/>
      <c r="TDQ82" s="532"/>
      <c r="TDR82" s="532"/>
      <c r="TDS82" s="532"/>
      <c r="TDT82" s="532"/>
      <c r="TDU82" s="537"/>
      <c r="TDV82" s="192"/>
      <c r="TDW82" s="36"/>
      <c r="TDX82" s="36"/>
      <c r="TDY82" s="36"/>
      <c r="TDZ82" s="36"/>
      <c r="TEA82" s="36"/>
      <c r="TEB82" s="36"/>
      <c r="TEC82" s="36"/>
      <c r="TED82" s="192"/>
      <c r="TEE82" s="192"/>
      <c r="TEF82" s="36"/>
      <c r="TEG82" s="36"/>
      <c r="TEH82" s="36"/>
      <c r="TEI82" s="36"/>
      <c r="TEJ82" s="36"/>
      <c r="TEK82" s="36"/>
      <c r="TEL82" s="36"/>
      <c r="TEM82" s="36"/>
      <c r="TEN82" s="36"/>
      <c r="TEO82" s="36"/>
      <c r="TEP82" s="36"/>
      <c r="TEQ82" s="36"/>
      <c r="TER82" s="36"/>
      <c r="TES82" s="36"/>
      <c r="TET82" s="345"/>
      <c r="TEU82" s="532"/>
      <c r="TEV82" s="533"/>
      <c r="TEW82" s="532"/>
      <c r="TEX82" s="534"/>
      <c r="TEY82" s="534"/>
      <c r="TEZ82" s="532"/>
      <c r="TFA82" s="532"/>
      <c r="TFB82" s="535"/>
      <c r="TFC82" s="532"/>
      <c r="TFD82" s="532"/>
      <c r="TFE82" s="532"/>
      <c r="TFF82" s="532"/>
      <c r="TFG82" s="532"/>
      <c r="TFH82" s="537"/>
      <c r="TFI82" s="192"/>
      <c r="TFJ82" s="36"/>
      <c r="TFK82" s="36"/>
      <c r="TFL82" s="36"/>
      <c r="TFM82" s="36"/>
      <c r="TFN82" s="36"/>
      <c r="TFO82" s="36"/>
      <c r="TFP82" s="36"/>
      <c r="TFQ82" s="192"/>
      <c r="TFR82" s="192"/>
      <c r="TFS82" s="36"/>
      <c r="TFT82" s="36"/>
      <c r="TFU82" s="36"/>
      <c r="TFV82" s="36"/>
      <c r="TFW82" s="36"/>
      <c r="TFX82" s="36"/>
      <c r="TFY82" s="36"/>
      <c r="TFZ82" s="36"/>
      <c r="TGA82" s="36"/>
      <c r="TGB82" s="36"/>
      <c r="TGC82" s="36"/>
      <c r="TGD82" s="36"/>
      <c r="TGE82" s="36"/>
      <c r="TGF82" s="36"/>
      <c r="TGG82" s="345"/>
      <c r="TGH82" s="532"/>
      <c r="TGI82" s="533"/>
      <c r="TGJ82" s="532"/>
      <c r="TGK82" s="534"/>
      <c r="TGL82" s="534"/>
      <c r="TGM82" s="532"/>
      <c r="TGN82" s="532"/>
      <c r="TGO82" s="535"/>
      <c r="TGP82" s="532"/>
      <c r="TGQ82" s="532"/>
      <c r="TGR82" s="532"/>
      <c r="TGS82" s="532"/>
      <c r="TGT82" s="532"/>
      <c r="TGU82" s="537"/>
      <c r="TGV82" s="192"/>
      <c r="TGW82" s="36"/>
      <c r="TGX82" s="36"/>
      <c r="TGY82" s="36"/>
      <c r="TGZ82" s="36"/>
      <c r="THA82" s="36"/>
      <c r="THB82" s="36"/>
      <c r="THC82" s="36"/>
      <c r="THD82" s="192"/>
      <c r="THE82" s="192"/>
      <c r="THF82" s="36"/>
      <c r="THG82" s="36"/>
      <c r="THH82" s="36"/>
      <c r="THI82" s="36"/>
      <c r="THJ82" s="36"/>
      <c r="THK82" s="36"/>
      <c r="THL82" s="36"/>
      <c r="THM82" s="36"/>
      <c r="THN82" s="36"/>
      <c r="THO82" s="36"/>
      <c r="THP82" s="36"/>
      <c r="THQ82" s="36"/>
      <c r="THR82" s="36"/>
      <c r="THS82" s="36"/>
      <c r="THT82" s="345"/>
      <c r="THU82" s="532"/>
      <c r="THV82" s="533"/>
      <c r="THW82" s="532"/>
      <c r="THX82" s="534"/>
      <c r="THY82" s="534"/>
      <c r="THZ82" s="532"/>
      <c r="TIA82" s="532"/>
      <c r="TIB82" s="535"/>
      <c r="TIC82" s="532"/>
      <c r="TID82" s="532"/>
      <c r="TIE82" s="532"/>
      <c r="TIF82" s="532"/>
      <c r="TIG82" s="532"/>
      <c r="TIH82" s="537"/>
      <c r="TII82" s="192"/>
      <c r="TIJ82" s="36"/>
      <c r="TIK82" s="36"/>
      <c r="TIL82" s="36"/>
      <c r="TIM82" s="36"/>
      <c r="TIN82" s="36"/>
      <c r="TIO82" s="36"/>
      <c r="TIP82" s="36"/>
      <c r="TIQ82" s="192"/>
      <c r="TIR82" s="192"/>
      <c r="TIS82" s="36"/>
      <c r="TIT82" s="36"/>
      <c r="TIU82" s="36"/>
      <c r="TIV82" s="36"/>
      <c r="TIW82" s="36"/>
      <c r="TIX82" s="36"/>
      <c r="TIY82" s="36"/>
      <c r="TIZ82" s="36"/>
      <c r="TJA82" s="36"/>
      <c r="TJB82" s="36"/>
      <c r="TJC82" s="36"/>
      <c r="TJD82" s="36"/>
      <c r="TJE82" s="36"/>
      <c r="TJF82" s="36"/>
      <c r="TJG82" s="345"/>
      <c r="TJH82" s="532"/>
      <c r="TJI82" s="533"/>
      <c r="TJJ82" s="532"/>
      <c r="TJK82" s="534"/>
      <c r="TJL82" s="534"/>
      <c r="TJM82" s="532"/>
      <c r="TJN82" s="532"/>
      <c r="TJO82" s="535"/>
      <c r="TJP82" s="532"/>
      <c r="TJQ82" s="532"/>
      <c r="TJR82" s="532"/>
      <c r="TJS82" s="532"/>
      <c r="TJT82" s="532"/>
      <c r="TJU82" s="537"/>
      <c r="TJV82" s="192"/>
      <c r="TJW82" s="36"/>
      <c r="TJX82" s="36"/>
      <c r="TJY82" s="36"/>
      <c r="TJZ82" s="36"/>
      <c r="TKA82" s="36"/>
      <c r="TKB82" s="36"/>
      <c r="TKC82" s="36"/>
      <c r="TKD82" s="192"/>
      <c r="TKE82" s="192"/>
      <c r="TKF82" s="36"/>
      <c r="TKG82" s="36"/>
      <c r="TKH82" s="36"/>
      <c r="TKI82" s="36"/>
      <c r="TKJ82" s="36"/>
      <c r="TKK82" s="36"/>
      <c r="TKL82" s="36"/>
      <c r="TKM82" s="36"/>
      <c r="TKN82" s="36"/>
      <c r="TKO82" s="36"/>
      <c r="TKP82" s="36"/>
      <c r="TKQ82" s="36"/>
      <c r="TKR82" s="36"/>
      <c r="TKS82" s="36"/>
      <c r="TKT82" s="345"/>
      <c r="TKU82" s="532"/>
      <c r="TKV82" s="533"/>
      <c r="TKW82" s="532"/>
      <c r="TKX82" s="534"/>
      <c r="TKY82" s="534"/>
      <c r="TKZ82" s="532"/>
      <c r="TLA82" s="532"/>
      <c r="TLB82" s="535"/>
      <c r="TLC82" s="532"/>
      <c r="TLD82" s="532"/>
      <c r="TLE82" s="532"/>
      <c r="TLF82" s="532"/>
      <c r="TLG82" s="532"/>
      <c r="TLH82" s="537"/>
      <c r="TLI82" s="192"/>
      <c r="TLJ82" s="36"/>
      <c r="TLK82" s="36"/>
      <c r="TLL82" s="36"/>
      <c r="TLM82" s="36"/>
      <c r="TLN82" s="36"/>
      <c r="TLO82" s="36"/>
      <c r="TLP82" s="36"/>
      <c r="TLQ82" s="192"/>
      <c r="TLR82" s="192"/>
      <c r="TLS82" s="36"/>
      <c r="TLT82" s="36"/>
      <c r="TLU82" s="36"/>
      <c r="TLV82" s="36"/>
      <c r="TLW82" s="36"/>
      <c r="TLX82" s="36"/>
      <c r="TLY82" s="36"/>
      <c r="TLZ82" s="36"/>
      <c r="TMA82" s="36"/>
      <c r="TMB82" s="36"/>
      <c r="TMC82" s="36"/>
      <c r="TMD82" s="36"/>
      <c r="TME82" s="36"/>
      <c r="TMF82" s="36"/>
      <c r="TMG82" s="345"/>
      <c r="TMH82" s="532"/>
      <c r="TMI82" s="533"/>
      <c r="TMJ82" s="532"/>
      <c r="TMK82" s="534"/>
      <c r="TML82" s="534"/>
      <c r="TMM82" s="532"/>
      <c r="TMN82" s="532"/>
      <c r="TMO82" s="535"/>
      <c r="TMP82" s="532"/>
      <c r="TMQ82" s="532"/>
      <c r="TMR82" s="532"/>
      <c r="TMS82" s="532"/>
      <c r="TMT82" s="532"/>
      <c r="TMU82" s="537"/>
      <c r="TMV82" s="192"/>
      <c r="TMW82" s="36"/>
      <c r="TMX82" s="36"/>
      <c r="TMY82" s="36"/>
      <c r="TMZ82" s="36"/>
      <c r="TNA82" s="36"/>
      <c r="TNB82" s="36"/>
      <c r="TNC82" s="36"/>
      <c r="TND82" s="192"/>
      <c r="TNE82" s="192"/>
      <c r="TNF82" s="36"/>
      <c r="TNG82" s="36"/>
      <c r="TNH82" s="36"/>
      <c r="TNI82" s="36"/>
      <c r="TNJ82" s="36"/>
      <c r="TNK82" s="36"/>
      <c r="TNL82" s="36"/>
      <c r="TNM82" s="36"/>
      <c r="TNN82" s="36"/>
      <c r="TNO82" s="36"/>
      <c r="TNP82" s="36"/>
      <c r="TNQ82" s="36"/>
      <c r="TNR82" s="36"/>
      <c r="TNS82" s="36"/>
      <c r="TNT82" s="345"/>
      <c r="TNU82" s="532"/>
      <c r="TNV82" s="533"/>
      <c r="TNW82" s="532"/>
      <c r="TNX82" s="534"/>
      <c r="TNY82" s="534"/>
      <c r="TNZ82" s="532"/>
      <c r="TOA82" s="532"/>
      <c r="TOB82" s="535"/>
      <c r="TOC82" s="532"/>
      <c r="TOD82" s="532"/>
      <c r="TOE82" s="532"/>
      <c r="TOF82" s="532"/>
      <c r="TOG82" s="532"/>
      <c r="TOH82" s="537"/>
      <c r="TOI82" s="192"/>
      <c r="TOJ82" s="36"/>
      <c r="TOK82" s="36"/>
      <c r="TOL82" s="36"/>
      <c r="TOM82" s="36"/>
      <c r="TON82" s="36"/>
      <c r="TOO82" s="36"/>
      <c r="TOP82" s="36"/>
      <c r="TOQ82" s="192"/>
      <c r="TOR82" s="192"/>
      <c r="TOS82" s="36"/>
      <c r="TOT82" s="36"/>
      <c r="TOU82" s="36"/>
      <c r="TOV82" s="36"/>
      <c r="TOW82" s="36"/>
      <c r="TOX82" s="36"/>
      <c r="TOY82" s="36"/>
      <c r="TOZ82" s="36"/>
      <c r="TPA82" s="36"/>
      <c r="TPB82" s="36"/>
      <c r="TPC82" s="36"/>
      <c r="TPD82" s="36"/>
      <c r="TPE82" s="36"/>
      <c r="TPF82" s="36"/>
      <c r="TPG82" s="345"/>
      <c r="TPH82" s="532"/>
      <c r="TPI82" s="533"/>
      <c r="TPJ82" s="532"/>
      <c r="TPK82" s="534"/>
      <c r="TPL82" s="534"/>
      <c r="TPM82" s="532"/>
      <c r="TPN82" s="532"/>
      <c r="TPO82" s="535"/>
      <c r="TPP82" s="532"/>
      <c r="TPQ82" s="532"/>
      <c r="TPR82" s="532"/>
      <c r="TPS82" s="532"/>
      <c r="TPT82" s="532"/>
      <c r="TPU82" s="537"/>
      <c r="TPV82" s="192"/>
      <c r="TPW82" s="36"/>
      <c r="TPX82" s="36"/>
      <c r="TPY82" s="36"/>
      <c r="TPZ82" s="36"/>
      <c r="TQA82" s="36"/>
      <c r="TQB82" s="36"/>
      <c r="TQC82" s="36"/>
      <c r="TQD82" s="192"/>
      <c r="TQE82" s="192"/>
      <c r="TQF82" s="36"/>
      <c r="TQG82" s="36"/>
      <c r="TQH82" s="36"/>
      <c r="TQI82" s="36"/>
      <c r="TQJ82" s="36"/>
      <c r="TQK82" s="36"/>
      <c r="TQL82" s="36"/>
      <c r="TQM82" s="36"/>
      <c r="TQN82" s="36"/>
      <c r="TQO82" s="36"/>
      <c r="TQP82" s="36"/>
      <c r="TQQ82" s="36"/>
      <c r="TQR82" s="36"/>
      <c r="TQS82" s="36"/>
      <c r="TQT82" s="345"/>
      <c r="TQU82" s="532"/>
      <c r="TQV82" s="533"/>
      <c r="TQW82" s="532"/>
      <c r="TQX82" s="534"/>
      <c r="TQY82" s="534"/>
      <c r="TQZ82" s="532"/>
      <c r="TRA82" s="532"/>
      <c r="TRB82" s="535"/>
      <c r="TRC82" s="532"/>
      <c r="TRD82" s="532"/>
      <c r="TRE82" s="532"/>
      <c r="TRF82" s="532"/>
      <c r="TRG82" s="532"/>
      <c r="TRH82" s="537"/>
      <c r="TRI82" s="192"/>
      <c r="TRJ82" s="36"/>
      <c r="TRK82" s="36"/>
      <c r="TRL82" s="36"/>
      <c r="TRM82" s="36"/>
      <c r="TRN82" s="36"/>
      <c r="TRO82" s="36"/>
      <c r="TRP82" s="36"/>
      <c r="TRQ82" s="192"/>
      <c r="TRR82" s="192"/>
      <c r="TRS82" s="36"/>
      <c r="TRT82" s="36"/>
      <c r="TRU82" s="36"/>
      <c r="TRV82" s="36"/>
      <c r="TRW82" s="36"/>
      <c r="TRX82" s="36"/>
      <c r="TRY82" s="36"/>
      <c r="TRZ82" s="36"/>
      <c r="TSA82" s="36"/>
      <c r="TSB82" s="36"/>
      <c r="TSC82" s="36"/>
      <c r="TSD82" s="36"/>
      <c r="TSE82" s="36"/>
      <c r="TSF82" s="36"/>
      <c r="TSG82" s="345"/>
      <c r="TSH82" s="532"/>
      <c r="TSI82" s="533"/>
      <c r="TSJ82" s="532"/>
      <c r="TSK82" s="534"/>
      <c r="TSL82" s="534"/>
      <c r="TSM82" s="532"/>
      <c r="TSN82" s="532"/>
      <c r="TSO82" s="535"/>
      <c r="TSP82" s="532"/>
      <c r="TSQ82" s="532"/>
      <c r="TSR82" s="532"/>
      <c r="TSS82" s="532"/>
      <c r="TST82" s="532"/>
      <c r="TSU82" s="537"/>
      <c r="TSV82" s="192"/>
      <c r="TSW82" s="36"/>
      <c r="TSX82" s="36"/>
      <c r="TSY82" s="36"/>
      <c r="TSZ82" s="36"/>
      <c r="TTA82" s="36"/>
      <c r="TTB82" s="36"/>
      <c r="TTC82" s="36"/>
      <c r="TTD82" s="192"/>
      <c r="TTE82" s="192"/>
      <c r="TTF82" s="36"/>
      <c r="TTG82" s="36"/>
      <c r="TTH82" s="36"/>
      <c r="TTI82" s="36"/>
      <c r="TTJ82" s="36"/>
      <c r="TTK82" s="36"/>
      <c r="TTL82" s="36"/>
      <c r="TTM82" s="36"/>
      <c r="TTN82" s="36"/>
      <c r="TTO82" s="36"/>
      <c r="TTP82" s="36"/>
      <c r="TTQ82" s="36"/>
      <c r="TTR82" s="36"/>
      <c r="TTS82" s="36"/>
      <c r="TTT82" s="345"/>
      <c r="TTU82" s="532"/>
      <c r="TTV82" s="533"/>
      <c r="TTW82" s="532"/>
      <c r="TTX82" s="534"/>
      <c r="TTY82" s="534"/>
      <c r="TTZ82" s="532"/>
      <c r="TUA82" s="532"/>
      <c r="TUB82" s="535"/>
      <c r="TUC82" s="532"/>
      <c r="TUD82" s="532"/>
      <c r="TUE82" s="532"/>
      <c r="TUF82" s="532"/>
      <c r="TUG82" s="532"/>
      <c r="TUH82" s="537"/>
      <c r="TUI82" s="192"/>
      <c r="TUJ82" s="36"/>
      <c r="TUK82" s="36"/>
      <c r="TUL82" s="36"/>
      <c r="TUM82" s="36"/>
      <c r="TUN82" s="36"/>
      <c r="TUO82" s="36"/>
      <c r="TUP82" s="36"/>
      <c r="TUQ82" s="192"/>
      <c r="TUR82" s="192"/>
      <c r="TUS82" s="36"/>
      <c r="TUT82" s="36"/>
      <c r="TUU82" s="36"/>
      <c r="TUV82" s="36"/>
      <c r="TUW82" s="36"/>
      <c r="TUX82" s="36"/>
      <c r="TUY82" s="36"/>
      <c r="TUZ82" s="36"/>
      <c r="TVA82" s="36"/>
      <c r="TVB82" s="36"/>
      <c r="TVC82" s="36"/>
      <c r="TVD82" s="36"/>
      <c r="TVE82" s="36"/>
      <c r="TVF82" s="36"/>
      <c r="TVG82" s="345"/>
      <c r="TVH82" s="532"/>
      <c r="TVI82" s="533"/>
      <c r="TVJ82" s="532"/>
      <c r="TVK82" s="534"/>
      <c r="TVL82" s="534"/>
      <c r="TVM82" s="532"/>
      <c r="TVN82" s="532"/>
      <c r="TVO82" s="535"/>
      <c r="TVP82" s="532"/>
      <c r="TVQ82" s="532"/>
      <c r="TVR82" s="532"/>
      <c r="TVS82" s="532"/>
      <c r="TVT82" s="532"/>
      <c r="TVU82" s="537"/>
      <c r="TVV82" s="192"/>
      <c r="TVW82" s="36"/>
      <c r="TVX82" s="36"/>
      <c r="TVY82" s="36"/>
      <c r="TVZ82" s="36"/>
      <c r="TWA82" s="36"/>
      <c r="TWB82" s="36"/>
      <c r="TWC82" s="36"/>
      <c r="TWD82" s="192"/>
      <c r="TWE82" s="192"/>
      <c r="TWF82" s="36"/>
      <c r="TWG82" s="36"/>
      <c r="TWH82" s="36"/>
      <c r="TWI82" s="36"/>
      <c r="TWJ82" s="36"/>
      <c r="TWK82" s="36"/>
      <c r="TWL82" s="36"/>
      <c r="TWM82" s="36"/>
      <c r="TWN82" s="36"/>
      <c r="TWO82" s="36"/>
      <c r="TWP82" s="36"/>
      <c r="TWQ82" s="36"/>
      <c r="TWR82" s="36"/>
      <c r="TWS82" s="36"/>
      <c r="TWT82" s="345"/>
      <c r="TWU82" s="532"/>
      <c r="TWV82" s="533"/>
      <c r="TWW82" s="532"/>
      <c r="TWX82" s="534"/>
      <c r="TWY82" s="534"/>
      <c r="TWZ82" s="532"/>
      <c r="TXA82" s="532"/>
      <c r="TXB82" s="535"/>
      <c r="TXC82" s="532"/>
      <c r="TXD82" s="532"/>
      <c r="TXE82" s="532"/>
      <c r="TXF82" s="532"/>
      <c r="TXG82" s="532"/>
      <c r="TXH82" s="537"/>
      <c r="TXI82" s="192"/>
      <c r="TXJ82" s="36"/>
      <c r="TXK82" s="36"/>
      <c r="TXL82" s="36"/>
      <c r="TXM82" s="36"/>
      <c r="TXN82" s="36"/>
      <c r="TXO82" s="36"/>
      <c r="TXP82" s="36"/>
      <c r="TXQ82" s="192"/>
      <c r="TXR82" s="192"/>
      <c r="TXS82" s="36"/>
      <c r="TXT82" s="36"/>
      <c r="TXU82" s="36"/>
      <c r="TXV82" s="36"/>
      <c r="TXW82" s="36"/>
      <c r="TXX82" s="36"/>
      <c r="TXY82" s="36"/>
      <c r="TXZ82" s="36"/>
      <c r="TYA82" s="36"/>
      <c r="TYB82" s="36"/>
      <c r="TYC82" s="36"/>
      <c r="TYD82" s="36"/>
      <c r="TYE82" s="36"/>
      <c r="TYF82" s="36"/>
      <c r="TYG82" s="345"/>
      <c r="TYH82" s="532"/>
      <c r="TYI82" s="533"/>
      <c r="TYJ82" s="532"/>
      <c r="TYK82" s="534"/>
      <c r="TYL82" s="534"/>
      <c r="TYM82" s="532"/>
      <c r="TYN82" s="532"/>
      <c r="TYO82" s="535"/>
      <c r="TYP82" s="532"/>
      <c r="TYQ82" s="532"/>
      <c r="TYR82" s="532"/>
      <c r="TYS82" s="532"/>
      <c r="TYT82" s="532"/>
      <c r="TYU82" s="537"/>
      <c r="TYV82" s="192"/>
      <c r="TYW82" s="36"/>
      <c r="TYX82" s="36"/>
      <c r="TYY82" s="36"/>
      <c r="TYZ82" s="36"/>
      <c r="TZA82" s="36"/>
      <c r="TZB82" s="36"/>
      <c r="TZC82" s="36"/>
      <c r="TZD82" s="192"/>
      <c r="TZE82" s="192"/>
      <c r="TZF82" s="36"/>
      <c r="TZG82" s="36"/>
      <c r="TZH82" s="36"/>
      <c r="TZI82" s="36"/>
      <c r="TZJ82" s="36"/>
      <c r="TZK82" s="36"/>
      <c r="TZL82" s="36"/>
      <c r="TZM82" s="36"/>
      <c r="TZN82" s="36"/>
      <c r="TZO82" s="36"/>
      <c r="TZP82" s="36"/>
      <c r="TZQ82" s="36"/>
      <c r="TZR82" s="36"/>
      <c r="TZS82" s="36"/>
      <c r="TZT82" s="345"/>
      <c r="TZU82" s="532"/>
      <c r="TZV82" s="533"/>
      <c r="TZW82" s="532"/>
      <c r="TZX82" s="534"/>
      <c r="TZY82" s="534"/>
      <c r="TZZ82" s="532"/>
      <c r="UAA82" s="532"/>
      <c r="UAB82" s="535"/>
      <c r="UAC82" s="532"/>
      <c r="UAD82" s="532"/>
      <c r="UAE82" s="532"/>
      <c r="UAF82" s="532"/>
      <c r="UAG82" s="532"/>
      <c r="UAH82" s="537"/>
      <c r="UAI82" s="192"/>
      <c r="UAJ82" s="36"/>
      <c r="UAK82" s="36"/>
      <c r="UAL82" s="36"/>
      <c r="UAM82" s="36"/>
      <c r="UAN82" s="36"/>
      <c r="UAO82" s="36"/>
      <c r="UAP82" s="36"/>
      <c r="UAQ82" s="192"/>
      <c r="UAR82" s="192"/>
      <c r="UAS82" s="36"/>
      <c r="UAT82" s="36"/>
      <c r="UAU82" s="36"/>
      <c r="UAV82" s="36"/>
      <c r="UAW82" s="36"/>
      <c r="UAX82" s="36"/>
      <c r="UAY82" s="36"/>
      <c r="UAZ82" s="36"/>
      <c r="UBA82" s="36"/>
      <c r="UBB82" s="36"/>
      <c r="UBC82" s="36"/>
      <c r="UBD82" s="36"/>
      <c r="UBE82" s="36"/>
      <c r="UBF82" s="36"/>
      <c r="UBG82" s="345"/>
      <c r="UBH82" s="532"/>
      <c r="UBI82" s="533"/>
      <c r="UBJ82" s="532"/>
      <c r="UBK82" s="534"/>
      <c r="UBL82" s="534"/>
      <c r="UBM82" s="532"/>
      <c r="UBN82" s="532"/>
      <c r="UBO82" s="535"/>
      <c r="UBP82" s="532"/>
      <c r="UBQ82" s="532"/>
      <c r="UBR82" s="532"/>
      <c r="UBS82" s="532"/>
      <c r="UBT82" s="532"/>
      <c r="UBU82" s="537"/>
      <c r="UBV82" s="192"/>
      <c r="UBW82" s="36"/>
      <c r="UBX82" s="36"/>
      <c r="UBY82" s="36"/>
      <c r="UBZ82" s="36"/>
      <c r="UCA82" s="36"/>
      <c r="UCB82" s="36"/>
      <c r="UCC82" s="36"/>
      <c r="UCD82" s="192"/>
      <c r="UCE82" s="192"/>
      <c r="UCF82" s="36"/>
      <c r="UCG82" s="36"/>
      <c r="UCH82" s="36"/>
      <c r="UCI82" s="36"/>
      <c r="UCJ82" s="36"/>
      <c r="UCK82" s="36"/>
      <c r="UCL82" s="36"/>
      <c r="UCM82" s="36"/>
      <c r="UCN82" s="36"/>
      <c r="UCO82" s="36"/>
      <c r="UCP82" s="36"/>
      <c r="UCQ82" s="36"/>
      <c r="UCR82" s="36"/>
      <c r="UCS82" s="36"/>
      <c r="UCT82" s="345"/>
      <c r="UCU82" s="532"/>
      <c r="UCV82" s="533"/>
      <c r="UCW82" s="532"/>
      <c r="UCX82" s="534"/>
      <c r="UCY82" s="534"/>
      <c r="UCZ82" s="532"/>
      <c r="UDA82" s="532"/>
      <c r="UDB82" s="535"/>
      <c r="UDC82" s="532"/>
      <c r="UDD82" s="532"/>
      <c r="UDE82" s="532"/>
      <c r="UDF82" s="532"/>
      <c r="UDG82" s="532"/>
      <c r="UDH82" s="537"/>
      <c r="UDI82" s="192"/>
      <c r="UDJ82" s="36"/>
      <c r="UDK82" s="36"/>
      <c r="UDL82" s="36"/>
      <c r="UDM82" s="36"/>
      <c r="UDN82" s="36"/>
      <c r="UDO82" s="36"/>
      <c r="UDP82" s="36"/>
      <c r="UDQ82" s="192"/>
      <c r="UDR82" s="192"/>
      <c r="UDS82" s="36"/>
      <c r="UDT82" s="36"/>
      <c r="UDU82" s="36"/>
      <c r="UDV82" s="36"/>
      <c r="UDW82" s="36"/>
      <c r="UDX82" s="36"/>
      <c r="UDY82" s="36"/>
      <c r="UDZ82" s="36"/>
      <c r="UEA82" s="36"/>
      <c r="UEB82" s="36"/>
      <c r="UEC82" s="36"/>
      <c r="UED82" s="36"/>
      <c r="UEE82" s="36"/>
      <c r="UEF82" s="36"/>
      <c r="UEG82" s="345"/>
      <c r="UEH82" s="532"/>
      <c r="UEI82" s="533"/>
      <c r="UEJ82" s="532"/>
      <c r="UEK82" s="534"/>
      <c r="UEL82" s="534"/>
      <c r="UEM82" s="532"/>
      <c r="UEN82" s="532"/>
      <c r="UEO82" s="535"/>
      <c r="UEP82" s="532"/>
      <c r="UEQ82" s="532"/>
      <c r="UER82" s="532"/>
      <c r="UES82" s="532"/>
      <c r="UET82" s="532"/>
      <c r="UEU82" s="537"/>
      <c r="UEV82" s="192"/>
      <c r="UEW82" s="36"/>
      <c r="UEX82" s="36"/>
      <c r="UEY82" s="36"/>
      <c r="UEZ82" s="36"/>
      <c r="UFA82" s="36"/>
      <c r="UFB82" s="36"/>
      <c r="UFC82" s="36"/>
      <c r="UFD82" s="192"/>
      <c r="UFE82" s="192"/>
      <c r="UFF82" s="36"/>
      <c r="UFG82" s="36"/>
      <c r="UFH82" s="36"/>
      <c r="UFI82" s="36"/>
      <c r="UFJ82" s="36"/>
      <c r="UFK82" s="36"/>
      <c r="UFL82" s="36"/>
      <c r="UFM82" s="36"/>
      <c r="UFN82" s="36"/>
      <c r="UFO82" s="36"/>
      <c r="UFP82" s="36"/>
      <c r="UFQ82" s="36"/>
      <c r="UFR82" s="36"/>
      <c r="UFS82" s="36"/>
      <c r="UFT82" s="345"/>
      <c r="UFU82" s="532"/>
      <c r="UFV82" s="533"/>
      <c r="UFW82" s="532"/>
      <c r="UFX82" s="534"/>
      <c r="UFY82" s="534"/>
      <c r="UFZ82" s="532"/>
      <c r="UGA82" s="532"/>
      <c r="UGB82" s="535"/>
      <c r="UGC82" s="532"/>
      <c r="UGD82" s="532"/>
      <c r="UGE82" s="532"/>
      <c r="UGF82" s="532"/>
      <c r="UGG82" s="532"/>
      <c r="UGH82" s="537"/>
      <c r="UGI82" s="192"/>
      <c r="UGJ82" s="36"/>
      <c r="UGK82" s="36"/>
      <c r="UGL82" s="36"/>
      <c r="UGM82" s="36"/>
      <c r="UGN82" s="36"/>
      <c r="UGO82" s="36"/>
      <c r="UGP82" s="36"/>
      <c r="UGQ82" s="192"/>
      <c r="UGR82" s="192"/>
      <c r="UGS82" s="36"/>
      <c r="UGT82" s="36"/>
      <c r="UGU82" s="36"/>
      <c r="UGV82" s="36"/>
      <c r="UGW82" s="36"/>
      <c r="UGX82" s="36"/>
      <c r="UGY82" s="36"/>
      <c r="UGZ82" s="36"/>
      <c r="UHA82" s="36"/>
      <c r="UHB82" s="36"/>
      <c r="UHC82" s="36"/>
      <c r="UHD82" s="36"/>
      <c r="UHE82" s="36"/>
      <c r="UHF82" s="36"/>
      <c r="UHG82" s="345"/>
      <c r="UHH82" s="532"/>
      <c r="UHI82" s="533"/>
      <c r="UHJ82" s="532"/>
      <c r="UHK82" s="534"/>
      <c r="UHL82" s="534"/>
      <c r="UHM82" s="532"/>
      <c r="UHN82" s="532"/>
      <c r="UHO82" s="535"/>
      <c r="UHP82" s="532"/>
      <c r="UHQ82" s="532"/>
      <c r="UHR82" s="532"/>
      <c r="UHS82" s="532"/>
      <c r="UHT82" s="532"/>
      <c r="UHU82" s="537"/>
      <c r="UHV82" s="192"/>
      <c r="UHW82" s="36"/>
      <c r="UHX82" s="36"/>
      <c r="UHY82" s="36"/>
      <c r="UHZ82" s="36"/>
      <c r="UIA82" s="36"/>
      <c r="UIB82" s="36"/>
      <c r="UIC82" s="36"/>
      <c r="UID82" s="192"/>
      <c r="UIE82" s="192"/>
      <c r="UIF82" s="36"/>
      <c r="UIG82" s="36"/>
      <c r="UIH82" s="36"/>
      <c r="UII82" s="36"/>
      <c r="UIJ82" s="36"/>
      <c r="UIK82" s="36"/>
      <c r="UIL82" s="36"/>
      <c r="UIM82" s="36"/>
      <c r="UIN82" s="36"/>
      <c r="UIO82" s="36"/>
      <c r="UIP82" s="36"/>
      <c r="UIQ82" s="36"/>
      <c r="UIR82" s="36"/>
      <c r="UIS82" s="36"/>
      <c r="UIT82" s="345"/>
      <c r="UIU82" s="532"/>
      <c r="UIV82" s="533"/>
      <c r="UIW82" s="532"/>
      <c r="UIX82" s="534"/>
      <c r="UIY82" s="534"/>
      <c r="UIZ82" s="532"/>
      <c r="UJA82" s="532"/>
      <c r="UJB82" s="535"/>
      <c r="UJC82" s="532"/>
      <c r="UJD82" s="532"/>
      <c r="UJE82" s="532"/>
      <c r="UJF82" s="532"/>
      <c r="UJG82" s="532"/>
      <c r="UJH82" s="537"/>
      <c r="UJI82" s="192"/>
      <c r="UJJ82" s="36"/>
      <c r="UJK82" s="36"/>
      <c r="UJL82" s="36"/>
      <c r="UJM82" s="36"/>
      <c r="UJN82" s="36"/>
      <c r="UJO82" s="36"/>
      <c r="UJP82" s="36"/>
      <c r="UJQ82" s="192"/>
      <c r="UJR82" s="192"/>
      <c r="UJS82" s="36"/>
      <c r="UJT82" s="36"/>
      <c r="UJU82" s="36"/>
      <c r="UJV82" s="36"/>
      <c r="UJW82" s="36"/>
      <c r="UJX82" s="36"/>
      <c r="UJY82" s="36"/>
      <c r="UJZ82" s="36"/>
      <c r="UKA82" s="36"/>
      <c r="UKB82" s="36"/>
      <c r="UKC82" s="36"/>
      <c r="UKD82" s="36"/>
      <c r="UKE82" s="36"/>
      <c r="UKF82" s="36"/>
      <c r="UKG82" s="345"/>
      <c r="UKH82" s="532"/>
      <c r="UKI82" s="533"/>
      <c r="UKJ82" s="532"/>
      <c r="UKK82" s="534"/>
      <c r="UKL82" s="534"/>
      <c r="UKM82" s="532"/>
      <c r="UKN82" s="532"/>
      <c r="UKO82" s="535"/>
      <c r="UKP82" s="532"/>
      <c r="UKQ82" s="532"/>
      <c r="UKR82" s="532"/>
      <c r="UKS82" s="532"/>
      <c r="UKT82" s="532"/>
      <c r="UKU82" s="537"/>
      <c r="UKV82" s="192"/>
      <c r="UKW82" s="36"/>
      <c r="UKX82" s="36"/>
      <c r="UKY82" s="36"/>
      <c r="UKZ82" s="36"/>
      <c r="ULA82" s="36"/>
      <c r="ULB82" s="36"/>
      <c r="ULC82" s="36"/>
      <c r="ULD82" s="192"/>
      <c r="ULE82" s="192"/>
      <c r="ULF82" s="36"/>
      <c r="ULG82" s="36"/>
      <c r="ULH82" s="36"/>
      <c r="ULI82" s="36"/>
      <c r="ULJ82" s="36"/>
      <c r="ULK82" s="36"/>
      <c r="ULL82" s="36"/>
      <c r="ULM82" s="36"/>
      <c r="ULN82" s="36"/>
      <c r="ULO82" s="36"/>
      <c r="ULP82" s="36"/>
      <c r="ULQ82" s="36"/>
      <c r="ULR82" s="36"/>
      <c r="ULS82" s="36"/>
      <c r="ULT82" s="345"/>
      <c r="ULU82" s="532"/>
      <c r="ULV82" s="533"/>
      <c r="ULW82" s="532"/>
      <c r="ULX82" s="534"/>
      <c r="ULY82" s="534"/>
      <c r="ULZ82" s="532"/>
      <c r="UMA82" s="532"/>
      <c r="UMB82" s="535"/>
      <c r="UMC82" s="532"/>
      <c r="UMD82" s="532"/>
      <c r="UME82" s="532"/>
      <c r="UMF82" s="532"/>
      <c r="UMG82" s="532"/>
      <c r="UMH82" s="537"/>
      <c r="UMI82" s="192"/>
      <c r="UMJ82" s="36"/>
      <c r="UMK82" s="36"/>
      <c r="UML82" s="36"/>
      <c r="UMM82" s="36"/>
      <c r="UMN82" s="36"/>
      <c r="UMO82" s="36"/>
      <c r="UMP82" s="36"/>
      <c r="UMQ82" s="192"/>
      <c r="UMR82" s="192"/>
      <c r="UMS82" s="36"/>
      <c r="UMT82" s="36"/>
      <c r="UMU82" s="36"/>
      <c r="UMV82" s="36"/>
      <c r="UMW82" s="36"/>
      <c r="UMX82" s="36"/>
      <c r="UMY82" s="36"/>
      <c r="UMZ82" s="36"/>
      <c r="UNA82" s="36"/>
      <c r="UNB82" s="36"/>
      <c r="UNC82" s="36"/>
      <c r="UND82" s="36"/>
      <c r="UNE82" s="36"/>
      <c r="UNF82" s="36"/>
      <c r="UNG82" s="345"/>
      <c r="UNH82" s="532"/>
      <c r="UNI82" s="533"/>
      <c r="UNJ82" s="532"/>
      <c r="UNK82" s="534"/>
      <c r="UNL82" s="534"/>
      <c r="UNM82" s="532"/>
      <c r="UNN82" s="532"/>
      <c r="UNO82" s="535"/>
      <c r="UNP82" s="532"/>
      <c r="UNQ82" s="532"/>
      <c r="UNR82" s="532"/>
      <c r="UNS82" s="532"/>
      <c r="UNT82" s="532"/>
      <c r="UNU82" s="537"/>
      <c r="UNV82" s="192"/>
      <c r="UNW82" s="36"/>
      <c r="UNX82" s="36"/>
      <c r="UNY82" s="36"/>
      <c r="UNZ82" s="36"/>
      <c r="UOA82" s="36"/>
      <c r="UOB82" s="36"/>
      <c r="UOC82" s="36"/>
      <c r="UOD82" s="192"/>
      <c r="UOE82" s="192"/>
      <c r="UOF82" s="36"/>
      <c r="UOG82" s="36"/>
      <c r="UOH82" s="36"/>
      <c r="UOI82" s="36"/>
      <c r="UOJ82" s="36"/>
      <c r="UOK82" s="36"/>
      <c r="UOL82" s="36"/>
      <c r="UOM82" s="36"/>
      <c r="UON82" s="36"/>
      <c r="UOO82" s="36"/>
      <c r="UOP82" s="36"/>
      <c r="UOQ82" s="36"/>
      <c r="UOR82" s="36"/>
      <c r="UOS82" s="36"/>
      <c r="UOT82" s="345"/>
      <c r="UOU82" s="532"/>
      <c r="UOV82" s="533"/>
      <c r="UOW82" s="532"/>
      <c r="UOX82" s="534"/>
      <c r="UOY82" s="534"/>
      <c r="UOZ82" s="532"/>
      <c r="UPA82" s="532"/>
      <c r="UPB82" s="535"/>
      <c r="UPC82" s="532"/>
      <c r="UPD82" s="532"/>
      <c r="UPE82" s="532"/>
      <c r="UPF82" s="532"/>
      <c r="UPG82" s="532"/>
      <c r="UPH82" s="537"/>
      <c r="UPI82" s="192"/>
      <c r="UPJ82" s="36"/>
      <c r="UPK82" s="36"/>
      <c r="UPL82" s="36"/>
      <c r="UPM82" s="36"/>
      <c r="UPN82" s="36"/>
      <c r="UPO82" s="36"/>
      <c r="UPP82" s="36"/>
      <c r="UPQ82" s="192"/>
      <c r="UPR82" s="192"/>
      <c r="UPS82" s="36"/>
      <c r="UPT82" s="36"/>
      <c r="UPU82" s="36"/>
      <c r="UPV82" s="36"/>
      <c r="UPW82" s="36"/>
      <c r="UPX82" s="36"/>
      <c r="UPY82" s="36"/>
      <c r="UPZ82" s="36"/>
      <c r="UQA82" s="36"/>
      <c r="UQB82" s="36"/>
      <c r="UQC82" s="36"/>
      <c r="UQD82" s="36"/>
      <c r="UQE82" s="36"/>
      <c r="UQF82" s="36"/>
      <c r="UQG82" s="345"/>
      <c r="UQH82" s="532"/>
      <c r="UQI82" s="533"/>
      <c r="UQJ82" s="532"/>
      <c r="UQK82" s="534"/>
      <c r="UQL82" s="534"/>
      <c r="UQM82" s="532"/>
      <c r="UQN82" s="532"/>
      <c r="UQO82" s="535"/>
      <c r="UQP82" s="532"/>
      <c r="UQQ82" s="532"/>
      <c r="UQR82" s="532"/>
      <c r="UQS82" s="532"/>
      <c r="UQT82" s="532"/>
      <c r="UQU82" s="537"/>
      <c r="UQV82" s="192"/>
      <c r="UQW82" s="36"/>
      <c r="UQX82" s="36"/>
      <c r="UQY82" s="36"/>
      <c r="UQZ82" s="36"/>
      <c r="URA82" s="36"/>
      <c r="URB82" s="36"/>
      <c r="URC82" s="36"/>
      <c r="URD82" s="192"/>
      <c r="URE82" s="192"/>
      <c r="URF82" s="36"/>
      <c r="URG82" s="36"/>
      <c r="URH82" s="36"/>
      <c r="URI82" s="36"/>
      <c r="URJ82" s="36"/>
      <c r="URK82" s="36"/>
      <c r="URL82" s="36"/>
      <c r="URM82" s="36"/>
      <c r="URN82" s="36"/>
      <c r="URO82" s="36"/>
      <c r="URP82" s="36"/>
      <c r="URQ82" s="36"/>
      <c r="URR82" s="36"/>
      <c r="URS82" s="36"/>
      <c r="URT82" s="345"/>
      <c r="URU82" s="532"/>
      <c r="URV82" s="533"/>
      <c r="URW82" s="532"/>
      <c r="URX82" s="534"/>
      <c r="URY82" s="534"/>
      <c r="URZ82" s="532"/>
      <c r="USA82" s="532"/>
      <c r="USB82" s="535"/>
      <c r="USC82" s="532"/>
      <c r="USD82" s="532"/>
      <c r="USE82" s="532"/>
      <c r="USF82" s="532"/>
      <c r="USG82" s="532"/>
      <c r="USH82" s="537"/>
      <c r="USI82" s="192"/>
      <c r="USJ82" s="36"/>
      <c r="USK82" s="36"/>
      <c r="USL82" s="36"/>
      <c r="USM82" s="36"/>
      <c r="USN82" s="36"/>
      <c r="USO82" s="36"/>
      <c r="USP82" s="36"/>
      <c r="USQ82" s="192"/>
      <c r="USR82" s="192"/>
      <c r="USS82" s="36"/>
      <c r="UST82" s="36"/>
      <c r="USU82" s="36"/>
      <c r="USV82" s="36"/>
      <c r="USW82" s="36"/>
      <c r="USX82" s="36"/>
      <c r="USY82" s="36"/>
      <c r="USZ82" s="36"/>
      <c r="UTA82" s="36"/>
      <c r="UTB82" s="36"/>
      <c r="UTC82" s="36"/>
      <c r="UTD82" s="36"/>
      <c r="UTE82" s="36"/>
      <c r="UTF82" s="36"/>
      <c r="UTG82" s="345"/>
      <c r="UTH82" s="532"/>
      <c r="UTI82" s="533"/>
      <c r="UTJ82" s="532"/>
      <c r="UTK82" s="534"/>
      <c r="UTL82" s="534"/>
      <c r="UTM82" s="532"/>
      <c r="UTN82" s="532"/>
      <c r="UTO82" s="535"/>
      <c r="UTP82" s="532"/>
      <c r="UTQ82" s="532"/>
      <c r="UTR82" s="532"/>
      <c r="UTS82" s="532"/>
      <c r="UTT82" s="532"/>
      <c r="UTU82" s="537"/>
      <c r="UTV82" s="192"/>
      <c r="UTW82" s="36"/>
      <c r="UTX82" s="36"/>
      <c r="UTY82" s="36"/>
      <c r="UTZ82" s="36"/>
      <c r="UUA82" s="36"/>
      <c r="UUB82" s="36"/>
      <c r="UUC82" s="36"/>
      <c r="UUD82" s="192"/>
      <c r="UUE82" s="192"/>
      <c r="UUF82" s="36"/>
      <c r="UUG82" s="36"/>
      <c r="UUH82" s="36"/>
      <c r="UUI82" s="36"/>
      <c r="UUJ82" s="36"/>
      <c r="UUK82" s="36"/>
      <c r="UUL82" s="36"/>
      <c r="UUM82" s="36"/>
      <c r="UUN82" s="36"/>
      <c r="UUO82" s="36"/>
      <c r="UUP82" s="36"/>
      <c r="UUQ82" s="36"/>
      <c r="UUR82" s="36"/>
      <c r="UUS82" s="36"/>
      <c r="UUT82" s="345"/>
      <c r="UUU82" s="532"/>
      <c r="UUV82" s="533"/>
      <c r="UUW82" s="532"/>
      <c r="UUX82" s="534"/>
      <c r="UUY82" s="534"/>
      <c r="UUZ82" s="532"/>
      <c r="UVA82" s="532"/>
      <c r="UVB82" s="535"/>
      <c r="UVC82" s="532"/>
      <c r="UVD82" s="532"/>
      <c r="UVE82" s="532"/>
      <c r="UVF82" s="532"/>
      <c r="UVG82" s="532"/>
      <c r="UVH82" s="537"/>
      <c r="UVI82" s="192"/>
      <c r="UVJ82" s="36"/>
      <c r="UVK82" s="36"/>
      <c r="UVL82" s="36"/>
      <c r="UVM82" s="36"/>
      <c r="UVN82" s="36"/>
      <c r="UVO82" s="36"/>
      <c r="UVP82" s="36"/>
      <c r="UVQ82" s="192"/>
      <c r="UVR82" s="192"/>
      <c r="UVS82" s="36"/>
      <c r="UVT82" s="36"/>
      <c r="UVU82" s="36"/>
      <c r="UVV82" s="36"/>
      <c r="UVW82" s="36"/>
      <c r="UVX82" s="36"/>
      <c r="UVY82" s="36"/>
      <c r="UVZ82" s="36"/>
      <c r="UWA82" s="36"/>
      <c r="UWB82" s="36"/>
      <c r="UWC82" s="36"/>
      <c r="UWD82" s="36"/>
      <c r="UWE82" s="36"/>
      <c r="UWF82" s="36"/>
      <c r="UWG82" s="345"/>
      <c r="UWH82" s="532"/>
      <c r="UWI82" s="533"/>
      <c r="UWJ82" s="532"/>
      <c r="UWK82" s="534"/>
      <c r="UWL82" s="534"/>
      <c r="UWM82" s="532"/>
      <c r="UWN82" s="532"/>
      <c r="UWO82" s="535"/>
      <c r="UWP82" s="532"/>
      <c r="UWQ82" s="532"/>
      <c r="UWR82" s="532"/>
      <c r="UWS82" s="532"/>
      <c r="UWT82" s="532"/>
      <c r="UWU82" s="537"/>
      <c r="UWV82" s="192"/>
      <c r="UWW82" s="36"/>
      <c r="UWX82" s="36"/>
      <c r="UWY82" s="36"/>
      <c r="UWZ82" s="36"/>
      <c r="UXA82" s="36"/>
      <c r="UXB82" s="36"/>
      <c r="UXC82" s="36"/>
      <c r="UXD82" s="192"/>
      <c r="UXE82" s="192"/>
      <c r="UXF82" s="36"/>
      <c r="UXG82" s="36"/>
      <c r="UXH82" s="36"/>
      <c r="UXI82" s="36"/>
      <c r="UXJ82" s="36"/>
      <c r="UXK82" s="36"/>
      <c r="UXL82" s="36"/>
      <c r="UXM82" s="36"/>
      <c r="UXN82" s="36"/>
      <c r="UXO82" s="36"/>
      <c r="UXP82" s="36"/>
      <c r="UXQ82" s="36"/>
      <c r="UXR82" s="36"/>
      <c r="UXS82" s="36"/>
      <c r="UXT82" s="345"/>
      <c r="UXU82" s="532"/>
      <c r="UXV82" s="533"/>
      <c r="UXW82" s="532"/>
      <c r="UXX82" s="534"/>
      <c r="UXY82" s="534"/>
      <c r="UXZ82" s="532"/>
      <c r="UYA82" s="532"/>
      <c r="UYB82" s="535"/>
      <c r="UYC82" s="532"/>
      <c r="UYD82" s="532"/>
      <c r="UYE82" s="532"/>
      <c r="UYF82" s="532"/>
      <c r="UYG82" s="532"/>
      <c r="UYH82" s="537"/>
      <c r="UYI82" s="192"/>
      <c r="UYJ82" s="36"/>
      <c r="UYK82" s="36"/>
      <c r="UYL82" s="36"/>
      <c r="UYM82" s="36"/>
      <c r="UYN82" s="36"/>
      <c r="UYO82" s="36"/>
      <c r="UYP82" s="36"/>
      <c r="UYQ82" s="192"/>
      <c r="UYR82" s="192"/>
      <c r="UYS82" s="36"/>
      <c r="UYT82" s="36"/>
      <c r="UYU82" s="36"/>
      <c r="UYV82" s="36"/>
      <c r="UYW82" s="36"/>
      <c r="UYX82" s="36"/>
      <c r="UYY82" s="36"/>
      <c r="UYZ82" s="36"/>
      <c r="UZA82" s="36"/>
      <c r="UZB82" s="36"/>
      <c r="UZC82" s="36"/>
      <c r="UZD82" s="36"/>
      <c r="UZE82" s="36"/>
      <c r="UZF82" s="36"/>
      <c r="UZG82" s="345"/>
      <c r="UZH82" s="532"/>
      <c r="UZI82" s="533"/>
      <c r="UZJ82" s="532"/>
      <c r="UZK82" s="534"/>
      <c r="UZL82" s="534"/>
      <c r="UZM82" s="532"/>
      <c r="UZN82" s="532"/>
      <c r="UZO82" s="535"/>
      <c r="UZP82" s="532"/>
      <c r="UZQ82" s="532"/>
      <c r="UZR82" s="532"/>
      <c r="UZS82" s="532"/>
      <c r="UZT82" s="532"/>
      <c r="UZU82" s="537"/>
      <c r="UZV82" s="192"/>
      <c r="UZW82" s="36"/>
      <c r="UZX82" s="36"/>
      <c r="UZY82" s="36"/>
      <c r="UZZ82" s="36"/>
      <c r="VAA82" s="36"/>
      <c r="VAB82" s="36"/>
      <c r="VAC82" s="36"/>
      <c r="VAD82" s="192"/>
      <c r="VAE82" s="192"/>
      <c r="VAF82" s="36"/>
      <c r="VAG82" s="36"/>
      <c r="VAH82" s="36"/>
      <c r="VAI82" s="36"/>
      <c r="VAJ82" s="36"/>
      <c r="VAK82" s="36"/>
      <c r="VAL82" s="36"/>
      <c r="VAM82" s="36"/>
      <c r="VAN82" s="36"/>
      <c r="VAO82" s="36"/>
      <c r="VAP82" s="36"/>
      <c r="VAQ82" s="36"/>
      <c r="VAR82" s="36"/>
      <c r="VAS82" s="36"/>
      <c r="VAT82" s="345"/>
      <c r="VAU82" s="532"/>
      <c r="VAV82" s="533"/>
      <c r="VAW82" s="532"/>
      <c r="VAX82" s="534"/>
      <c r="VAY82" s="534"/>
      <c r="VAZ82" s="532"/>
      <c r="VBA82" s="532"/>
      <c r="VBB82" s="535"/>
      <c r="VBC82" s="532"/>
      <c r="VBD82" s="532"/>
      <c r="VBE82" s="532"/>
      <c r="VBF82" s="532"/>
      <c r="VBG82" s="532"/>
      <c r="VBH82" s="537"/>
      <c r="VBI82" s="192"/>
      <c r="VBJ82" s="36"/>
      <c r="VBK82" s="36"/>
      <c r="VBL82" s="36"/>
      <c r="VBM82" s="36"/>
      <c r="VBN82" s="36"/>
      <c r="VBO82" s="36"/>
      <c r="VBP82" s="36"/>
      <c r="VBQ82" s="192"/>
      <c r="VBR82" s="192"/>
      <c r="VBS82" s="36"/>
      <c r="VBT82" s="36"/>
      <c r="VBU82" s="36"/>
      <c r="VBV82" s="36"/>
      <c r="VBW82" s="36"/>
      <c r="VBX82" s="36"/>
      <c r="VBY82" s="36"/>
      <c r="VBZ82" s="36"/>
      <c r="VCA82" s="36"/>
      <c r="VCB82" s="36"/>
      <c r="VCC82" s="36"/>
      <c r="VCD82" s="36"/>
      <c r="VCE82" s="36"/>
      <c r="VCF82" s="36"/>
      <c r="VCG82" s="345"/>
      <c r="VCH82" s="532"/>
      <c r="VCI82" s="533"/>
      <c r="VCJ82" s="532"/>
      <c r="VCK82" s="534"/>
      <c r="VCL82" s="534"/>
      <c r="VCM82" s="532"/>
      <c r="VCN82" s="532"/>
      <c r="VCO82" s="535"/>
      <c r="VCP82" s="532"/>
      <c r="VCQ82" s="532"/>
      <c r="VCR82" s="532"/>
      <c r="VCS82" s="532"/>
      <c r="VCT82" s="532"/>
      <c r="VCU82" s="537"/>
      <c r="VCV82" s="192"/>
      <c r="VCW82" s="36"/>
      <c r="VCX82" s="36"/>
      <c r="VCY82" s="36"/>
      <c r="VCZ82" s="36"/>
      <c r="VDA82" s="36"/>
      <c r="VDB82" s="36"/>
      <c r="VDC82" s="36"/>
      <c r="VDD82" s="192"/>
      <c r="VDE82" s="192"/>
      <c r="VDF82" s="36"/>
      <c r="VDG82" s="36"/>
      <c r="VDH82" s="36"/>
      <c r="VDI82" s="36"/>
      <c r="VDJ82" s="36"/>
      <c r="VDK82" s="36"/>
      <c r="VDL82" s="36"/>
      <c r="VDM82" s="36"/>
      <c r="VDN82" s="36"/>
      <c r="VDO82" s="36"/>
      <c r="VDP82" s="36"/>
      <c r="VDQ82" s="36"/>
      <c r="VDR82" s="36"/>
      <c r="VDS82" s="36"/>
      <c r="VDT82" s="345"/>
      <c r="VDU82" s="532"/>
      <c r="VDV82" s="533"/>
      <c r="VDW82" s="532"/>
      <c r="VDX82" s="534"/>
      <c r="VDY82" s="534"/>
      <c r="VDZ82" s="532"/>
      <c r="VEA82" s="532"/>
      <c r="VEB82" s="535"/>
      <c r="VEC82" s="532"/>
      <c r="VED82" s="532"/>
      <c r="VEE82" s="532"/>
      <c r="VEF82" s="532"/>
      <c r="VEG82" s="532"/>
      <c r="VEH82" s="537"/>
      <c r="VEI82" s="192"/>
      <c r="VEJ82" s="36"/>
      <c r="VEK82" s="36"/>
      <c r="VEL82" s="36"/>
      <c r="VEM82" s="36"/>
      <c r="VEN82" s="36"/>
      <c r="VEO82" s="36"/>
      <c r="VEP82" s="36"/>
      <c r="VEQ82" s="192"/>
      <c r="VER82" s="192"/>
      <c r="VES82" s="36"/>
      <c r="VET82" s="36"/>
      <c r="VEU82" s="36"/>
      <c r="VEV82" s="36"/>
      <c r="VEW82" s="36"/>
      <c r="VEX82" s="36"/>
      <c r="VEY82" s="36"/>
      <c r="VEZ82" s="36"/>
      <c r="VFA82" s="36"/>
      <c r="VFB82" s="36"/>
      <c r="VFC82" s="36"/>
      <c r="VFD82" s="36"/>
      <c r="VFE82" s="36"/>
      <c r="VFF82" s="36"/>
      <c r="VFG82" s="345"/>
      <c r="VFH82" s="532"/>
      <c r="VFI82" s="533"/>
      <c r="VFJ82" s="532"/>
      <c r="VFK82" s="534"/>
      <c r="VFL82" s="534"/>
      <c r="VFM82" s="532"/>
      <c r="VFN82" s="532"/>
      <c r="VFO82" s="535"/>
      <c r="VFP82" s="532"/>
      <c r="VFQ82" s="532"/>
      <c r="VFR82" s="532"/>
      <c r="VFS82" s="532"/>
      <c r="VFT82" s="532"/>
      <c r="VFU82" s="537"/>
      <c r="VFV82" s="192"/>
      <c r="VFW82" s="36"/>
      <c r="VFX82" s="36"/>
      <c r="VFY82" s="36"/>
      <c r="VFZ82" s="36"/>
      <c r="VGA82" s="36"/>
      <c r="VGB82" s="36"/>
      <c r="VGC82" s="36"/>
      <c r="VGD82" s="192"/>
      <c r="VGE82" s="192"/>
      <c r="VGF82" s="36"/>
      <c r="VGG82" s="36"/>
      <c r="VGH82" s="36"/>
      <c r="VGI82" s="36"/>
      <c r="VGJ82" s="36"/>
      <c r="VGK82" s="36"/>
      <c r="VGL82" s="36"/>
      <c r="VGM82" s="36"/>
      <c r="VGN82" s="36"/>
      <c r="VGO82" s="36"/>
      <c r="VGP82" s="36"/>
      <c r="VGQ82" s="36"/>
      <c r="VGR82" s="36"/>
      <c r="VGS82" s="36"/>
      <c r="VGT82" s="345"/>
      <c r="VGU82" s="532"/>
      <c r="VGV82" s="533"/>
      <c r="VGW82" s="532"/>
      <c r="VGX82" s="534"/>
      <c r="VGY82" s="534"/>
      <c r="VGZ82" s="532"/>
      <c r="VHA82" s="532"/>
      <c r="VHB82" s="535"/>
      <c r="VHC82" s="532"/>
      <c r="VHD82" s="532"/>
      <c r="VHE82" s="532"/>
      <c r="VHF82" s="532"/>
      <c r="VHG82" s="532"/>
      <c r="VHH82" s="537"/>
      <c r="VHI82" s="192"/>
      <c r="VHJ82" s="36"/>
      <c r="VHK82" s="36"/>
      <c r="VHL82" s="36"/>
      <c r="VHM82" s="36"/>
      <c r="VHN82" s="36"/>
      <c r="VHO82" s="36"/>
      <c r="VHP82" s="36"/>
      <c r="VHQ82" s="192"/>
      <c r="VHR82" s="192"/>
      <c r="VHS82" s="36"/>
      <c r="VHT82" s="36"/>
      <c r="VHU82" s="36"/>
      <c r="VHV82" s="36"/>
      <c r="VHW82" s="36"/>
      <c r="VHX82" s="36"/>
      <c r="VHY82" s="36"/>
      <c r="VHZ82" s="36"/>
      <c r="VIA82" s="36"/>
      <c r="VIB82" s="36"/>
      <c r="VIC82" s="36"/>
      <c r="VID82" s="36"/>
      <c r="VIE82" s="36"/>
      <c r="VIF82" s="36"/>
      <c r="VIG82" s="345"/>
      <c r="VIH82" s="532"/>
      <c r="VII82" s="533"/>
      <c r="VIJ82" s="532"/>
      <c r="VIK82" s="534"/>
      <c r="VIL82" s="534"/>
      <c r="VIM82" s="532"/>
      <c r="VIN82" s="532"/>
      <c r="VIO82" s="535"/>
      <c r="VIP82" s="532"/>
      <c r="VIQ82" s="532"/>
      <c r="VIR82" s="532"/>
      <c r="VIS82" s="532"/>
      <c r="VIT82" s="532"/>
      <c r="VIU82" s="537"/>
      <c r="VIV82" s="192"/>
      <c r="VIW82" s="36"/>
      <c r="VIX82" s="36"/>
      <c r="VIY82" s="36"/>
      <c r="VIZ82" s="36"/>
      <c r="VJA82" s="36"/>
      <c r="VJB82" s="36"/>
      <c r="VJC82" s="36"/>
      <c r="VJD82" s="192"/>
      <c r="VJE82" s="192"/>
      <c r="VJF82" s="36"/>
      <c r="VJG82" s="36"/>
      <c r="VJH82" s="36"/>
      <c r="VJI82" s="36"/>
      <c r="VJJ82" s="36"/>
      <c r="VJK82" s="36"/>
      <c r="VJL82" s="36"/>
      <c r="VJM82" s="36"/>
      <c r="VJN82" s="36"/>
      <c r="VJO82" s="36"/>
      <c r="VJP82" s="36"/>
      <c r="VJQ82" s="36"/>
      <c r="VJR82" s="36"/>
      <c r="VJS82" s="36"/>
      <c r="VJT82" s="345"/>
      <c r="VJU82" s="532"/>
      <c r="VJV82" s="533"/>
      <c r="VJW82" s="532"/>
      <c r="VJX82" s="534"/>
      <c r="VJY82" s="534"/>
      <c r="VJZ82" s="532"/>
      <c r="VKA82" s="532"/>
      <c r="VKB82" s="535"/>
      <c r="VKC82" s="532"/>
      <c r="VKD82" s="532"/>
      <c r="VKE82" s="532"/>
      <c r="VKF82" s="532"/>
      <c r="VKG82" s="532"/>
      <c r="VKH82" s="537"/>
      <c r="VKI82" s="192"/>
      <c r="VKJ82" s="36"/>
      <c r="VKK82" s="36"/>
      <c r="VKL82" s="36"/>
      <c r="VKM82" s="36"/>
      <c r="VKN82" s="36"/>
      <c r="VKO82" s="36"/>
      <c r="VKP82" s="36"/>
      <c r="VKQ82" s="192"/>
      <c r="VKR82" s="192"/>
      <c r="VKS82" s="36"/>
      <c r="VKT82" s="36"/>
      <c r="VKU82" s="36"/>
      <c r="VKV82" s="36"/>
      <c r="VKW82" s="36"/>
      <c r="VKX82" s="36"/>
      <c r="VKY82" s="36"/>
      <c r="VKZ82" s="36"/>
      <c r="VLA82" s="36"/>
      <c r="VLB82" s="36"/>
      <c r="VLC82" s="36"/>
      <c r="VLD82" s="36"/>
      <c r="VLE82" s="36"/>
      <c r="VLF82" s="36"/>
      <c r="VLG82" s="345"/>
      <c r="VLH82" s="532"/>
      <c r="VLI82" s="533"/>
      <c r="VLJ82" s="532"/>
      <c r="VLK82" s="534"/>
      <c r="VLL82" s="534"/>
      <c r="VLM82" s="532"/>
      <c r="VLN82" s="532"/>
      <c r="VLO82" s="535"/>
      <c r="VLP82" s="532"/>
      <c r="VLQ82" s="532"/>
      <c r="VLR82" s="532"/>
      <c r="VLS82" s="532"/>
      <c r="VLT82" s="532"/>
      <c r="VLU82" s="537"/>
      <c r="VLV82" s="192"/>
      <c r="VLW82" s="36"/>
      <c r="VLX82" s="36"/>
      <c r="VLY82" s="36"/>
      <c r="VLZ82" s="36"/>
      <c r="VMA82" s="36"/>
      <c r="VMB82" s="36"/>
      <c r="VMC82" s="36"/>
      <c r="VMD82" s="192"/>
      <c r="VME82" s="192"/>
      <c r="VMF82" s="36"/>
      <c r="VMG82" s="36"/>
      <c r="VMH82" s="36"/>
      <c r="VMI82" s="36"/>
      <c r="VMJ82" s="36"/>
      <c r="VMK82" s="36"/>
      <c r="VML82" s="36"/>
      <c r="VMM82" s="36"/>
      <c r="VMN82" s="36"/>
      <c r="VMO82" s="36"/>
      <c r="VMP82" s="36"/>
      <c r="VMQ82" s="36"/>
      <c r="VMR82" s="36"/>
      <c r="VMS82" s="36"/>
      <c r="VMT82" s="345"/>
      <c r="VMU82" s="532"/>
      <c r="VMV82" s="533"/>
      <c r="VMW82" s="532"/>
      <c r="VMX82" s="534"/>
      <c r="VMY82" s="534"/>
      <c r="VMZ82" s="532"/>
      <c r="VNA82" s="532"/>
      <c r="VNB82" s="535"/>
      <c r="VNC82" s="532"/>
      <c r="VND82" s="532"/>
      <c r="VNE82" s="532"/>
      <c r="VNF82" s="532"/>
      <c r="VNG82" s="532"/>
      <c r="VNH82" s="537"/>
      <c r="VNI82" s="192"/>
      <c r="VNJ82" s="36"/>
      <c r="VNK82" s="36"/>
      <c r="VNL82" s="36"/>
      <c r="VNM82" s="36"/>
      <c r="VNN82" s="36"/>
      <c r="VNO82" s="36"/>
      <c r="VNP82" s="36"/>
      <c r="VNQ82" s="192"/>
      <c r="VNR82" s="192"/>
      <c r="VNS82" s="36"/>
      <c r="VNT82" s="36"/>
      <c r="VNU82" s="36"/>
      <c r="VNV82" s="36"/>
      <c r="VNW82" s="36"/>
      <c r="VNX82" s="36"/>
      <c r="VNY82" s="36"/>
      <c r="VNZ82" s="36"/>
      <c r="VOA82" s="36"/>
      <c r="VOB82" s="36"/>
      <c r="VOC82" s="36"/>
      <c r="VOD82" s="36"/>
      <c r="VOE82" s="36"/>
      <c r="VOF82" s="36"/>
      <c r="VOG82" s="345"/>
      <c r="VOH82" s="532"/>
      <c r="VOI82" s="533"/>
      <c r="VOJ82" s="532"/>
      <c r="VOK82" s="534"/>
      <c r="VOL82" s="534"/>
      <c r="VOM82" s="532"/>
      <c r="VON82" s="532"/>
      <c r="VOO82" s="535"/>
      <c r="VOP82" s="532"/>
      <c r="VOQ82" s="532"/>
      <c r="VOR82" s="532"/>
      <c r="VOS82" s="532"/>
      <c r="VOT82" s="532"/>
      <c r="VOU82" s="537"/>
      <c r="VOV82" s="192"/>
      <c r="VOW82" s="36"/>
      <c r="VOX82" s="36"/>
      <c r="VOY82" s="36"/>
      <c r="VOZ82" s="36"/>
      <c r="VPA82" s="36"/>
      <c r="VPB82" s="36"/>
      <c r="VPC82" s="36"/>
      <c r="VPD82" s="192"/>
      <c r="VPE82" s="192"/>
      <c r="VPF82" s="36"/>
      <c r="VPG82" s="36"/>
      <c r="VPH82" s="36"/>
      <c r="VPI82" s="36"/>
      <c r="VPJ82" s="36"/>
      <c r="VPK82" s="36"/>
      <c r="VPL82" s="36"/>
      <c r="VPM82" s="36"/>
      <c r="VPN82" s="36"/>
      <c r="VPO82" s="36"/>
      <c r="VPP82" s="36"/>
      <c r="VPQ82" s="36"/>
      <c r="VPR82" s="36"/>
      <c r="VPS82" s="36"/>
      <c r="VPT82" s="345"/>
      <c r="VPU82" s="532"/>
      <c r="VPV82" s="533"/>
      <c r="VPW82" s="532"/>
      <c r="VPX82" s="534"/>
      <c r="VPY82" s="534"/>
      <c r="VPZ82" s="532"/>
      <c r="VQA82" s="532"/>
      <c r="VQB82" s="535"/>
      <c r="VQC82" s="532"/>
      <c r="VQD82" s="532"/>
      <c r="VQE82" s="532"/>
      <c r="VQF82" s="532"/>
      <c r="VQG82" s="532"/>
      <c r="VQH82" s="537"/>
      <c r="VQI82" s="192"/>
      <c r="VQJ82" s="36"/>
      <c r="VQK82" s="36"/>
      <c r="VQL82" s="36"/>
      <c r="VQM82" s="36"/>
      <c r="VQN82" s="36"/>
      <c r="VQO82" s="36"/>
      <c r="VQP82" s="36"/>
      <c r="VQQ82" s="192"/>
      <c r="VQR82" s="192"/>
      <c r="VQS82" s="36"/>
      <c r="VQT82" s="36"/>
      <c r="VQU82" s="36"/>
      <c r="VQV82" s="36"/>
      <c r="VQW82" s="36"/>
      <c r="VQX82" s="36"/>
      <c r="VQY82" s="36"/>
      <c r="VQZ82" s="36"/>
      <c r="VRA82" s="36"/>
      <c r="VRB82" s="36"/>
      <c r="VRC82" s="36"/>
      <c r="VRD82" s="36"/>
      <c r="VRE82" s="36"/>
      <c r="VRF82" s="36"/>
      <c r="VRG82" s="345"/>
      <c r="VRH82" s="532"/>
      <c r="VRI82" s="533"/>
      <c r="VRJ82" s="532"/>
      <c r="VRK82" s="534"/>
      <c r="VRL82" s="534"/>
      <c r="VRM82" s="532"/>
      <c r="VRN82" s="532"/>
      <c r="VRO82" s="535"/>
      <c r="VRP82" s="532"/>
      <c r="VRQ82" s="532"/>
      <c r="VRR82" s="532"/>
      <c r="VRS82" s="532"/>
      <c r="VRT82" s="532"/>
      <c r="VRU82" s="537"/>
      <c r="VRV82" s="192"/>
      <c r="VRW82" s="36"/>
      <c r="VRX82" s="36"/>
      <c r="VRY82" s="36"/>
      <c r="VRZ82" s="36"/>
      <c r="VSA82" s="36"/>
      <c r="VSB82" s="36"/>
      <c r="VSC82" s="36"/>
      <c r="VSD82" s="192"/>
      <c r="VSE82" s="192"/>
      <c r="VSF82" s="36"/>
      <c r="VSG82" s="36"/>
      <c r="VSH82" s="36"/>
      <c r="VSI82" s="36"/>
      <c r="VSJ82" s="36"/>
      <c r="VSK82" s="36"/>
      <c r="VSL82" s="36"/>
      <c r="VSM82" s="36"/>
      <c r="VSN82" s="36"/>
      <c r="VSO82" s="36"/>
      <c r="VSP82" s="36"/>
      <c r="VSQ82" s="36"/>
      <c r="VSR82" s="36"/>
      <c r="VSS82" s="36"/>
      <c r="VST82" s="345"/>
      <c r="VSU82" s="532"/>
      <c r="VSV82" s="533"/>
      <c r="VSW82" s="532"/>
      <c r="VSX82" s="534"/>
      <c r="VSY82" s="534"/>
      <c r="VSZ82" s="532"/>
      <c r="VTA82" s="532"/>
      <c r="VTB82" s="535"/>
      <c r="VTC82" s="532"/>
      <c r="VTD82" s="532"/>
      <c r="VTE82" s="532"/>
      <c r="VTF82" s="532"/>
      <c r="VTG82" s="532"/>
      <c r="VTH82" s="537"/>
      <c r="VTI82" s="192"/>
      <c r="VTJ82" s="36"/>
      <c r="VTK82" s="36"/>
      <c r="VTL82" s="36"/>
      <c r="VTM82" s="36"/>
      <c r="VTN82" s="36"/>
      <c r="VTO82" s="36"/>
      <c r="VTP82" s="36"/>
      <c r="VTQ82" s="192"/>
      <c r="VTR82" s="192"/>
      <c r="VTS82" s="36"/>
      <c r="VTT82" s="36"/>
      <c r="VTU82" s="36"/>
      <c r="VTV82" s="36"/>
      <c r="VTW82" s="36"/>
      <c r="VTX82" s="36"/>
      <c r="VTY82" s="36"/>
      <c r="VTZ82" s="36"/>
      <c r="VUA82" s="36"/>
      <c r="VUB82" s="36"/>
      <c r="VUC82" s="36"/>
      <c r="VUD82" s="36"/>
      <c r="VUE82" s="36"/>
      <c r="VUF82" s="36"/>
      <c r="VUG82" s="345"/>
      <c r="VUH82" s="532"/>
      <c r="VUI82" s="533"/>
      <c r="VUJ82" s="532"/>
      <c r="VUK82" s="534"/>
      <c r="VUL82" s="534"/>
      <c r="VUM82" s="532"/>
      <c r="VUN82" s="532"/>
      <c r="VUO82" s="535"/>
      <c r="VUP82" s="532"/>
      <c r="VUQ82" s="532"/>
      <c r="VUR82" s="532"/>
      <c r="VUS82" s="532"/>
      <c r="VUT82" s="532"/>
      <c r="VUU82" s="537"/>
      <c r="VUV82" s="192"/>
      <c r="VUW82" s="36"/>
      <c r="VUX82" s="36"/>
      <c r="VUY82" s="36"/>
      <c r="VUZ82" s="36"/>
      <c r="VVA82" s="36"/>
      <c r="VVB82" s="36"/>
      <c r="VVC82" s="36"/>
      <c r="VVD82" s="192"/>
      <c r="VVE82" s="192"/>
      <c r="VVF82" s="36"/>
      <c r="VVG82" s="36"/>
      <c r="VVH82" s="36"/>
      <c r="VVI82" s="36"/>
      <c r="VVJ82" s="36"/>
      <c r="VVK82" s="36"/>
      <c r="VVL82" s="36"/>
      <c r="VVM82" s="36"/>
      <c r="VVN82" s="36"/>
      <c r="VVO82" s="36"/>
      <c r="VVP82" s="36"/>
      <c r="VVQ82" s="36"/>
      <c r="VVR82" s="36"/>
      <c r="VVS82" s="36"/>
      <c r="VVT82" s="345"/>
      <c r="VVU82" s="532"/>
      <c r="VVV82" s="533"/>
      <c r="VVW82" s="532"/>
      <c r="VVX82" s="534"/>
      <c r="VVY82" s="534"/>
      <c r="VVZ82" s="532"/>
      <c r="VWA82" s="532"/>
      <c r="VWB82" s="535"/>
      <c r="VWC82" s="532"/>
      <c r="VWD82" s="532"/>
      <c r="VWE82" s="532"/>
      <c r="VWF82" s="532"/>
      <c r="VWG82" s="532"/>
      <c r="VWH82" s="537"/>
      <c r="VWI82" s="192"/>
      <c r="VWJ82" s="36"/>
      <c r="VWK82" s="36"/>
      <c r="VWL82" s="36"/>
      <c r="VWM82" s="36"/>
      <c r="VWN82" s="36"/>
      <c r="VWO82" s="36"/>
      <c r="VWP82" s="36"/>
      <c r="VWQ82" s="192"/>
      <c r="VWR82" s="192"/>
      <c r="VWS82" s="36"/>
      <c r="VWT82" s="36"/>
      <c r="VWU82" s="36"/>
      <c r="VWV82" s="36"/>
      <c r="VWW82" s="36"/>
      <c r="VWX82" s="36"/>
      <c r="VWY82" s="36"/>
      <c r="VWZ82" s="36"/>
      <c r="VXA82" s="36"/>
      <c r="VXB82" s="36"/>
      <c r="VXC82" s="36"/>
      <c r="VXD82" s="36"/>
      <c r="VXE82" s="36"/>
      <c r="VXF82" s="36"/>
      <c r="VXG82" s="345"/>
      <c r="VXH82" s="532"/>
      <c r="VXI82" s="533"/>
      <c r="VXJ82" s="532"/>
      <c r="VXK82" s="534"/>
      <c r="VXL82" s="534"/>
      <c r="VXM82" s="532"/>
      <c r="VXN82" s="532"/>
      <c r="VXO82" s="535"/>
      <c r="VXP82" s="532"/>
      <c r="VXQ82" s="532"/>
      <c r="VXR82" s="532"/>
      <c r="VXS82" s="532"/>
      <c r="VXT82" s="532"/>
      <c r="VXU82" s="537"/>
      <c r="VXV82" s="192"/>
      <c r="VXW82" s="36"/>
      <c r="VXX82" s="36"/>
      <c r="VXY82" s="36"/>
      <c r="VXZ82" s="36"/>
      <c r="VYA82" s="36"/>
      <c r="VYB82" s="36"/>
      <c r="VYC82" s="36"/>
      <c r="VYD82" s="192"/>
      <c r="VYE82" s="192"/>
      <c r="VYF82" s="36"/>
      <c r="VYG82" s="36"/>
      <c r="VYH82" s="36"/>
      <c r="VYI82" s="36"/>
      <c r="VYJ82" s="36"/>
      <c r="VYK82" s="36"/>
      <c r="VYL82" s="36"/>
      <c r="VYM82" s="36"/>
      <c r="VYN82" s="36"/>
      <c r="VYO82" s="36"/>
      <c r="VYP82" s="36"/>
      <c r="VYQ82" s="36"/>
      <c r="VYR82" s="36"/>
      <c r="VYS82" s="36"/>
      <c r="VYT82" s="345"/>
      <c r="VYU82" s="532"/>
      <c r="VYV82" s="533"/>
      <c r="VYW82" s="532"/>
      <c r="VYX82" s="534"/>
      <c r="VYY82" s="534"/>
      <c r="VYZ82" s="532"/>
      <c r="VZA82" s="532"/>
      <c r="VZB82" s="535"/>
      <c r="VZC82" s="532"/>
      <c r="VZD82" s="532"/>
      <c r="VZE82" s="532"/>
      <c r="VZF82" s="532"/>
      <c r="VZG82" s="532"/>
      <c r="VZH82" s="537"/>
      <c r="VZI82" s="192"/>
      <c r="VZJ82" s="36"/>
      <c r="VZK82" s="36"/>
      <c r="VZL82" s="36"/>
      <c r="VZM82" s="36"/>
      <c r="VZN82" s="36"/>
      <c r="VZO82" s="36"/>
      <c r="VZP82" s="36"/>
      <c r="VZQ82" s="192"/>
      <c r="VZR82" s="192"/>
      <c r="VZS82" s="36"/>
      <c r="VZT82" s="36"/>
      <c r="VZU82" s="36"/>
      <c r="VZV82" s="36"/>
      <c r="VZW82" s="36"/>
      <c r="VZX82" s="36"/>
      <c r="VZY82" s="36"/>
      <c r="VZZ82" s="36"/>
      <c r="WAA82" s="36"/>
      <c r="WAB82" s="36"/>
      <c r="WAC82" s="36"/>
      <c r="WAD82" s="36"/>
      <c r="WAE82" s="36"/>
      <c r="WAF82" s="36"/>
      <c r="WAG82" s="345"/>
      <c r="WAH82" s="532"/>
      <c r="WAI82" s="533"/>
      <c r="WAJ82" s="532"/>
      <c r="WAK82" s="534"/>
      <c r="WAL82" s="534"/>
      <c r="WAM82" s="532"/>
      <c r="WAN82" s="532"/>
      <c r="WAO82" s="535"/>
      <c r="WAP82" s="532"/>
      <c r="WAQ82" s="532"/>
      <c r="WAR82" s="532"/>
      <c r="WAS82" s="532"/>
      <c r="WAT82" s="532"/>
      <c r="WAU82" s="537"/>
      <c r="WAV82" s="192"/>
      <c r="WAW82" s="36"/>
      <c r="WAX82" s="36"/>
      <c r="WAY82" s="36"/>
      <c r="WAZ82" s="36"/>
      <c r="WBA82" s="36"/>
      <c r="WBB82" s="36"/>
      <c r="WBC82" s="36"/>
      <c r="WBD82" s="192"/>
      <c r="WBE82" s="192"/>
      <c r="WBF82" s="36"/>
      <c r="WBG82" s="36"/>
      <c r="WBH82" s="36"/>
      <c r="WBI82" s="36"/>
      <c r="WBJ82" s="36"/>
      <c r="WBK82" s="36"/>
      <c r="WBL82" s="36"/>
      <c r="WBM82" s="36"/>
      <c r="WBN82" s="36"/>
      <c r="WBO82" s="36"/>
      <c r="WBP82" s="36"/>
      <c r="WBQ82" s="36"/>
      <c r="WBR82" s="36"/>
      <c r="WBS82" s="36"/>
      <c r="WBT82" s="345"/>
      <c r="WBU82" s="532"/>
      <c r="WBV82" s="533"/>
      <c r="WBW82" s="532"/>
      <c r="WBX82" s="534"/>
      <c r="WBY82" s="534"/>
      <c r="WBZ82" s="532"/>
      <c r="WCA82" s="532"/>
      <c r="WCB82" s="535"/>
      <c r="WCC82" s="532"/>
      <c r="WCD82" s="532"/>
      <c r="WCE82" s="532"/>
      <c r="WCF82" s="532"/>
      <c r="WCG82" s="532"/>
      <c r="WCH82" s="537"/>
      <c r="WCI82" s="192"/>
      <c r="WCJ82" s="36"/>
      <c r="WCK82" s="36"/>
      <c r="WCL82" s="36"/>
      <c r="WCM82" s="36"/>
      <c r="WCN82" s="36"/>
      <c r="WCO82" s="36"/>
      <c r="WCP82" s="36"/>
      <c r="WCQ82" s="192"/>
      <c r="WCR82" s="192"/>
      <c r="WCS82" s="36"/>
      <c r="WCT82" s="36"/>
      <c r="WCU82" s="36"/>
      <c r="WCV82" s="36"/>
      <c r="WCW82" s="36"/>
      <c r="WCX82" s="36"/>
      <c r="WCY82" s="36"/>
      <c r="WCZ82" s="36"/>
      <c r="WDA82" s="36"/>
      <c r="WDB82" s="36"/>
      <c r="WDC82" s="36"/>
      <c r="WDD82" s="36"/>
      <c r="WDE82" s="36"/>
      <c r="WDF82" s="36"/>
      <c r="WDG82" s="345"/>
      <c r="WDH82" s="532"/>
      <c r="WDI82" s="533"/>
      <c r="WDJ82" s="532"/>
      <c r="WDK82" s="534"/>
      <c r="WDL82" s="534"/>
      <c r="WDM82" s="532"/>
      <c r="WDN82" s="532"/>
      <c r="WDO82" s="535"/>
      <c r="WDP82" s="532"/>
      <c r="WDQ82" s="532"/>
      <c r="WDR82" s="532"/>
      <c r="WDS82" s="532"/>
      <c r="WDT82" s="532"/>
      <c r="WDU82" s="537"/>
      <c r="WDV82" s="192"/>
      <c r="WDW82" s="36"/>
      <c r="WDX82" s="36"/>
      <c r="WDY82" s="36"/>
      <c r="WDZ82" s="36"/>
      <c r="WEA82" s="36"/>
      <c r="WEB82" s="36"/>
      <c r="WEC82" s="36"/>
      <c r="WED82" s="192"/>
      <c r="WEE82" s="192"/>
      <c r="WEF82" s="36"/>
      <c r="WEG82" s="36"/>
      <c r="WEH82" s="36"/>
      <c r="WEI82" s="36"/>
      <c r="WEJ82" s="36"/>
      <c r="WEK82" s="36"/>
      <c r="WEL82" s="36"/>
      <c r="WEM82" s="36"/>
      <c r="WEN82" s="36"/>
      <c r="WEO82" s="36"/>
      <c r="WEP82" s="36"/>
      <c r="WEQ82" s="36"/>
      <c r="WER82" s="36"/>
      <c r="WES82" s="36"/>
      <c r="WET82" s="345"/>
      <c r="WEU82" s="532"/>
      <c r="WEV82" s="533"/>
      <c r="WEW82" s="532"/>
      <c r="WEX82" s="534"/>
      <c r="WEY82" s="534"/>
      <c r="WEZ82" s="532"/>
      <c r="WFA82" s="532"/>
      <c r="WFB82" s="535"/>
      <c r="WFC82" s="532"/>
      <c r="WFD82" s="532"/>
      <c r="WFE82" s="532"/>
      <c r="WFF82" s="532"/>
      <c r="WFG82" s="532"/>
      <c r="WFH82" s="537"/>
      <c r="WFI82" s="192"/>
      <c r="WFJ82" s="36"/>
      <c r="WFK82" s="36"/>
      <c r="WFL82" s="36"/>
      <c r="WFM82" s="36"/>
      <c r="WFN82" s="36"/>
      <c r="WFO82" s="36"/>
      <c r="WFP82" s="36"/>
      <c r="WFQ82" s="192"/>
      <c r="WFR82" s="192"/>
      <c r="WFS82" s="36"/>
      <c r="WFT82" s="36"/>
      <c r="WFU82" s="36"/>
      <c r="WFV82" s="36"/>
      <c r="WFW82" s="36"/>
      <c r="WFX82" s="36"/>
      <c r="WFY82" s="36"/>
      <c r="WFZ82" s="36"/>
      <c r="WGA82" s="36"/>
      <c r="WGB82" s="36"/>
      <c r="WGC82" s="36"/>
      <c r="WGD82" s="36"/>
      <c r="WGE82" s="36"/>
      <c r="WGF82" s="36"/>
      <c r="WGG82" s="345"/>
      <c r="WGH82" s="532"/>
      <c r="WGI82" s="533"/>
      <c r="WGJ82" s="532"/>
      <c r="WGK82" s="534"/>
      <c r="WGL82" s="534"/>
      <c r="WGM82" s="532"/>
      <c r="WGN82" s="532"/>
      <c r="WGO82" s="535"/>
      <c r="WGP82" s="532"/>
      <c r="WGQ82" s="532"/>
      <c r="WGR82" s="532"/>
      <c r="WGS82" s="532"/>
      <c r="WGT82" s="532"/>
      <c r="WGU82" s="537"/>
      <c r="WGV82" s="192"/>
      <c r="WGW82" s="36"/>
      <c r="WGX82" s="36"/>
      <c r="WGY82" s="36"/>
      <c r="WGZ82" s="36"/>
      <c r="WHA82" s="36"/>
      <c r="WHB82" s="36"/>
      <c r="WHC82" s="36"/>
      <c r="WHD82" s="192"/>
      <c r="WHE82" s="192"/>
      <c r="WHF82" s="36"/>
      <c r="WHG82" s="36"/>
      <c r="WHH82" s="36"/>
      <c r="WHI82" s="36"/>
      <c r="WHJ82" s="36"/>
      <c r="WHK82" s="36"/>
      <c r="WHL82" s="36"/>
      <c r="WHM82" s="36"/>
      <c r="WHN82" s="36"/>
      <c r="WHO82" s="36"/>
      <c r="WHP82" s="36"/>
      <c r="WHQ82" s="36"/>
      <c r="WHR82" s="36"/>
      <c r="WHS82" s="36"/>
      <c r="WHT82" s="345"/>
      <c r="WHU82" s="532"/>
      <c r="WHV82" s="533"/>
      <c r="WHW82" s="532"/>
      <c r="WHX82" s="534"/>
      <c r="WHY82" s="534"/>
      <c r="WHZ82" s="532"/>
      <c r="WIA82" s="532"/>
      <c r="WIB82" s="535"/>
      <c r="WIC82" s="532"/>
      <c r="WID82" s="532"/>
      <c r="WIE82" s="532"/>
      <c r="WIF82" s="532"/>
      <c r="WIG82" s="532"/>
      <c r="WIH82" s="537"/>
      <c r="WII82" s="192"/>
      <c r="WIJ82" s="36"/>
      <c r="WIK82" s="36"/>
      <c r="WIL82" s="36"/>
      <c r="WIM82" s="36"/>
      <c r="WIN82" s="36"/>
      <c r="WIO82" s="36"/>
      <c r="WIP82" s="36"/>
      <c r="WIQ82" s="192"/>
      <c r="WIR82" s="192"/>
      <c r="WIS82" s="36"/>
      <c r="WIT82" s="36"/>
      <c r="WIU82" s="36"/>
      <c r="WIV82" s="36"/>
      <c r="WIW82" s="36"/>
      <c r="WIX82" s="36"/>
      <c r="WIY82" s="36"/>
      <c r="WIZ82" s="36"/>
      <c r="WJA82" s="36"/>
      <c r="WJB82" s="36"/>
      <c r="WJC82" s="36"/>
      <c r="WJD82" s="36"/>
      <c r="WJE82" s="36"/>
      <c r="WJF82" s="36"/>
      <c r="WJG82" s="345"/>
      <c r="WJH82" s="532"/>
      <c r="WJI82" s="533"/>
      <c r="WJJ82" s="532"/>
      <c r="WJK82" s="534"/>
      <c r="WJL82" s="534"/>
      <c r="WJM82" s="532"/>
      <c r="WJN82" s="532"/>
      <c r="WJO82" s="535"/>
      <c r="WJP82" s="532"/>
      <c r="WJQ82" s="532"/>
      <c r="WJR82" s="532"/>
      <c r="WJS82" s="532"/>
      <c r="WJT82" s="532"/>
      <c r="WJU82" s="537"/>
      <c r="WJV82" s="192"/>
      <c r="WJW82" s="36"/>
      <c r="WJX82" s="36"/>
      <c r="WJY82" s="36"/>
      <c r="WJZ82" s="36"/>
      <c r="WKA82" s="36"/>
      <c r="WKB82" s="36"/>
      <c r="WKC82" s="36"/>
      <c r="WKD82" s="192"/>
      <c r="WKE82" s="192"/>
      <c r="WKF82" s="36"/>
      <c r="WKG82" s="36"/>
      <c r="WKH82" s="36"/>
      <c r="WKI82" s="36"/>
      <c r="WKJ82" s="36"/>
      <c r="WKK82" s="36"/>
      <c r="WKL82" s="36"/>
      <c r="WKM82" s="36"/>
      <c r="WKN82" s="36"/>
      <c r="WKO82" s="36"/>
      <c r="WKP82" s="36"/>
      <c r="WKQ82" s="36"/>
      <c r="WKR82" s="36"/>
      <c r="WKS82" s="36"/>
      <c r="WKT82" s="345"/>
      <c r="WKU82" s="532"/>
      <c r="WKV82" s="533"/>
      <c r="WKW82" s="532"/>
      <c r="WKX82" s="534"/>
      <c r="WKY82" s="534"/>
      <c r="WKZ82" s="532"/>
      <c r="WLA82" s="532"/>
      <c r="WLB82" s="535"/>
      <c r="WLC82" s="532"/>
      <c r="WLD82" s="532"/>
      <c r="WLE82" s="532"/>
      <c r="WLF82" s="532"/>
      <c r="WLG82" s="532"/>
      <c r="WLH82" s="537"/>
      <c r="WLI82" s="192"/>
      <c r="WLJ82" s="36"/>
      <c r="WLK82" s="36"/>
      <c r="WLL82" s="36"/>
      <c r="WLM82" s="36"/>
      <c r="WLN82" s="36"/>
      <c r="WLO82" s="36"/>
      <c r="WLP82" s="36"/>
      <c r="WLQ82" s="192"/>
      <c r="WLR82" s="192"/>
      <c r="WLS82" s="36"/>
      <c r="WLT82" s="36"/>
      <c r="WLU82" s="36"/>
      <c r="WLV82" s="36"/>
      <c r="WLW82" s="36"/>
      <c r="WLX82" s="36"/>
      <c r="WLY82" s="36"/>
      <c r="WLZ82" s="36"/>
      <c r="WMA82" s="36"/>
      <c r="WMB82" s="36"/>
      <c r="WMC82" s="36"/>
      <c r="WMD82" s="36"/>
      <c r="WME82" s="36"/>
      <c r="WMF82" s="36"/>
      <c r="WMG82" s="345"/>
      <c r="WMH82" s="532"/>
      <c r="WMI82" s="533"/>
      <c r="WMJ82" s="532"/>
      <c r="WMK82" s="534"/>
      <c r="WML82" s="534"/>
      <c r="WMM82" s="532"/>
      <c r="WMN82" s="532"/>
      <c r="WMO82" s="535"/>
      <c r="WMP82" s="532"/>
      <c r="WMQ82" s="532"/>
      <c r="WMR82" s="532"/>
      <c r="WMS82" s="532"/>
      <c r="WMT82" s="532"/>
      <c r="WMU82" s="537"/>
      <c r="WMV82" s="192"/>
      <c r="WMW82" s="36"/>
      <c r="WMX82" s="36"/>
      <c r="WMY82" s="36"/>
      <c r="WMZ82" s="36"/>
      <c r="WNA82" s="36"/>
      <c r="WNB82" s="36"/>
      <c r="WNC82" s="36"/>
      <c r="WND82" s="192"/>
      <c r="WNE82" s="192"/>
      <c r="WNF82" s="36"/>
      <c r="WNG82" s="36"/>
      <c r="WNH82" s="36"/>
      <c r="WNI82" s="36"/>
      <c r="WNJ82" s="36"/>
      <c r="WNK82" s="36"/>
      <c r="WNL82" s="36"/>
      <c r="WNM82" s="36"/>
      <c r="WNN82" s="36"/>
      <c r="WNO82" s="36"/>
      <c r="WNP82" s="36"/>
      <c r="WNQ82" s="36"/>
      <c r="WNR82" s="36"/>
      <c r="WNS82" s="36"/>
      <c r="WNT82" s="345"/>
      <c r="WNU82" s="532"/>
      <c r="WNV82" s="533"/>
      <c r="WNW82" s="532"/>
      <c r="WNX82" s="534"/>
      <c r="WNY82" s="534"/>
      <c r="WNZ82" s="532"/>
      <c r="WOA82" s="532"/>
      <c r="WOB82" s="535"/>
      <c r="WOC82" s="532"/>
      <c r="WOD82" s="532"/>
      <c r="WOE82" s="532"/>
      <c r="WOF82" s="532"/>
      <c r="WOG82" s="532"/>
      <c r="WOH82" s="537"/>
      <c r="WOI82" s="192"/>
      <c r="WOJ82" s="36"/>
      <c r="WOK82" s="36"/>
      <c r="WOL82" s="36"/>
      <c r="WOM82" s="36"/>
      <c r="WON82" s="36"/>
      <c r="WOO82" s="36"/>
      <c r="WOP82" s="36"/>
      <c r="WOQ82" s="192"/>
      <c r="WOR82" s="192"/>
      <c r="WOS82" s="36"/>
      <c r="WOT82" s="36"/>
      <c r="WOU82" s="36"/>
      <c r="WOV82" s="36"/>
      <c r="WOW82" s="36"/>
      <c r="WOX82" s="36"/>
      <c r="WOY82" s="36"/>
      <c r="WOZ82" s="36"/>
      <c r="WPA82" s="36"/>
      <c r="WPB82" s="36"/>
      <c r="WPC82" s="36"/>
      <c r="WPD82" s="36"/>
      <c r="WPE82" s="36"/>
      <c r="WPF82" s="36"/>
      <c r="WPG82" s="345"/>
      <c r="WPH82" s="532"/>
      <c r="WPI82" s="533"/>
      <c r="WPJ82" s="532"/>
      <c r="WPK82" s="534"/>
      <c r="WPL82" s="534"/>
      <c r="WPM82" s="532"/>
      <c r="WPN82" s="532"/>
      <c r="WPO82" s="535"/>
      <c r="WPP82" s="532"/>
      <c r="WPQ82" s="532"/>
      <c r="WPR82" s="532"/>
      <c r="WPS82" s="532"/>
      <c r="WPT82" s="532"/>
      <c r="WPU82" s="537"/>
      <c r="WPV82" s="192"/>
      <c r="WPW82" s="36"/>
      <c r="WPX82" s="36"/>
      <c r="WPY82" s="36"/>
      <c r="WPZ82" s="36"/>
      <c r="WQA82" s="36"/>
      <c r="WQB82" s="36"/>
      <c r="WQC82" s="36"/>
      <c r="WQD82" s="192"/>
      <c r="WQE82" s="192"/>
      <c r="WQF82" s="36"/>
      <c r="WQG82" s="36"/>
      <c r="WQH82" s="36"/>
      <c r="WQI82" s="36"/>
      <c r="WQJ82" s="36"/>
      <c r="WQK82" s="36"/>
      <c r="WQL82" s="36"/>
      <c r="WQM82" s="36"/>
      <c r="WQN82" s="36"/>
      <c r="WQO82" s="36"/>
      <c r="WQP82" s="36"/>
      <c r="WQQ82" s="36"/>
      <c r="WQR82" s="36"/>
      <c r="WQS82" s="36"/>
      <c r="WQT82" s="345"/>
      <c r="WQU82" s="532"/>
      <c r="WQV82" s="533"/>
      <c r="WQW82" s="532"/>
      <c r="WQX82" s="534"/>
      <c r="WQY82" s="534"/>
      <c r="WQZ82" s="532"/>
      <c r="WRA82" s="532"/>
      <c r="WRB82" s="535"/>
      <c r="WRC82" s="532"/>
      <c r="WRD82" s="532"/>
      <c r="WRE82" s="532"/>
      <c r="WRF82" s="532"/>
      <c r="WRG82" s="532"/>
      <c r="WRH82" s="537"/>
      <c r="WRI82" s="192"/>
      <c r="WRJ82" s="36"/>
      <c r="WRK82" s="36"/>
      <c r="WRL82" s="36"/>
      <c r="WRM82" s="36"/>
      <c r="WRN82" s="36"/>
      <c r="WRO82" s="36"/>
      <c r="WRP82" s="36"/>
      <c r="WRQ82" s="192"/>
      <c r="WRR82" s="192"/>
      <c r="WRS82" s="36"/>
      <c r="WRT82" s="36"/>
      <c r="WRU82" s="36"/>
      <c r="WRV82" s="36"/>
      <c r="WRW82" s="36"/>
      <c r="WRX82" s="36"/>
      <c r="WRY82" s="36"/>
      <c r="WRZ82" s="36"/>
      <c r="WSA82" s="36"/>
      <c r="WSB82" s="36"/>
      <c r="WSC82" s="36"/>
      <c r="WSD82" s="36"/>
      <c r="WSE82" s="36"/>
      <c r="WSF82" s="36"/>
      <c r="WSG82" s="345"/>
      <c r="WSH82" s="532"/>
      <c r="WSI82" s="533"/>
      <c r="WSJ82" s="532"/>
      <c r="WSK82" s="534"/>
      <c r="WSL82" s="534"/>
      <c r="WSM82" s="532"/>
      <c r="WSN82" s="532"/>
      <c r="WSO82" s="535"/>
      <c r="WSP82" s="532"/>
      <c r="WSQ82" s="532"/>
      <c r="WSR82" s="532"/>
      <c r="WSS82" s="532"/>
      <c r="WST82" s="532"/>
      <c r="WSU82" s="537"/>
      <c r="WSV82" s="192"/>
      <c r="WSW82" s="36"/>
      <c r="WSX82" s="36"/>
      <c r="WSY82" s="36"/>
      <c r="WSZ82" s="36"/>
      <c r="WTA82" s="36"/>
      <c r="WTB82" s="36"/>
      <c r="WTC82" s="36"/>
      <c r="WTD82" s="192"/>
      <c r="WTE82" s="192"/>
      <c r="WTF82" s="36"/>
      <c r="WTG82" s="36"/>
      <c r="WTH82" s="36"/>
      <c r="WTI82" s="36"/>
      <c r="WTJ82" s="36"/>
      <c r="WTK82" s="36"/>
      <c r="WTL82" s="36"/>
      <c r="WTM82" s="36"/>
      <c r="WTN82" s="36"/>
      <c r="WTO82" s="36"/>
      <c r="WTP82" s="36"/>
      <c r="WTQ82" s="36"/>
      <c r="WTR82" s="36"/>
      <c r="WTS82" s="36"/>
      <c r="WTT82" s="345"/>
      <c r="WTU82" s="532"/>
      <c r="WTV82" s="533"/>
      <c r="WTW82" s="532"/>
      <c r="WTX82" s="534"/>
      <c r="WTY82" s="534"/>
      <c r="WTZ82" s="532"/>
      <c r="WUA82" s="532"/>
      <c r="WUB82" s="535"/>
      <c r="WUC82" s="532"/>
      <c r="WUD82" s="532"/>
      <c r="WUE82" s="532"/>
      <c r="WUF82" s="532"/>
      <c r="WUG82" s="532"/>
      <c r="WUH82" s="537"/>
      <c r="WUI82" s="192"/>
      <c r="WUJ82" s="36"/>
      <c r="WUK82" s="36"/>
      <c r="WUL82" s="36"/>
      <c r="WUM82" s="36"/>
      <c r="WUN82" s="36"/>
      <c r="WUO82" s="36"/>
      <c r="WUP82" s="36"/>
      <c r="WUQ82" s="192"/>
      <c r="WUR82" s="192"/>
      <c r="WUS82" s="36"/>
      <c r="WUT82" s="36"/>
      <c r="WUU82" s="36"/>
      <c r="WUV82" s="36"/>
      <c r="WUW82" s="36"/>
      <c r="WUX82" s="36"/>
      <c r="WUY82" s="36"/>
      <c r="WUZ82" s="36"/>
      <c r="WVA82" s="36"/>
      <c r="WVB82" s="36"/>
      <c r="WVC82" s="36"/>
      <c r="WVD82" s="36"/>
      <c r="WVE82" s="36"/>
      <c r="WVF82" s="36"/>
      <c r="WVG82" s="345"/>
    </row>
    <row r="83" spans="1:16127" s="156" customFormat="1" ht="28">
      <c r="A83" s="532">
        <v>5</v>
      </c>
      <c r="B83" s="533">
        <v>4</v>
      </c>
      <c r="C83" s="532" t="s">
        <v>2382</v>
      </c>
      <c r="D83" s="534"/>
      <c r="E83" s="534"/>
      <c r="F83" s="532" t="s">
        <v>1621</v>
      </c>
      <c r="G83" s="532"/>
      <c r="H83" s="535" t="s">
        <v>1621</v>
      </c>
      <c r="I83" s="532"/>
      <c r="J83" s="536"/>
      <c r="K83" s="532" t="s">
        <v>2398</v>
      </c>
      <c r="L83" s="532" t="s">
        <v>2431</v>
      </c>
      <c r="M83" s="532" t="s">
        <v>2404</v>
      </c>
      <c r="N83" s="532"/>
      <c r="O83" s="532"/>
      <c r="P83" s="597" t="s">
        <v>2389</v>
      </c>
      <c r="Q83" s="597"/>
      <c r="R83" s="621" t="s">
        <v>2569</v>
      </c>
      <c r="S83" s="597" t="s">
        <v>2389</v>
      </c>
      <c r="T83" s="621" t="s">
        <v>2382</v>
      </c>
      <c r="U83" s="597" t="s">
        <v>78</v>
      </c>
      <c r="V83" s="597" t="s">
        <v>78</v>
      </c>
      <c r="W83" s="597"/>
      <c r="X83" s="597"/>
      <c r="Y83" s="597"/>
      <c r="Z83" s="597"/>
      <c r="AA83" s="192"/>
      <c r="AB83" s="36"/>
      <c r="AC83" s="36"/>
      <c r="AD83" s="36"/>
      <c r="AE83" s="36"/>
      <c r="AF83" s="36"/>
      <c r="AG83" s="36"/>
      <c r="AH83" s="36"/>
      <c r="AI83" s="344"/>
      <c r="AJ83" s="36"/>
      <c r="AK83" s="36"/>
      <c r="AL83" s="36"/>
      <c r="AM83" s="36"/>
      <c r="AN83" s="36"/>
      <c r="AO83" s="36"/>
      <c r="AP83" s="36"/>
      <c r="AQ83" s="13"/>
      <c r="AR83" s="13"/>
      <c r="AS83" s="13"/>
      <c r="AT83" s="13"/>
      <c r="AU83" s="13"/>
      <c r="AV83" s="13"/>
      <c r="AW83" s="13"/>
      <c r="AX83" s="13"/>
      <c r="AY83" s="344"/>
      <c r="AZ83" s="36"/>
      <c r="BA83" s="192"/>
      <c r="BB83" s="192"/>
      <c r="BC83" s="36"/>
      <c r="BD83" s="36"/>
      <c r="BE83" s="36"/>
      <c r="BF83" s="36"/>
      <c r="BG83" s="36"/>
      <c r="BH83" s="36"/>
      <c r="BI83" s="36"/>
      <c r="BJ83" s="36"/>
      <c r="BK83" s="36"/>
      <c r="BL83" s="36"/>
      <c r="BM83" s="36"/>
      <c r="BN83" s="344"/>
      <c r="BO83" s="36"/>
      <c r="BP83" s="192"/>
      <c r="BQ83" s="36"/>
      <c r="BR83" s="36"/>
      <c r="BS83" s="36"/>
      <c r="BT83" s="36"/>
      <c r="BU83" s="36"/>
      <c r="BV83" s="36"/>
      <c r="BW83" s="36"/>
      <c r="BX83" s="36"/>
      <c r="BY83" s="36"/>
      <c r="BZ83" s="345">
        <f t="shared" si="3"/>
        <v>0</v>
      </c>
      <c r="CA83" s="208"/>
    </row>
    <row r="84" spans="1:16127" s="156" customFormat="1" ht="28" hidden="1">
      <c r="A84" s="532">
        <v>5</v>
      </c>
      <c r="B84" s="533">
        <v>4</v>
      </c>
      <c r="C84" s="532" t="s">
        <v>2382</v>
      </c>
      <c r="D84" s="534"/>
      <c r="E84" s="534"/>
      <c r="F84" s="532"/>
      <c r="G84" s="532"/>
      <c r="H84" s="535"/>
      <c r="I84" s="532"/>
      <c r="J84" s="536"/>
      <c r="K84" s="532" t="s">
        <v>2393</v>
      </c>
      <c r="L84" s="532" t="s">
        <v>2431</v>
      </c>
      <c r="M84" s="532" t="s">
        <v>2401</v>
      </c>
      <c r="N84" s="532"/>
      <c r="O84" s="532"/>
      <c r="P84" s="597"/>
      <c r="Q84" s="597"/>
      <c r="R84" s="597"/>
      <c r="S84" s="597"/>
      <c r="T84" s="621" t="s">
        <v>2382</v>
      </c>
      <c r="U84" s="597">
        <f>Table2[[#This Row],[Minimum possible value]]</f>
        <v>0</v>
      </c>
      <c r="V84" s="597">
        <f>Table2[[#This Row],[Maximum likely or possible value]]</f>
        <v>0</v>
      </c>
      <c r="W84" s="597"/>
      <c r="X84" s="597"/>
      <c r="Y84" s="597"/>
      <c r="Z84" s="597"/>
      <c r="AA84" s="192"/>
      <c r="AB84" s="36"/>
      <c r="AC84" s="36"/>
      <c r="AD84" s="36"/>
      <c r="AE84" s="36"/>
      <c r="AF84" s="36"/>
      <c r="AG84" s="36"/>
      <c r="AH84" s="36"/>
      <c r="AI84" s="344"/>
      <c r="AJ84" s="36"/>
      <c r="AK84" s="36"/>
      <c r="AL84" s="36"/>
      <c r="AM84" s="36"/>
      <c r="AN84" s="36"/>
      <c r="AO84" s="36"/>
      <c r="AP84" s="36"/>
      <c r="AQ84" s="13"/>
      <c r="AR84" s="13"/>
      <c r="AS84" s="13"/>
      <c r="AT84" s="13"/>
      <c r="AU84" s="13"/>
      <c r="AV84" s="13"/>
      <c r="AW84" s="13"/>
      <c r="AX84" s="13"/>
      <c r="AY84" s="344"/>
      <c r="AZ84" s="36"/>
      <c r="BA84" s="192"/>
      <c r="BB84" s="192"/>
      <c r="BC84" s="36"/>
      <c r="BD84" s="36"/>
      <c r="BE84" s="36"/>
      <c r="BF84" s="36"/>
      <c r="BG84" s="36"/>
      <c r="BH84" s="36"/>
      <c r="BI84" s="36"/>
      <c r="BJ84" s="36"/>
      <c r="BK84" s="36"/>
      <c r="BL84" s="36"/>
      <c r="BM84" s="36"/>
      <c r="BN84" s="344"/>
      <c r="BO84" s="36"/>
      <c r="BP84" s="192"/>
      <c r="BQ84" s="36"/>
      <c r="BR84" s="36"/>
      <c r="BS84" s="36"/>
      <c r="BT84" s="36"/>
      <c r="BU84" s="36"/>
      <c r="BV84" s="36"/>
      <c r="BW84" s="36"/>
      <c r="BX84" s="36"/>
      <c r="BY84" s="36"/>
      <c r="BZ84" s="345">
        <f t="shared" si="3"/>
        <v>0</v>
      </c>
      <c r="CA84" s="208"/>
    </row>
    <row r="85" spans="1:16127" s="156" customFormat="1" ht="28">
      <c r="A85" s="532">
        <v>6</v>
      </c>
      <c r="B85" s="533">
        <v>4</v>
      </c>
      <c r="C85" s="532" t="s">
        <v>2382</v>
      </c>
      <c r="D85" s="534"/>
      <c r="E85" s="534"/>
      <c r="F85" s="532" t="s">
        <v>1621</v>
      </c>
      <c r="G85" s="532"/>
      <c r="H85" s="535" t="s">
        <v>1621</v>
      </c>
      <c r="I85" s="532"/>
      <c r="J85" s="536"/>
      <c r="K85" s="532" t="s">
        <v>2392</v>
      </c>
      <c r="L85" s="532" t="s">
        <v>263</v>
      </c>
      <c r="M85" s="532" t="s">
        <v>2400</v>
      </c>
      <c r="N85" s="532"/>
      <c r="O85" s="532"/>
      <c r="P85" s="537" t="s">
        <v>2385</v>
      </c>
      <c r="Q85" s="597" t="s">
        <v>2654</v>
      </c>
      <c r="R85" s="621" t="s">
        <v>2569</v>
      </c>
      <c r="S85" s="621" t="s">
        <v>2385</v>
      </c>
      <c r="T85" s="621" t="s">
        <v>2382</v>
      </c>
      <c r="U85" s="597" t="s">
        <v>78</v>
      </c>
      <c r="V85" s="597" t="s">
        <v>78</v>
      </c>
      <c r="W85" s="597"/>
      <c r="X85" s="597"/>
      <c r="Y85" s="597"/>
      <c r="Z85" s="597"/>
      <c r="AA85" s="192"/>
      <c r="AB85" s="36"/>
      <c r="AC85" s="36"/>
      <c r="AD85" s="36"/>
      <c r="AE85" s="36"/>
      <c r="AF85" s="36"/>
      <c r="AG85" s="36"/>
      <c r="AH85" s="36"/>
      <c r="AI85" s="344"/>
      <c r="AJ85" s="36"/>
      <c r="AK85" s="36"/>
      <c r="AL85" s="36"/>
      <c r="AM85" s="36"/>
      <c r="AN85" s="36"/>
      <c r="AO85" s="36"/>
      <c r="AP85" s="36"/>
      <c r="AQ85" s="13"/>
      <c r="AR85" s="13"/>
      <c r="AS85" s="13"/>
      <c r="AT85" s="13"/>
      <c r="AU85" s="13"/>
      <c r="AV85" s="13"/>
      <c r="AW85" s="13"/>
      <c r="AX85" s="13"/>
      <c r="AY85" s="344"/>
      <c r="AZ85" s="36"/>
      <c r="BA85" s="192"/>
      <c r="BB85" s="36"/>
      <c r="BC85" s="36"/>
      <c r="BD85" s="36"/>
      <c r="BE85" s="36"/>
      <c r="BF85" s="36"/>
      <c r="BG85" s="36"/>
      <c r="BH85" s="36"/>
      <c r="BI85" s="36"/>
      <c r="BJ85" s="36"/>
      <c r="BK85" s="36"/>
      <c r="BL85" s="36"/>
      <c r="BM85" s="36"/>
      <c r="BN85" s="344"/>
      <c r="BO85" s="36"/>
      <c r="BP85" s="192"/>
      <c r="BQ85" s="36"/>
      <c r="BR85" s="36"/>
      <c r="BS85" s="36"/>
      <c r="BT85" s="36"/>
      <c r="BU85" s="36"/>
      <c r="BV85" s="36"/>
      <c r="BW85" s="36"/>
      <c r="BX85" s="36"/>
      <c r="BY85" s="36"/>
      <c r="BZ85" s="345">
        <f t="shared" si="3"/>
        <v>0</v>
      </c>
      <c r="CA85" s="208"/>
    </row>
    <row r="86" spans="1:16127" s="156" customFormat="1" ht="14" hidden="1">
      <c r="A86" s="532"/>
      <c r="B86" s="27"/>
      <c r="C86" s="532"/>
      <c r="D86" s="32"/>
      <c r="E86" s="32"/>
      <c r="F86" s="532"/>
      <c r="G86" s="532"/>
      <c r="H86" s="535"/>
      <c r="I86" s="532"/>
      <c r="J86" s="536"/>
      <c r="K86" s="532"/>
      <c r="L86" s="532" t="s">
        <v>2343</v>
      </c>
      <c r="M86" s="532"/>
      <c r="N86" s="532"/>
      <c r="O86" s="532"/>
      <c r="P86" s="700" t="s">
        <v>2640</v>
      </c>
      <c r="Q86" s="597"/>
      <c r="R86" s="614" t="s">
        <v>2569</v>
      </c>
      <c r="S86" s="597"/>
      <c r="T86" s="597"/>
      <c r="U86" s="615">
        <f>Table2[[#This Row],[Minimum possible value]]</f>
        <v>0</v>
      </c>
      <c r="V86" s="615">
        <f>Table2[[#This Row],[Maximum likely or possible value]]</f>
        <v>0</v>
      </c>
      <c r="W86" s="614"/>
      <c r="X86" s="614"/>
      <c r="Y86" s="614"/>
      <c r="Z86" s="614"/>
      <c r="AA86" s="192"/>
      <c r="AB86" s="36"/>
      <c r="AC86" s="36"/>
      <c r="AD86" s="36"/>
      <c r="AE86" s="36"/>
      <c r="AF86" s="36"/>
      <c r="AG86" s="36"/>
      <c r="AH86" s="36"/>
      <c r="AI86" s="344"/>
      <c r="AJ86" s="36"/>
      <c r="AK86" s="36"/>
      <c r="AL86" s="36"/>
      <c r="AM86" s="36"/>
      <c r="AN86" s="36"/>
      <c r="AO86" s="36"/>
      <c r="AP86" s="36"/>
      <c r="AQ86" s="13"/>
      <c r="AR86" s="13"/>
      <c r="AS86" s="13"/>
      <c r="AT86" s="13"/>
      <c r="AU86" s="13"/>
      <c r="AV86" s="13"/>
      <c r="AW86" s="13"/>
      <c r="AX86" s="13"/>
      <c r="AY86" s="344"/>
      <c r="AZ86" s="36"/>
      <c r="BA86" s="192"/>
      <c r="BB86" s="193"/>
      <c r="BC86" s="36"/>
      <c r="BD86" s="36"/>
      <c r="BE86" s="36"/>
      <c r="BF86" s="36"/>
      <c r="BG86" s="36"/>
      <c r="BH86" s="36"/>
      <c r="BI86" s="36"/>
      <c r="BJ86" s="36"/>
      <c r="BK86" s="36"/>
      <c r="BL86" s="36"/>
      <c r="BM86" s="36"/>
      <c r="BN86" s="344"/>
      <c r="BO86" s="36"/>
      <c r="BP86" s="192"/>
      <c r="BQ86" s="36"/>
      <c r="BR86" s="36"/>
      <c r="BS86" s="36"/>
      <c r="BT86" s="36"/>
      <c r="BU86" s="36"/>
      <c r="BV86" s="36"/>
      <c r="BW86" s="36"/>
      <c r="BX86" s="36"/>
      <c r="BY86" s="36"/>
      <c r="BZ86" s="345">
        <f t="shared" si="3"/>
        <v>0</v>
      </c>
      <c r="CA86" s="208"/>
    </row>
    <row r="87" spans="1:16127" s="156" customFormat="1" ht="42" hidden="1">
      <c r="A87" s="532"/>
      <c r="B87" s="533">
        <v>4</v>
      </c>
      <c r="C87" s="532" t="s">
        <v>2382</v>
      </c>
      <c r="D87" s="534"/>
      <c r="E87" s="534"/>
      <c r="F87" s="532"/>
      <c r="G87" s="532"/>
      <c r="H87" s="535"/>
      <c r="I87" s="532"/>
      <c r="J87" s="532"/>
      <c r="K87" s="532" t="s">
        <v>2500</v>
      </c>
      <c r="L87" s="532" t="s">
        <v>2343</v>
      </c>
      <c r="M87" s="532" t="s">
        <v>2501</v>
      </c>
      <c r="N87" s="532"/>
      <c r="O87" s="537"/>
      <c r="P87" s="597" t="s">
        <v>2384</v>
      </c>
      <c r="Q87" s="597"/>
      <c r="R87" s="621" t="s">
        <v>2569</v>
      </c>
      <c r="S87" s="597" t="s">
        <v>2384</v>
      </c>
      <c r="T87" s="621" t="s">
        <v>2382</v>
      </c>
      <c r="U87" s="597">
        <f>Table2[[#This Row],[Minimum possible value]]</f>
        <v>0</v>
      </c>
      <c r="V87" s="597">
        <f>Table2[[#This Row],[Maximum likely or possible value]]</f>
        <v>0</v>
      </c>
      <c r="W87" s="597"/>
      <c r="X87" s="597"/>
      <c r="Y87" s="597"/>
      <c r="Z87" s="597"/>
      <c r="AA87" s="192"/>
      <c r="AB87" s="36"/>
      <c r="AC87" s="36"/>
      <c r="AD87" s="36"/>
      <c r="AE87" s="36"/>
      <c r="AF87" s="36"/>
      <c r="AG87" s="36"/>
      <c r="AH87" s="36"/>
      <c r="AI87" s="344"/>
      <c r="AJ87" s="36"/>
      <c r="AK87" s="36"/>
      <c r="AL87" s="36"/>
      <c r="AM87" s="36"/>
      <c r="AN87" s="36"/>
      <c r="AO87" s="36"/>
      <c r="AP87" s="36"/>
      <c r="AQ87" s="13"/>
      <c r="AR87" s="13"/>
      <c r="AS87" s="13"/>
      <c r="AT87" s="13"/>
      <c r="AU87" s="13"/>
      <c r="AV87" s="13"/>
      <c r="AW87" s="13"/>
      <c r="AX87" s="13"/>
      <c r="AY87" s="590"/>
      <c r="AZ87" s="591"/>
      <c r="BA87" s="592"/>
      <c r="BB87" s="593"/>
      <c r="BC87" s="594"/>
      <c r="BD87" s="595"/>
      <c r="BE87" s="595"/>
      <c r="BF87" s="596"/>
      <c r="BG87" s="595"/>
      <c r="BH87" s="595"/>
      <c r="BI87" s="595"/>
      <c r="BJ87" s="595"/>
      <c r="BK87" s="595"/>
      <c r="BL87" s="597"/>
      <c r="BM87" s="36"/>
      <c r="BN87" s="344"/>
      <c r="BO87" s="36"/>
      <c r="BP87" s="192"/>
      <c r="BQ87" s="36"/>
      <c r="BR87" s="36"/>
      <c r="BS87" s="36"/>
      <c r="BT87" s="36"/>
      <c r="BU87" s="36"/>
      <c r="BV87" s="36"/>
      <c r="BW87" s="36"/>
      <c r="BX87" s="36"/>
      <c r="BY87" s="36"/>
      <c r="BZ87" s="345">
        <f t="shared" ref="BZ87:BZ92" si="4">COUNTIF(AA87,"*")+COUNTIF(AK87,"*")+COUNTIF(BA87,"*")+COUNTIF(BP87,"*")</f>
        <v>0</v>
      </c>
      <c r="CA87" s="208"/>
    </row>
    <row r="88" spans="1:16127" s="156" customFormat="1" ht="56" hidden="1">
      <c r="A88" s="532"/>
      <c r="B88" s="533">
        <v>4</v>
      </c>
      <c r="C88" s="532" t="s">
        <v>2382</v>
      </c>
      <c r="D88" s="534"/>
      <c r="E88" s="534"/>
      <c r="F88" s="532"/>
      <c r="G88" s="532"/>
      <c r="H88" s="535"/>
      <c r="I88" s="532"/>
      <c r="J88" s="536"/>
      <c r="K88" s="532" t="s">
        <v>2394</v>
      </c>
      <c r="L88" s="532" t="s">
        <v>2431</v>
      </c>
      <c r="M88" s="532" t="s">
        <v>2402</v>
      </c>
      <c r="N88" s="532"/>
      <c r="O88" s="532"/>
      <c r="P88" s="597" t="s">
        <v>2386</v>
      </c>
      <c r="Q88" s="597"/>
      <c r="R88" s="621" t="s">
        <v>2569</v>
      </c>
      <c r="S88" s="597" t="s">
        <v>2386</v>
      </c>
      <c r="T88" s="621" t="s">
        <v>2382</v>
      </c>
      <c r="U88" s="597">
        <f>Table2[[#This Row],[Minimum possible value]]</f>
        <v>0</v>
      </c>
      <c r="V88" s="597">
        <f>Table2[[#This Row],[Maximum likely or possible value]]</f>
        <v>0</v>
      </c>
      <c r="W88" s="597"/>
      <c r="X88" s="597"/>
      <c r="Y88" s="597"/>
      <c r="Z88" s="597"/>
      <c r="AA88" s="192"/>
      <c r="AB88" s="36"/>
      <c r="AC88" s="36"/>
      <c r="AD88" s="36"/>
      <c r="AE88" s="36"/>
      <c r="AF88" s="36"/>
      <c r="AG88" s="36"/>
      <c r="AH88" s="36"/>
      <c r="AI88" s="344"/>
      <c r="AJ88" s="36"/>
      <c r="AK88" s="36"/>
      <c r="AL88" s="36"/>
      <c r="AM88" s="36"/>
      <c r="AN88" s="36"/>
      <c r="AO88" s="36"/>
      <c r="AP88" s="36"/>
      <c r="AQ88" s="13"/>
      <c r="AR88" s="13"/>
      <c r="AS88" s="13"/>
      <c r="AT88" s="13"/>
      <c r="AU88" s="13"/>
      <c r="AV88" s="13"/>
      <c r="AW88" s="13"/>
      <c r="AX88" s="13"/>
      <c r="AY88" s="344"/>
      <c r="AZ88" s="36"/>
      <c r="BA88" s="192"/>
      <c r="BB88" s="192"/>
      <c r="BC88" s="36"/>
      <c r="BD88" s="36"/>
      <c r="BE88" s="36"/>
      <c r="BF88" s="36"/>
      <c r="BG88" s="36"/>
      <c r="BH88" s="36"/>
      <c r="BI88" s="36"/>
      <c r="BJ88" s="36"/>
      <c r="BK88" s="36"/>
      <c r="BL88" s="36"/>
      <c r="BM88" s="36"/>
      <c r="BN88" s="344"/>
      <c r="BO88" s="36"/>
      <c r="BP88" s="192"/>
      <c r="BQ88" s="36"/>
      <c r="BR88" s="36"/>
      <c r="BS88" s="36"/>
      <c r="BT88" s="36"/>
      <c r="BU88" s="36"/>
      <c r="BV88" s="36"/>
      <c r="BW88" s="36"/>
      <c r="BX88" s="36"/>
      <c r="BY88" s="36"/>
      <c r="BZ88" s="345">
        <f t="shared" si="4"/>
        <v>0</v>
      </c>
      <c r="CA88" s="208"/>
    </row>
    <row r="89" spans="1:16127" s="156" customFormat="1" ht="70" hidden="1">
      <c r="A89" s="532"/>
      <c r="B89" s="533">
        <v>4</v>
      </c>
      <c r="C89" s="532" t="s">
        <v>2382</v>
      </c>
      <c r="D89" s="534"/>
      <c r="E89" s="534"/>
      <c r="F89" s="532"/>
      <c r="G89" s="532"/>
      <c r="H89" s="535"/>
      <c r="I89" s="532"/>
      <c r="J89" s="536"/>
      <c r="K89" s="532" t="s">
        <v>2395</v>
      </c>
      <c r="L89" s="532" t="s">
        <v>2431</v>
      </c>
      <c r="M89" s="532" t="s">
        <v>2403</v>
      </c>
      <c r="N89" s="532"/>
      <c r="O89" s="532"/>
      <c r="P89" s="597" t="s">
        <v>2570</v>
      </c>
      <c r="Q89" s="597"/>
      <c r="R89" s="621" t="s">
        <v>2569</v>
      </c>
      <c r="S89" s="621"/>
      <c r="T89" s="621" t="s">
        <v>2382</v>
      </c>
      <c r="U89" s="597">
        <f>Table2[[#This Row],[Minimum possible value]]</f>
        <v>0</v>
      </c>
      <c r="V89" s="597">
        <f>Table2[[#This Row],[Maximum likely or possible value]]</f>
        <v>0</v>
      </c>
      <c r="W89" s="597"/>
      <c r="X89" s="597"/>
      <c r="Y89" s="597"/>
      <c r="Z89" s="597"/>
      <c r="AA89" s="192"/>
      <c r="AB89" s="36"/>
      <c r="AC89" s="36"/>
      <c r="AD89" s="36"/>
      <c r="AE89" s="36"/>
      <c r="AF89" s="36"/>
      <c r="AG89" s="36"/>
      <c r="AH89" s="36"/>
      <c r="AI89" s="344"/>
      <c r="AJ89" s="36"/>
      <c r="AK89" s="36"/>
      <c r="AL89" s="36"/>
      <c r="AM89" s="36"/>
      <c r="AN89" s="36"/>
      <c r="AO89" s="36"/>
      <c r="AP89" s="36"/>
      <c r="AQ89" s="13"/>
      <c r="AR89" s="13"/>
      <c r="AS89" s="13"/>
      <c r="AT89" s="13"/>
      <c r="AU89" s="13"/>
      <c r="AV89" s="13"/>
      <c r="AW89" s="13"/>
      <c r="AX89" s="13"/>
      <c r="AY89" s="344"/>
      <c r="AZ89" s="36"/>
      <c r="BA89" s="192"/>
      <c r="BB89" s="192"/>
      <c r="BC89" s="36"/>
      <c r="BD89" s="36"/>
      <c r="BE89" s="36"/>
      <c r="BF89" s="36"/>
      <c r="BG89" s="36"/>
      <c r="BH89" s="36"/>
      <c r="BI89" s="36"/>
      <c r="BJ89" s="36"/>
      <c r="BK89" s="36"/>
      <c r="BL89" s="36"/>
      <c r="BM89" s="36"/>
      <c r="BN89" s="344"/>
      <c r="BO89" s="36"/>
      <c r="BP89" s="192"/>
      <c r="BQ89" s="36"/>
      <c r="BR89" s="36"/>
      <c r="BS89" s="36"/>
      <c r="BT89" s="36"/>
      <c r="BU89" s="36"/>
      <c r="BV89" s="36"/>
      <c r="BW89" s="36"/>
      <c r="BX89" s="36"/>
      <c r="BY89" s="36"/>
      <c r="BZ89" s="345">
        <f t="shared" si="4"/>
        <v>0</v>
      </c>
      <c r="CA89" s="208"/>
    </row>
    <row r="90" spans="1:16127" s="156" customFormat="1" ht="56" hidden="1">
      <c r="A90" s="532"/>
      <c r="B90" s="533">
        <v>4</v>
      </c>
      <c r="C90" s="532" t="s">
        <v>2382</v>
      </c>
      <c r="D90" s="534"/>
      <c r="E90" s="534"/>
      <c r="F90" s="532"/>
      <c r="G90" s="532"/>
      <c r="H90" s="535"/>
      <c r="I90" s="532"/>
      <c r="J90" s="536"/>
      <c r="K90" s="532" t="s">
        <v>2396</v>
      </c>
      <c r="L90" s="532" t="s">
        <v>2431</v>
      </c>
      <c r="M90" s="532" t="s">
        <v>2502</v>
      </c>
      <c r="N90" s="532"/>
      <c r="O90" s="532"/>
      <c r="P90" s="597" t="s">
        <v>2387</v>
      </c>
      <c r="Q90" s="597"/>
      <c r="R90" s="621" t="s">
        <v>2569</v>
      </c>
      <c r="S90" s="597" t="s">
        <v>2387</v>
      </c>
      <c r="T90" s="621"/>
      <c r="U90" s="597">
        <f>Table2[[#This Row],[Minimum possible value]]</f>
        <v>0</v>
      </c>
      <c r="V90" s="597">
        <f>Table2[[#This Row],[Maximum likely or possible value]]</f>
        <v>0</v>
      </c>
      <c r="W90" s="597"/>
      <c r="X90" s="597"/>
      <c r="Y90" s="597"/>
      <c r="Z90" s="537"/>
      <c r="AA90" s="192"/>
      <c r="AB90" s="36"/>
      <c r="AC90" s="36"/>
      <c r="AD90" s="36"/>
      <c r="AE90" s="36"/>
      <c r="AF90" s="36"/>
      <c r="AG90" s="36"/>
      <c r="AH90" s="36"/>
      <c r="AI90" s="344"/>
      <c r="AJ90" s="36"/>
      <c r="AK90" s="36"/>
      <c r="AL90" s="36"/>
      <c r="AM90" s="36"/>
      <c r="AN90" s="36"/>
      <c r="AO90" s="36"/>
      <c r="AP90" s="36"/>
      <c r="AQ90" s="13"/>
      <c r="AR90" s="13"/>
      <c r="AS90" s="13"/>
      <c r="AT90" s="13"/>
      <c r="AU90" s="13"/>
      <c r="AV90" s="13"/>
      <c r="AW90" s="13"/>
      <c r="AX90" s="13"/>
      <c r="AY90" s="344"/>
      <c r="AZ90" s="36"/>
      <c r="BA90" s="192"/>
      <c r="BB90" s="192"/>
      <c r="BC90" s="36"/>
      <c r="BD90" s="36"/>
      <c r="BE90" s="36"/>
      <c r="BF90" s="36"/>
      <c r="BG90" s="36"/>
      <c r="BH90" s="36"/>
      <c r="BI90" s="36"/>
      <c r="BJ90" s="36"/>
      <c r="BK90" s="36"/>
      <c r="BL90" s="36"/>
      <c r="BM90" s="36"/>
      <c r="BN90" s="344"/>
      <c r="BO90" s="36"/>
      <c r="BP90" s="192"/>
      <c r="BQ90" s="36"/>
      <c r="BR90" s="36"/>
      <c r="BS90" s="36"/>
      <c r="BT90" s="36"/>
      <c r="BU90" s="36"/>
      <c r="BV90" s="36"/>
      <c r="BW90" s="36"/>
      <c r="BX90" s="36"/>
      <c r="BY90" s="36"/>
      <c r="BZ90" s="345">
        <f t="shared" si="4"/>
        <v>0</v>
      </c>
      <c r="CA90" s="208"/>
    </row>
    <row r="91" spans="1:16127" s="156" customFormat="1" ht="42" hidden="1">
      <c r="A91" s="538">
        <v>1</v>
      </c>
      <c r="B91" s="538">
        <v>5</v>
      </c>
      <c r="C91" s="538" t="s">
        <v>2381</v>
      </c>
      <c r="D91" s="538">
        <v>1</v>
      </c>
      <c r="E91" s="538" t="s">
        <v>260</v>
      </c>
      <c r="F91" s="538"/>
      <c r="G91" s="538" t="s">
        <v>1621</v>
      </c>
      <c r="H91" s="538" t="s">
        <v>1621</v>
      </c>
      <c r="I91" s="538" t="s">
        <v>261</v>
      </c>
      <c r="J91" s="202" t="e">
        <f>_xlfn.CONCAT("'&lt;br&gt;','&lt;b&gt;','",I91, ": ','&lt;/b&gt;',",#REF!, ",'&lt;/br&gt;',")</f>
        <v>#REF!</v>
      </c>
      <c r="K91" s="538" t="s">
        <v>2484</v>
      </c>
      <c r="L91" s="538" t="s">
        <v>2430</v>
      </c>
      <c r="M91" s="538"/>
      <c r="N91" s="538"/>
      <c r="O91" s="538" t="s">
        <v>248</v>
      </c>
      <c r="P91" s="538" t="e">
        <f>[1]!Table2[[#This Row],[measurementTerm]]</f>
        <v>#REF!</v>
      </c>
      <c r="Q91" s="641"/>
      <c r="R91" s="641"/>
      <c r="S91" s="641"/>
      <c r="T91" s="641"/>
      <c r="U91" s="641">
        <f>Table2[[#This Row],[Minimum possible value]]</f>
        <v>0</v>
      </c>
      <c r="V91" s="641" t="str">
        <f>Table2[[#This Row],[Maximum likely or possible value]]</f>
        <v>None</v>
      </c>
      <c r="W91" s="641"/>
      <c r="X91" s="641"/>
      <c r="Y91" s="641"/>
      <c r="Z91" s="641"/>
      <c r="AA91" s="723" t="s">
        <v>1744</v>
      </c>
      <c r="AB91" s="725"/>
      <c r="AC91" s="727"/>
      <c r="AD91" s="502"/>
      <c r="AE91" s="502"/>
      <c r="AF91" s="502" t="s">
        <v>248</v>
      </c>
      <c r="AG91" s="502" t="s">
        <v>2448</v>
      </c>
      <c r="AH91" s="502"/>
      <c r="AI91" s="503"/>
      <c r="AJ91" s="727"/>
      <c r="AK91" s="36" t="s">
        <v>265</v>
      </c>
      <c r="AL91" s="562" t="s">
        <v>1565</v>
      </c>
      <c r="AM91" s="734" t="s">
        <v>2420</v>
      </c>
      <c r="AN91" s="562"/>
      <c r="AO91" s="562"/>
      <c r="AP91" s="562" t="s">
        <v>266</v>
      </c>
      <c r="AQ91" s="677" t="s">
        <v>78</v>
      </c>
      <c r="AR91" s="677" t="s">
        <v>248</v>
      </c>
      <c r="AS91" s="677">
        <v>0</v>
      </c>
      <c r="AT91" s="677" t="s">
        <v>159</v>
      </c>
      <c r="AU91" s="677" t="s">
        <v>78</v>
      </c>
      <c r="AV91" s="677"/>
      <c r="AW91" s="519" t="s">
        <v>2243</v>
      </c>
      <c r="AX91" s="677" t="s">
        <v>2001</v>
      </c>
      <c r="AY91" s="503"/>
      <c r="AZ91" s="502"/>
      <c r="BA91" s="708" t="s">
        <v>267</v>
      </c>
      <c r="BB91" s="708" t="s">
        <v>267</v>
      </c>
      <c r="BC91" s="567"/>
      <c r="BD91" s="567" t="s">
        <v>267</v>
      </c>
      <c r="BE91" s="567"/>
      <c r="BF91" s="567"/>
      <c r="BG91" s="567" t="s">
        <v>268</v>
      </c>
      <c r="BH91" s="567" t="s">
        <v>269</v>
      </c>
      <c r="BI91" s="567" t="s">
        <v>269</v>
      </c>
      <c r="BJ91" s="296" t="s">
        <v>248</v>
      </c>
      <c r="BK91" s="296"/>
      <c r="BL91" s="296" t="s">
        <v>2458</v>
      </c>
      <c r="BM91" s="296"/>
      <c r="BN91" s="503"/>
      <c r="BO91" s="502"/>
      <c r="BP91" s="192" t="s">
        <v>261</v>
      </c>
      <c r="BQ91" s="562" t="s">
        <v>270</v>
      </c>
      <c r="BR91" s="275"/>
      <c r="BS91" s="275"/>
      <c r="BT91" s="562" t="s">
        <v>271</v>
      </c>
      <c r="BU91" s="562" t="s">
        <v>248</v>
      </c>
      <c r="BV91" s="562" t="s">
        <v>2461</v>
      </c>
      <c r="BW91" s="562"/>
      <c r="BX91" s="562"/>
      <c r="BY91" s="562"/>
      <c r="BZ91" s="571">
        <f t="shared" si="4"/>
        <v>4</v>
      </c>
      <c r="CA91" s="208"/>
    </row>
    <row r="92" spans="1:16127" ht="140" hidden="1">
      <c r="A92" s="538">
        <v>7</v>
      </c>
      <c r="B92" s="538">
        <v>5</v>
      </c>
      <c r="C92" s="538" t="s">
        <v>2381</v>
      </c>
      <c r="D92" s="538">
        <v>1</v>
      </c>
      <c r="E92" s="538" t="s">
        <v>260</v>
      </c>
      <c r="F92" s="538"/>
      <c r="G92" s="538"/>
      <c r="H92" s="538"/>
      <c r="I92" s="538" t="s">
        <v>2333</v>
      </c>
      <c r="J92" s="202" t="e">
        <f>_xlfn.CONCAT("'&lt;br&gt;','&lt;b&gt;','",I92, ": ','&lt;/b&gt;',",#REF!, ",'&lt;/br&gt;',")</f>
        <v>#REF!</v>
      </c>
      <c r="K92" s="538" t="s">
        <v>319</v>
      </c>
      <c r="L92" s="538" t="s">
        <v>2430</v>
      </c>
      <c r="M92" s="538"/>
      <c r="N92" s="538"/>
      <c r="O92" s="538" t="s">
        <v>298</v>
      </c>
      <c r="P92" s="538"/>
      <c r="Q92" s="538"/>
      <c r="R92" s="538"/>
      <c r="S92" s="538"/>
      <c r="T92" s="538"/>
      <c r="U92" s="538">
        <f>Table2[[#This Row],[Minimum possible value]]</f>
        <v>0</v>
      </c>
      <c r="V92" s="538">
        <f>Table2[[#This Row],[Maximum likely or possible value]]</f>
        <v>0</v>
      </c>
      <c r="W92" s="538"/>
      <c r="X92" s="538"/>
      <c r="Y92" s="538"/>
      <c r="Z92" s="538"/>
      <c r="AA92" s="558"/>
      <c r="AB92" s="230"/>
      <c r="AC92" s="560"/>
      <c r="AD92" s="13"/>
      <c r="AE92" s="13"/>
      <c r="AF92" s="13"/>
      <c r="AG92" s="13"/>
      <c r="AH92" s="13"/>
      <c r="AI92" s="164"/>
      <c r="AJ92" s="560" t="s">
        <v>2220</v>
      </c>
      <c r="AK92" s="13"/>
      <c r="AL92" s="560"/>
      <c r="AM92" s="578"/>
      <c r="AN92" s="560"/>
      <c r="AO92" s="560"/>
      <c r="AP92" s="560"/>
      <c r="AQ92" s="13"/>
      <c r="AR92" s="13"/>
      <c r="AS92" s="13"/>
      <c r="AT92" s="13"/>
      <c r="AU92" s="13"/>
      <c r="AV92" s="13"/>
      <c r="AW92" s="13"/>
      <c r="AX92" s="13"/>
      <c r="AY92" s="164"/>
      <c r="AZ92" s="13"/>
      <c r="BA92" s="564" t="s">
        <v>318</v>
      </c>
      <c r="BB92" s="564" t="s">
        <v>318</v>
      </c>
      <c r="BC92" s="565"/>
      <c r="BD92" s="565" t="s">
        <v>318</v>
      </c>
      <c r="BE92" s="565"/>
      <c r="BF92" s="565"/>
      <c r="BG92" s="565" t="s">
        <v>268</v>
      </c>
      <c r="BH92" s="565" t="s">
        <v>319</v>
      </c>
      <c r="BI92" s="565" t="s">
        <v>319</v>
      </c>
      <c r="BJ92" s="701" t="s">
        <v>298</v>
      </c>
      <c r="BK92" s="701"/>
      <c r="BL92" s="701"/>
      <c r="BM92" s="701"/>
      <c r="BN92" s="164"/>
      <c r="BO92" s="13"/>
      <c r="BP92" s="12" t="s">
        <v>316</v>
      </c>
      <c r="BQ92" s="560" t="s">
        <v>1735</v>
      </c>
      <c r="BR92" s="230"/>
      <c r="BS92" s="230"/>
      <c r="BT92" s="560" t="s">
        <v>321</v>
      </c>
      <c r="BU92" s="560" t="s">
        <v>301</v>
      </c>
      <c r="BV92" s="560"/>
      <c r="BW92" s="560"/>
      <c r="BX92" s="560"/>
      <c r="BY92" s="560"/>
      <c r="BZ92" s="568">
        <f t="shared" si="4"/>
        <v>2</v>
      </c>
      <c r="CA92" s="569"/>
    </row>
    <row r="93" spans="1:16127" ht="28" hidden="1">
      <c r="A93" s="16">
        <v>8</v>
      </c>
      <c r="B93" s="16">
        <v>5</v>
      </c>
      <c r="C93" s="16" t="s">
        <v>2381</v>
      </c>
      <c r="D93" s="16">
        <v>1</v>
      </c>
      <c r="E93" s="16" t="s">
        <v>260</v>
      </c>
      <c r="F93" s="16"/>
      <c r="G93" s="16"/>
      <c r="H93" s="16"/>
      <c r="I93" s="16" t="s">
        <v>322</v>
      </c>
      <c r="J93" s="202"/>
      <c r="K93" s="202"/>
      <c r="L93" s="16" t="s">
        <v>2430</v>
      </c>
      <c r="M93" s="202"/>
      <c r="N93" s="202"/>
      <c r="O93" s="202"/>
      <c r="P93" s="261"/>
      <c r="Q93" s="261"/>
      <c r="R93" s="261"/>
      <c r="S93" s="261"/>
      <c r="T93" s="261"/>
      <c r="U93" s="261">
        <f>Table2[[#This Row],[Minimum possible value]]</f>
        <v>0</v>
      </c>
      <c r="V93" s="261">
        <f>Table2[[#This Row],[Maximum likely or possible value]]</f>
        <v>0</v>
      </c>
      <c r="W93" s="261"/>
      <c r="X93" s="261"/>
      <c r="Y93" s="261"/>
      <c r="Z93" s="261"/>
      <c r="AA93" s="193"/>
      <c r="AB93" s="296"/>
      <c r="AC93" s="516"/>
      <c r="AD93" s="516"/>
      <c r="AE93" s="516"/>
      <c r="AF93" s="516"/>
      <c r="AG93" s="516"/>
      <c r="AH93" s="516"/>
      <c r="AI93" s="374"/>
      <c r="AJ93" s="516"/>
      <c r="AK93" s="36"/>
      <c r="AL93" s="36"/>
      <c r="AM93" s="36"/>
      <c r="AN93" s="36"/>
      <c r="AO93" s="36"/>
      <c r="AP93" s="36"/>
      <c r="AQ93" s="701"/>
      <c r="AR93" s="701"/>
      <c r="AS93" s="701"/>
      <c r="AT93" s="701"/>
      <c r="AU93" s="701"/>
      <c r="AV93" s="701"/>
      <c r="AW93" s="701"/>
      <c r="AX93" s="701"/>
      <c r="AY93" s="374"/>
      <c r="AZ93" s="516"/>
      <c r="BA93" s="193" t="s">
        <v>324</v>
      </c>
      <c r="BB93" s="296" t="s">
        <v>324</v>
      </c>
      <c r="BC93" s="296"/>
      <c r="BD93" s="296"/>
      <c r="BE93" s="296"/>
      <c r="BF93" s="296"/>
      <c r="BG93" s="296" t="s">
        <v>325</v>
      </c>
      <c r="BH93" s="296" t="s">
        <v>326</v>
      </c>
      <c r="BI93" s="296" t="s">
        <v>326</v>
      </c>
      <c r="BJ93" s="296" t="s">
        <v>298</v>
      </c>
      <c r="BK93" s="296"/>
      <c r="BL93" s="296"/>
      <c r="BM93" s="296"/>
      <c r="BN93" s="374"/>
      <c r="BO93" s="516"/>
      <c r="BP93" s="192"/>
      <c r="BQ93" s="36"/>
      <c r="BR93" s="36"/>
      <c r="BS93" s="36"/>
      <c r="BT93" s="36"/>
      <c r="BU93" s="36"/>
      <c r="BV93" s="36"/>
      <c r="BW93" s="36"/>
      <c r="BX93" s="36"/>
      <c r="BY93" s="36"/>
      <c r="BZ93" s="345"/>
      <c r="CA93" s="569"/>
    </row>
    <row r="94" spans="1:16127" ht="28" hidden="1">
      <c r="A94" s="16">
        <v>9</v>
      </c>
      <c r="B94" s="16">
        <v>5</v>
      </c>
      <c r="C94" s="16" t="s">
        <v>2381</v>
      </c>
      <c r="D94" s="16">
        <v>1</v>
      </c>
      <c r="E94" s="16" t="s">
        <v>260</v>
      </c>
      <c r="F94" s="16"/>
      <c r="G94" s="16"/>
      <c r="H94" s="16"/>
      <c r="I94" s="16" t="s">
        <v>330</v>
      </c>
      <c r="J94" s="202"/>
      <c r="K94" s="16"/>
      <c r="L94" s="16"/>
      <c r="M94" s="16"/>
      <c r="N94" s="16"/>
      <c r="O94" s="16"/>
      <c r="P94" s="202"/>
      <c r="Q94" s="202"/>
      <c r="R94" s="202"/>
      <c r="S94" s="202"/>
      <c r="T94" s="202"/>
      <c r="U94" s="202">
        <f>Table2[[#This Row],[Minimum possible value]]</f>
        <v>0</v>
      </c>
      <c r="V94" s="202">
        <f>Table2[[#This Row],[Maximum likely or possible value]]</f>
        <v>0</v>
      </c>
      <c r="W94" s="202"/>
      <c r="X94" s="202"/>
      <c r="Y94" s="202"/>
      <c r="Z94" s="202"/>
      <c r="AA94" s="17"/>
      <c r="AB94" s="701"/>
      <c r="AC94" s="21"/>
      <c r="AD94" s="21"/>
      <c r="AE94" s="21"/>
      <c r="AF94" s="21"/>
      <c r="AG94" s="21"/>
      <c r="AH94" s="21"/>
      <c r="AI94" s="165"/>
      <c r="AJ94" s="21"/>
      <c r="AK94" s="13"/>
      <c r="AL94" s="13"/>
      <c r="AM94" s="13"/>
      <c r="AN94" s="13"/>
      <c r="AO94" s="13"/>
      <c r="AP94" s="13"/>
      <c r="AQ94" s="617"/>
      <c r="AR94" s="617"/>
      <c r="AS94" s="617"/>
      <c r="AT94" s="617"/>
      <c r="AU94" s="617"/>
      <c r="AV94" s="617"/>
      <c r="AW94" s="617"/>
      <c r="AX94" s="617"/>
      <c r="AY94" s="165"/>
      <c r="AZ94" s="21"/>
      <c r="BA94" s="17" t="s">
        <v>327</v>
      </c>
      <c r="BB94" s="17" t="s">
        <v>327</v>
      </c>
      <c r="BC94" s="701"/>
      <c r="BD94" s="701"/>
      <c r="BE94" s="701"/>
      <c r="BF94" s="701"/>
      <c r="BG94" s="701" t="s">
        <v>280</v>
      </c>
      <c r="BH94" s="701" t="s">
        <v>328</v>
      </c>
      <c r="BI94" s="701" t="s">
        <v>328</v>
      </c>
      <c r="BJ94" s="701" t="s">
        <v>329</v>
      </c>
      <c r="BK94" s="701"/>
      <c r="BL94" s="701"/>
      <c r="BM94" s="701"/>
      <c r="BN94" s="165"/>
      <c r="BO94" s="21"/>
      <c r="BP94" s="12"/>
      <c r="BQ94" s="13"/>
      <c r="BR94" s="13"/>
      <c r="BS94" s="13"/>
      <c r="BT94" s="13"/>
      <c r="BU94" s="13"/>
      <c r="BV94" s="13"/>
      <c r="BW94" s="13"/>
      <c r="BX94" s="13"/>
      <c r="BY94" s="13"/>
      <c r="BZ94" s="5"/>
      <c r="CA94" s="569" t="s">
        <v>1755</v>
      </c>
    </row>
    <row r="95" spans="1:16127" ht="28" hidden="1">
      <c r="A95" s="16">
        <v>10</v>
      </c>
      <c r="B95" s="16">
        <v>5</v>
      </c>
      <c r="C95" s="16" t="s">
        <v>2381</v>
      </c>
      <c r="D95" s="16">
        <v>1</v>
      </c>
      <c r="E95" s="16" t="s">
        <v>260</v>
      </c>
      <c r="F95" s="16"/>
      <c r="G95" s="16"/>
      <c r="H95" s="16"/>
      <c r="I95" s="16" t="s">
        <v>330</v>
      </c>
      <c r="J95" s="202"/>
      <c r="K95" s="16"/>
      <c r="L95" s="16"/>
      <c r="M95" s="16"/>
      <c r="N95" s="16"/>
      <c r="O95" s="16"/>
      <c r="P95" s="202"/>
      <c r="Q95" s="202"/>
      <c r="R95" s="202"/>
      <c r="S95" s="202"/>
      <c r="T95" s="202"/>
      <c r="U95" s="202">
        <f>Table2[[#This Row],[Minimum possible value]]</f>
        <v>0</v>
      </c>
      <c r="V95" s="202">
        <f>Table2[[#This Row],[Maximum likely or possible value]]</f>
        <v>0</v>
      </c>
      <c r="W95" s="202"/>
      <c r="X95" s="202"/>
      <c r="Y95" s="202"/>
      <c r="Z95" s="202"/>
      <c r="AA95" s="17"/>
      <c r="AB95" s="701"/>
      <c r="AC95" s="21"/>
      <c r="AD95" s="21"/>
      <c r="AE95" s="21"/>
      <c r="AF95" s="21"/>
      <c r="AG95" s="21"/>
      <c r="AH95" s="21"/>
      <c r="AI95" s="165"/>
      <c r="AJ95" s="21"/>
      <c r="AK95" s="13"/>
      <c r="AL95" s="13"/>
      <c r="AM95" s="13"/>
      <c r="AN95" s="13"/>
      <c r="AO95" s="13"/>
      <c r="AP95" s="13"/>
      <c r="AQ95" s="491"/>
      <c r="AR95" s="491"/>
      <c r="AS95" s="617"/>
      <c r="AT95" s="617"/>
      <c r="AU95" s="491"/>
      <c r="AV95" s="491"/>
      <c r="AW95" s="491"/>
      <c r="AX95" s="491"/>
      <c r="AY95" s="165"/>
      <c r="AZ95" s="21"/>
      <c r="BA95" s="17" t="s">
        <v>331</v>
      </c>
      <c r="BB95" s="17" t="s">
        <v>331</v>
      </c>
      <c r="BC95" s="701"/>
      <c r="BD95" s="701"/>
      <c r="BE95" s="701"/>
      <c r="BF95" s="701"/>
      <c r="BG95" s="701" t="s">
        <v>280</v>
      </c>
      <c r="BH95" s="701" t="s">
        <v>332</v>
      </c>
      <c r="BI95" s="701" t="s">
        <v>332</v>
      </c>
      <c r="BJ95" s="701" t="s">
        <v>333</v>
      </c>
      <c r="BK95" s="701"/>
      <c r="BL95" s="701"/>
      <c r="BM95" s="701"/>
      <c r="BN95" s="165"/>
      <c r="BO95" s="21"/>
      <c r="BP95" s="12"/>
      <c r="BQ95" s="13"/>
      <c r="BR95" s="13"/>
      <c r="BS95" s="13"/>
      <c r="BT95" s="13"/>
      <c r="BU95" s="13"/>
      <c r="BV95" s="13"/>
      <c r="BW95" s="13"/>
      <c r="BX95" s="13"/>
      <c r="BY95" s="13"/>
      <c r="BZ95" s="5">
        <f t="shared" ref="BZ95:BZ132" si="5">COUNTIF(AA95,"*")+COUNTIF(AK95,"*")+COUNTIF(BA95,"*")+COUNTIF(BP95,"*")</f>
        <v>1</v>
      </c>
      <c r="CA95" s="569" t="s">
        <v>1755</v>
      </c>
    </row>
    <row r="96" spans="1:16127" ht="42" hidden="1">
      <c r="A96" s="16">
        <v>11</v>
      </c>
      <c r="B96" s="16">
        <v>5</v>
      </c>
      <c r="C96" s="16" t="s">
        <v>2381</v>
      </c>
      <c r="D96" s="16">
        <v>1</v>
      </c>
      <c r="E96" s="16" t="s">
        <v>260</v>
      </c>
      <c r="F96" s="16"/>
      <c r="G96" s="16"/>
      <c r="H96" s="16"/>
      <c r="I96" s="16" t="s">
        <v>334</v>
      </c>
      <c r="J96" s="202"/>
      <c r="K96" s="16"/>
      <c r="L96" s="16"/>
      <c r="M96" s="16"/>
      <c r="N96" s="16"/>
      <c r="O96" s="16"/>
      <c r="P96" s="202"/>
      <c r="Q96" s="202"/>
      <c r="R96" s="202"/>
      <c r="S96" s="202"/>
      <c r="T96" s="202"/>
      <c r="U96" s="202">
        <f>Table2[[#This Row],[Minimum possible value]]</f>
        <v>0</v>
      </c>
      <c r="V96" s="202">
        <f>Table2[[#This Row],[Maximum likely or possible value]]</f>
        <v>0</v>
      </c>
      <c r="W96" s="202"/>
      <c r="X96" s="202"/>
      <c r="Y96" s="202"/>
      <c r="Z96" s="202"/>
      <c r="AA96" s="12"/>
      <c r="AB96" s="13"/>
      <c r="AC96" s="13"/>
      <c r="AD96" s="13"/>
      <c r="AE96" s="13"/>
      <c r="AF96" s="13"/>
      <c r="AG96" s="13"/>
      <c r="AH96" s="13"/>
      <c r="AI96" s="164"/>
      <c r="AJ96" s="13"/>
      <c r="AK96" s="13"/>
      <c r="AL96" s="13"/>
      <c r="AM96" s="13"/>
      <c r="AN96" s="13"/>
      <c r="AO96" s="13"/>
      <c r="AP96" s="13"/>
      <c r="AQ96" s="617"/>
      <c r="AR96" s="617"/>
      <c r="AS96" s="617"/>
      <c r="AT96" s="617"/>
      <c r="AU96" s="617"/>
      <c r="AV96" s="617"/>
      <c r="AW96" s="617"/>
      <c r="AX96" s="617"/>
      <c r="AY96" s="164"/>
      <c r="AZ96" s="13"/>
      <c r="BA96" s="17" t="s">
        <v>335</v>
      </c>
      <c r="BB96" s="17" t="s">
        <v>335</v>
      </c>
      <c r="BC96" s="701"/>
      <c r="BD96" s="701"/>
      <c r="BE96" s="701"/>
      <c r="BF96" s="701"/>
      <c r="BG96" s="701" t="s">
        <v>280</v>
      </c>
      <c r="BH96" s="701" t="s">
        <v>336</v>
      </c>
      <c r="BI96" s="701" t="s">
        <v>336</v>
      </c>
      <c r="BJ96" s="701"/>
      <c r="BK96" s="701"/>
      <c r="BL96" s="701"/>
      <c r="BM96" s="701"/>
      <c r="BN96" s="164"/>
      <c r="BO96" s="13"/>
      <c r="BP96" s="12"/>
      <c r="BQ96" s="13"/>
      <c r="BR96" s="13"/>
      <c r="BS96" s="13"/>
      <c r="BT96" s="13"/>
      <c r="BU96" s="13"/>
      <c r="BV96" s="13"/>
      <c r="BW96" s="13"/>
      <c r="BX96" s="13"/>
      <c r="BY96" s="13"/>
      <c r="BZ96" s="5">
        <f t="shared" si="5"/>
        <v>1</v>
      </c>
      <c r="CA96" s="569" t="s">
        <v>1755</v>
      </c>
    </row>
    <row r="97" spans="1:80" ht="28" hidden="1">
      <c r="A97" s="16">
        <v>12</v>
      </c>
      <c r="B97" s="16">
        <v>5</v>
      </c>
      <c r="C97" s="16" t="s">
        <v>2381</v>
      </c>
      <c r="D97" s="16">
        <v>1</v>
      </c>
      <c r="E97" s="16" t="s">
        <v>260</v>
      </c>
      <c r="F97" s="16"/>
      <c r="G97" s="16"/>
      <c r="H97" s="16"/>
      <c r="I97" s="16" t="s">
        <v>337</v>
      </c>
      <c r="J97" s="202"/>
      <c r="K97" s="16"/>
      <c r="L97" s="16"/>
      <c r="M97" s="16"/>
      <c r="N97" s="16"/>
      <c r="O97" s="16"/>
      <c r="P97" s="202"/>
      <c r="Q97" s="202"/>
      <c r="R97" s="202"/>
      <c r="S97" s="202"/>
      <c r="T97" s="202"/>
      <c r="U97" s="202">
        <f>Table2[[#This Row],[Minimum possible value]]</f>
        <v>0</v>
      </c>
      <c r="V97" s="202">
        <f>Table2[[#This Row],[Maximum likely or possible value]]</f>
        <v>0</v>
      </c>
      <c r="W97" s="202"/>
      <c r="X97" s="202"/>
      <c r="Y97" s="202"/>
      <c r="Z97" s="202"/>
      <c r="AA97" s="12"/>
      <c r="AB97" s="13"/>
      <c r="AC97" s="13"/>
      <c r="AD97" s="13"/>
      <c r="AE97" s="13"/>
      <c r="AF97" s="13"/>
      <c r="AG97" s="13"/>
      <c r="AH97" s="13"/>
      <c r="AI97" s="164"/>
      <c r="AJ97" s="13"/>
      <c r="AK97" s="13"/>
      <c r="AL97" s="13"/>
      <c r="AM97" s="13"/>
      <c r="AN97" s="13"/>
      <c r="AO97" s="13"/>
      <c r="AP97" s="13"/>
      <c r="AQ97" s="491"/>
      <c r="AR97" s="491"/>
      <c r="AS97" s="491"/>
      <c r="AT97" s="491"/>
      <c r="AU97" s="491"/>
      <c r="AV97" s="491"/>
      <c r="AW97" s="491"/>
      <c r="AX97" s="491"/>
      <c r="AY97" s="164"/>
      <c r="AZ97" s="13"/>
      <c r="BA97" s="17" t="s">
        <v>338</v>
      </c>
      <c r="BB97" s="17" t="s">
        <v>338</v>
      </c>
      <c r="BC97" s="701"/>
      <c r="BD97" s="701"/>
      <c r="BE97" s="701"/>
      <c r="BF97" s="701"/>
      <c r="BG97" s="701" t="s">
        <v>280</v>
      </c>
      <c r="BH97" s="701" t="s">
        <v>339</v>
      </c>
      <c r="BI97" s="701" t="s">
        <v>339</v>
      </c>
      <c r="BJ97" s="701"/>
      <c r="BK97" s="701"/>
      <c r="BL97" s="701"/>
      <c r="BM97" s="701"/>
      <c r="BN97" s="164"/>
      <c r="BO97" s="13"/>
      <c r="BP97" s="12"/>
      <c r="BQ97" s="13"/>
      <c r="BR97" s="13"/>
      <c r="BS97" s="13"/>
      <c r="BT97" s="13"/>
      <c r="BU97" s="13"/>
      <c r="BV97" s="13"/>
      <c r="BW97" s="13"/>
      <c r="BX97" s="13"/>
      <c r="BY97" s="13"/>
      <c r="BZ97" s="5">
        <f t="shared" si="5"/>
        <v>1</v>
      </c>
      <c r="CA97" s="569" t="s">
        <v>1755</v>
      </c>
    </row>
    <row r="98" spans="1:80" ht="28" hidden="1">
      <c r="A98" s="16">
        <v>13</v>
      </c>
      <c r="B98" s="16">
        <v>5</v>
      </c>
      <c r="C98" s="16" t="s">
        <v>2381</v>
      </c>
      <c r="D98" s="16">
        <v>1</v>
      </c>
      <c r="E98" s="16" t="s">
        <v>260</v>
      </c>
      <c r="F98" s="16"/>
      <c r="G98" s="16"/>
      <c r="H98" s="16"/>
      <c r="I98" s="16" t="s">
        <v>340</v>
      </c>
      <c r="J98" s="202"/>
      <c r="K98" s="16"/>
      <c r="L98" s="16"/>
      <c r="M98" s="16"/>
      <c r="N98" s="16"/>
      <c r="O98" s="16"/>
      <c r="P98" s="202"/>
      <c r="Q98" s="202"/>
      <c r="R98" s="202"/>
      <c r="S98" s="202"/>
      <c r="T98" s="202"/>
      <c r="U98" s="202">
        <f>Table2[[#This Row],[Minimum possible value]]</f>
        <v>0</v>
      </c>
      <c r="V98" s="202">
        <f>Table2[[#This Row],[Maximum likely or possible value]]</f>
        <v>0</v>
      </c>
      <c r="W98" s="202"/>
      <c r="X98" s="202"/>
      <c r="Y98" s="202"/>
      <c r="Z98" s="202"/>
      <c r="AA98" s="12"/>
      <c r="AB98" s="13"/>
      <c r="AC98" s="13"/>
      <c r="AD98" s="13"/>
      <c r="AE98" s="13"/>
      <c r="AF98" s="13"/>
      <c r="AG98" s="13"/>
      <c r="AH98" s="13"/>
      <c r="AI98" s="164"/>
      <c r="AJ98" s="13"/>
      <c r="AK98" s="13"/>
      <c r="AL98" s="13"/>
      <c r="AM98" s="13"/>
      <c r="AN98" s="13"/>
      <c r="AO98" s="13"/>
      <c r="AP98" s="13"/>
      <c r="AQ98" s="13"/>
      <c r="AR98" s="13"/>
      <c r="AS98" s="13"/>
      <c r="AT98" s="13"/>
      <c r="AU98" s="13"/>
      <c r="AV98" s="13"/>
      <c r="AW98" s="13"/>
      <c r="AX98" s="13"/>
      <c r="AY98" s="164"/>
      <c r="AZ98" s="13"/>
      <c r="BA98" s="17" t="s">
        <v>341</v>
      </c>
      <c r="BB98" s="17" t="s">
        <v>341</v>
      </c>
      <c r="BC98" s="701"/>
      <c r="BD98" s="701"/>
      <c r="BE98" s="701"/>
      <c r="BF98" s="701"/>
      <c r="BG98" s="701" t="s">
        <v>268</v>
      </c>
      <c r="BH98" s="701" t="s">
        <v>342</v>
      </c>
      <c r="BI98" s="701" t="s">
        <v>342</v>
      </c>
      <c r="BJ98" s="701" t="s">
        <v>343</v>
      </c>
      <c r="BK98" s="701"/>
      <c r="BL98" s="701"/>
      <c r="BM98" s="701"/>
      <c r="BN98" s="164"/>
      <c r="BO98" s="13"/>
      <c r="BP98" s="12"/>
      <c r="BQ98" s="13"/>
      <c r="BR98" s="13"/>
      <c r="BS98" s="13"/>
      <c r="BT98" s="13"/>
      <c r="BU98" s="13"/>
      <c r="BV98" s="13"/>
      <c r="BW98" s="13"/>
      <c r="BX98" s="13"/>
      <c r="BY98" s="13"/>
      <c r="BZ98" s="5">
        <f t="shared" si="5"/>
        <v>1</v>
      </c>
      <c r="CA98" s="569" t="s">
        <v>1755</v>
      </c>
    </row>
    <row r="99" spans="1:80" ht="25" hidden="1">
      <c r="A99" s="16">
        <v>14</v>
      </c>
      <c r="B99" s="16">
        <v>5</v>
      </c>
      <c r="C99" s="16" t="s">
        <v>2381</v>
      </c>
      <c r="D99" s="16">
        <v>1</v>
      </c>
      <c r="E99" s="16" t="s">
        <v>260</v>
      </c>
      <c r="F99" s="16"/>
      <c r="G99" s="16"/>
      <c r="H99" s="16"/>
      <c r="I99" s="16" t="s">
        <v>1978</v>
      </c>
      <c r="J99" s="202"/>
      <c r="K99" s="16"/>
      <c r="L99" s="16"/>
      <c r="M99" s="16"/>
      <c r="N99" s="16"/>
      <c r="O99" s="16"/>
      <c r="P99" s="202"/>
      <c r="Q99" s="202"/>
      <c r="R99" s="202"/>
      <c r="S99" s="202"/>
      <c r="T99" s="202"/>
      <c r="U99" s="202">
        <f>Table2[[#This Row],[Minimum possible value]]</f>
        <v>0</v>
      </c>
      <c r="V99" s="202">
        <f>Table2[[#This Row],[Maximum likely or possible value]]</f>
        <v>0</v>
      </c>
      <c r="W99" s="202"/>
      <c r="X99" s="202"/>
      <c r="Y99" s="202"/>
      <c r="Z99" s="202"/>
      <c r="AA99" s="12"/>
      <c r="AB99" s="13"/>
      <c r="AC99" s="13"/>
      <c r="AD99" s="13"/>
      <c r="AE99" s="13"/>
      <c r="AF99" s="13"/>
      <c r="AG99" s="13"/>
      <c r="AH99" s="13"/>
      <c r="AI99" s="164"/>
      <c r="AJ99" s="13"/>
      <c r="AK99" s="13"/>
      <c r="AL99" s="13"/>
      <c r="AM99" s="13"/>
      <c r="AN99" s="13"/>
      <c r="AO99" s="13"/>
      <c r="AP99" s="13"/>
      <c r="AQ99" s="13"/>
      <c r="AR99" s="13"/>
      <c r="AS99" s="13"/>
      <c r="AT99" s="13"/>
      <c r="AU99" s="13"/>
      <c r="AV99" s="13"/>
      <c r="AW99" s="13"/>
      <c r="AX99" s="13"/>
      <c r="AY99" s="164"/>
      <c r="AZ99" s="13"/>
      <c r="BA99" s="17" t="s">
        <v>344</v>
      </c>
      <c r="BB99" s="17" t="s">
        <v>344</v>
      </c>
      <c r="BC99" s="701"/>
      <c r="BD99" s="701"/>
      <c r="BE99" s="701"/>
      <c r="BF99" s="701"/>
      <c r="BG99" s="701" t="s">
        <v>268</v>
      </c>
      <c r="BH99" s="701" t="s">
        <v>345</v>
      </c>
      <c r="BI99" s="701" t="s">
        <v>345</v>
      </c>
      <c r="BJ99" s="701" t="s">
        <v>343</v>
      </c>
      <c r="BK99" s="701"/>
      <c r="BL99" s="701"/>
      <c r="BM99" s="701"/>
      <c r="BN99" s="164"/>
      <c r="BO99" s="13"/>
      <c r="BP99" s="12"/>
      <c r="BQ99" s="13"/>
      <c r="BR99" s="13"/>
      <c r="BS99" s="13"/>
      <c r="BT99" s="13"/>
      <c r="BU99" s="13"/>
      <c r="BV99" s="13"/>
      <c r="BW99" s="13"/>
      <c r="BX99" s="13"/>
      <c r="BY99" s="13"/>
      <c r="BZ99" s="5">
        <f t="shared" si="5"/>
        <v>1</v>
      </c>
      <c r="CA99" s="569" t="s">
        <v>1755</v>
      </c>
    </row>
    <row r="100" spans="1:80" s="156" customFormat="1" ht="28" hidden="1">
      <c r="A100" s="217">
        <v>15</v>
      </c>
      <c r="B100" s="16">
        <v>5</v>
      </c>
      <c r="C100" s="16" t="s">
        <v>2381</v>
      </c>
      <c r="D100" s="16">
        <v>1</v>
      </c>
      <c r="E100" s="217" t="s">
        <v>260</v>
      </c>
      <c r="F100" s="217"/>
      <c r="G100" s="217"/>
      <c r="H100" s="217"/>
      <c r="I100" s="217" t="s">
        <v>346</v>
      </c>
      <c r="J100" s="202"/>
      <c r="K100" s="217"/>
      <c r="L100" s="16"/>
      <c r="M100" s="217"/>
      <c r="N100" s="217"/>
      <c r="O100" s="217"/>
      <c r="P100" s="261"/>
      <c r="Q100" s="261"/>
      <c r="R100" s="261"/>
      <c r="S100" s="261"/>
      <c r="T100" s="261"/>
      <c r="U100" s="261">
        <f>Table2[[#This Row],[Minimum possible value]]</f>
        <v>0</v>
      </c>
      <c r="V100" s="261">
        <f>Table2[[#This Row],[Maximum likely or possible value]]</f>
        <v>0</v>
      </c>
      <c r="W100" s="261"/>
      <c r="X100" s="261"/>
      <c r="Y100" s="261"/>
      <c r="Z100" s="261"/>
      <c r="AA100" s="192"/>
      <c r="AB100" s="36"/>
      <c r="AC100" s="13"/>
      <c r="AD100" s="13"/>
      <c r="AE100" s="13"/>
      <c r="AF100" s="13"/>
      <c r="AG100" s="13"/>
      <c r="AH100" s="13"/>
      <c r="AI100" s="164"/>
      <c r="AJ100" s="13"/>
      <c r="AK100" s="13"/>
      <c r="AL100" s="36"/>
      <c r="AM100" s="36"/>
      <c r="AN100" s="36"/>
      <c r="AO100" s="36"/>
      <c r="AP100" s="13"/>
      <c r="AQ100" s="13"/>
      <c r="AR100" s="13"/>
      <c r="AS100" s="13"/>
      <c r="AT100" s="13"/>
      <c r="AU100" s="13"/>
      <c r="AV100" s="13"/>
      <c r="AW100" s="13"/>
      <c r="AX100" s="13"/>
      <c r="AY100" s="164"/>
      <c r="AZ100" s="36"/>
      <c r="BA100" s="193" t="s">
        <v>347</v>
      </c>
      <c r="BB100" s="193" t="s">
        <v>347</v>
      </c>
      <c r="BC100" s="296"/>
      <c r="BD100" s="296"/>
      <c r="BE100" s="296"/>
      <c r="BF100" s="296"/>
      <c r="BG100" s="701" t="s">
        <v>268</v>
      </c>
      <c r="BH100" s="701" t="s">
        <v>348</v>
      </c>
      <c r="BI100" s="701" t="s">
        <v>348</v>
      </c>
      <c r="BJ100" s="701" t="s">
        <v>349</v>
      </c>
      <c r="BK100" s="701"/>
      <c r="BL100" s="701"/>
      <c r="BM100" s="701"/>
      <c r="BN100" s="164"/>
      <c r="BO100" s="13"/>
      <c r="BP100" s="12"/>
      <c r="BQ100" s="36"/>
      <c r="BR100" s="36"/>
      <c r="BS100" s="36"/>
      <c r="BT100" s="13"/>
      <c r="BU100" s="13"/>
      <c r="BV100" s="13"/>
      <c r="BW100" s="13"/>
      <c r="BX100" s="13"/>
      <c r="BY100" s="13"/>
      <c r="BZ100" s="345">
        <f t="shared" si="5"/>
        <v>1</v>
      </c>
      <c r="CA100" s="208" t="s">
        <v>1755</v>
      </c>
    </row>
    <row r="101" spans="1:80" s="208" customFormat="1" ht="28" hidden="1">
      <c r="A101" s="475">
        <v>16</v>
      </c>
      <c r="B101" s="16">
        <v>5</v>
      </c>
      <c r="C101" s="16" t="s">
        <v>2381</v>
      </c>
      <c r="D101" s="16">
        <v>1</v>
      </c>
      <c r="E101" s="475" t="s">
        <v>260</v>
      </c>
      <c r="F101" s="475"/>
      <c r="G101" s="475"/>
      <c r="H101" s="475"/>
      <c r="I101" s="475" t="s">
        <v>350</v>
      </c>
      <c r="J101" s="202"/>
      <c r="K101" s="717"/>
      <c r="L101" s="16"/>
      <c r="M101" s="399"/>
      <c r="N101" s="719"/>
      <c r="O101" s="717"/>
      <c r="P101" s="473"/>
      <c r="Q101" s="473"/>
      <c r="R101" s="473"/>
      <c r="S101" s="473"/>
      <c r="T101" s="473"/>
      <c r="U101" s="473">
        <f>Table2[[#This Row],[Minimum possible value]]</f>
        <v>0</v>
      </c>
      <c r="V101" s="473">
        <f>Table2[[#This Row],[Maximum likely or possible value]]</f>
        <v>0</v>
      </c>
      <c r="W101" s="473"/>
      <c r="X101" s="473"/>
      <c r="Y101" s="473"/>
      <c r="Z101" s="473"/>
      <c r="AA101" s="272"/>
      <c r="AB101" s="160"/>
      <c r="AC101" s="13"/>
      <c r="AD101" s="13"/>
      <c r="AE101" s="13"/>
      <c r="AF101" s="13"/>
      <c r="AG101" s="13"/>
      <c r="AH101" s="13"/>
      <c r="AI101" s="164"/>
      <c r="AJ101" s="13"/>
      <c r="AK101" s="13"/>
      <c r="AL101" s="272"/>
      <c r="AM101" s="150"/>
      <c r="AN101" s="160"/>
      <c r="AO101" s="160"/>
      <c r="AP101" s="13"/>
      <c r="AQ101" s="13"/>
      <c r="AR101" s="13"/>
      <c r="AS101" s="13"/>
      <c r="AT101" s="13"/>
      <c r="AU101" s="13"/>
      <c r="AV101" s="13"/>
      <c r="AW101" s="150"/>
      <c r="AX101" s="13"/>
      <c r="AY101" s="164"/>
      <c r="AZ101" s="373"/>
      <c r="BA101" s="279" t="s">
        <v>351</v>
      </c>
      <c r="BB101" s="279" t="s">
        <v>351</v>
      </c>
      <c r="BC101" s="161"/>
      <c r="BD101" s="279"/>
      <c r="BE101" s="161"/>
      <c r="BF101" s="161"/>
      <c r="BG101" s="701" t="s">
        <v>268</v>
      </c>
      <c r="BH101" s="617" t="s">
        <v>350</v>
      </c>
      <c r="BI101" s="617" t="s">
        <v>350</v>
      </c>
      <c r="BJ101" s="617" t="s">
        <v>248</v>
      </c>
      <c r="BK101" s="617"/>
      <c r="BL101" s="617"/>
      <c r="BM101" s="617"/>
      <c r="BN101" s="164"/>
      <c r="BO101" s="13"/>
      <c r="BP101" s="12"/>
      <c r="BQ101" s="272"/>
      <c r="BR101" s="160"/>
      <c r="BS101" s="160"/>
      <c r="BT101" s="13"/>
      <c r="BU101" s="13"/>
      <c r="BV101" s="13"/>
      <c r="BW101" s="13"/>
      <c r="BX101" s="13"/>
      <c r="BY101" s="13"/>
      <c r="BZ101" s="272">
        <f t="shared" si="5"/>
        <v>1</v>
      </c>
    </row>
    <row r="102" spans="1:80" s="208" customFormat="1" ht="28" hidden="1">
      <c r="A102" s="482">
        <v>17</v>
      </c>
      <c r="B102" s="16">
        <v>5</v>
      </c>
      <c r="C102" s="16" t="s">
        <v>2381</v>
      </c>
      <c r="D102" s="16">
        <v>1</v>
      </c>
      <c r="E102" s="482" t="s">
        <v>260</v>
      </c>
      <c r="F102" s="482"/>
      <c r="G102" s="482"/>
      <c r="H102" s="482"/>
      <c r="I102" s="482" t="s">
        <v>352</v>
      </c>
      <c r="J102" s="202"/>
      <c r="K102" s="717"/>
      <c r="L102" s="16"/>
      <c r="M102" s="16"/>
      <c r="N102" s="719"/>
      <c r="O102" s="717"/>
      <c r="P102" s="473"/>
      <c r="Q102" s="473"/>
      <c r="R102" s="473"/>
      <c r="S102" s="473"/>
      <c r="T102" s="473"/>
      <c r="U102" s="473">
        <f>Table2[[#This Row],[Minimum possible value]]</f>
        <v>0</v>
      </c>
      <c r="V102" s="473">
        <f>Table2[[#This Row],[Maximum likely or possible value]]</f>
        <v>0</v>
      </c>
      <c r="W102" s="473"/>
      <c r="X102" s="473"/>
      <c r="Y102" s="473"/>
      <c r="Z102" s="473"/>
      <c r="AA102" s="272"/>
      <c r="AB102" s="13"/>
      <c r="AC102" s="13"/>
      <c r="AD102" s="13"/>
      <c r="AE102" s="13"/>
      <c r="AF102" s="13"/>
      <c r="AG102" s="13"/>
      <c r="AH102" s="13"/>
      <c r="AI102" s="164"/>
      <c r="AJ102" s="13"/>
      <c r="AK102" s="13"/>
      <c r="AL102" s="272"/>
      <c r="AM102" s="150"/>
      <c r="AN102" s="150"/>
      <c r="AO102" s="150"/>
      <c r="AP102" s="13"/>
      <c r="AQ102" s="13"/>
      <c r="AR102" s="13"/>
      <c r="AS102" s="13"/>
      <c r="AT102" s="13"/>
      <c r="AU102" s="13"/>
      <c r="AV102" s="13"/>
      <c r="AW102" s="150"/>
      <c r="AX102" s="13"/>
      <c r="AY102" s="164"/>
      <c r="AZ102" s="164"/>
      <c r="BA102" s="279" t="s">
        <v>353</v>
      </c>
      <c r="BB102" s="279" t="s">
        <v>353</v>
      </c>
      <c r="BC102" s="526"/>
      <c r="BD102" s="279"/>
      <c r="BE102" s="617"/>
      <c r="BF102" s="617"/>
      <c r="BG102" s="701" t="s">
        <v>268</v>
      </c>
      <c r="BH102" s="617" t="s">
        <v>352</v>
      </c>
      <c r="BI102" s="617" t="s">
        <v>352</v>
      </c>
      <c r="BJ102" s="617" t="s">
        <v>343</v>
      </c>
      <c r="BK102" s="617"/>
      <c r="BL102" s="617"/>
      <c r="BM102" s="617"/>
      <c r="BN102" s="164"/>
      <c r="BO102" s="13"/>
      <c r="BP102" s="12"/>
      <c r="BQ102" s="272"/>
      <c r="BR102" s="13"/>
      <c r="BS102" s="13"/>
      <c r="BT102" s="13"/>
      <c r="BU102" s="13"/>
      <c r="BV102" s="13"/>
      <c r="BW102" s="13"/>
      <c r="BX102" s="13"/>
      <c r="BY102" s="13"/>
      <c r="BZ102" s="272">
        <f t="shared" si="5"/>
        <v>1</v>
      </c>
    </row>
    <row r="103" spans="1:80" s="208" customFormat="1" ht="14" hidden="1">
      <c r="A103" s="482">
        <v>18</v>
      </c>
      <c r="B103" s="16">
        <v>5</v>
      </c>
      <c r="C103" s="16" t="s">
        <v>2381</v>
      </c>
      <c r="D103" s="16">
        <v>1</v>
      </c>
      <c r="E103" s="482" t="s">
        <v>260</v>
      </c>
      <c r="F103" s="482"/>
      <c r="G103" s="482"/>
      <c r="H103" s="482"/>
      <c r="I103" s="482" t="s">
        <v>354</v>
      </c>
      <c r="J103" s="202"/>
      <c r="K103" s="717"/>
      <c r="L103" s="16"/>
      <c r="M103" s="16"/>
      <c r="N103" s="719"/>
      <c r="O103" s="717"/>
      <c r="P103" s="473"/>
      <c r="Q103" s="473"/>
      <c r="R103" s="473"/>
      <c r="S103" s="473"/>
      <c r="T103" s="473"/>
      <c r="U103" s="473">
        <f>Table2[[#This Row],[Minimum possible value]]</f>
        <v>0</v>
      </c>
      <c r="V103" s="473">
        <f>Table2[[#This Row],[Maximum likely or possible value]]</f>
        <v>0</v>
      </c>
      <c r="W103" s="473"/>
      <c r="X103" s="473"/>
      <c r="Y103" s="473"/>
      <c r="Z103" s="473"/>
      <c r="AA103" s="272" t="s">
        <v>355</v>
      </c>
      <c r="AB103" s="13"/>
      <c r="AC103" s="13"/>
      <c r="AD103" s="13"/>
      <c r="AE103" s="13"/>
      <c r="AF103" s="13"/>
      <c r="AG103" s="13"/>
      <c r="AH103" s="13"/>
      <c r="AI103" s="164"/>
      <c r="AJ103" s="13"/>
      <c r="AK103" s="13"/>
      <c r="AL103" s="272"/>
      <c r="AM103" s="150"/>
      <c r="AN103" s="150"/>
      <c r="AO103" s="150"/>
      <c r="AP103" s="13"/>
      <c r="AQ103" s="701"/>
      <c r="AR103" s="701"/>
      <c r="AS103" s="701"/>
      <c r="AT103" s="701"/>
      <c r="AU103" s="701"/>
      <c r="AV103" s="701"/>
      <c r="AW103" s="701"/>
      <c r="AX103" s="701"/>
      <c r="AY103" s="164"/>
      <c r="AZ103" s="164"/>
      <c r="BA103" s="272"/>
      <c r="BB103" s="272"/>
      <c r="BC103" s="13"/>
      <c r="BD103" s="272"/>
      <c r="BE103" s="13"/>
      <c r="BF103" s="13"/>
      <c r="BG103" s="13"/>
      <c r="BH103" s="13"/>
      <c r="BI103" s="13"/>
      <c r="BJ103" s="13"/>
      <c r="BK103" s="13"/>
      <c r="BL103" s="13"/>
      <c r="BM103" s="13"/>
      <c r="BN103" s="164"/>
      <c r="BO103" s="13"/>
      <c r="BP103" s="12"/>
      <c r="BQ103" s="272"/>
      <c r="BR103" s="13"/>
      <c r="BS103" s="13"/>
      <c r="BT103" s="13"/>
      <c r="BU103" s="13"/>
      <c r="BV103" s="13"/>
      <c r="BW103" s="13"/>
      <c r="BX103" s="13"/>
      <c r="BY103" s="13"/>
      <c r="BZ103" s="272">
        <f t="shared" si="5"/>
        <v>1</v>
      </c>
    </row>
    <row r="104" spans="1:80" s="208" customFormat="1" ht="14" hidden="1">
      <c r="A104" s="482">
        <v>19</v>
      </c>
      <c r="B104" s="16">
        <v>5</v>
      </c>
      <c r="C104" s="16" t="s">
        <v>2381</v>
      </c>
      <c r="D104" s="16">
        <v>1</v>
      </c>
      <c r="E104" s="482" t="s">
        <v>260</v>
      </c>
      <c r="F104" s="482"/>
      <c r="G104" s="482"/>
      <c r="H104" s="482"/>
      <c r="I104" s="482" t="s">
        <v>1979</v>
      </c>
      <c r="J104" s="202"/>
      <c r="K104" s="717"/>
      <c r="L104" s="16"/>
      <c r="M104" s="16"/>
      <c r="N104" s="719"/>
      <c r="O104" s="717"/>
      <c r="P104" s="202"/>
      <c r="Q104" s="702"/>
      <c r="R104" s="473"/>
      <c r="S104" s="473"/>
      <c r="T104" s="473"/>
      <c r="U104" s="473">
        <f>Table2[[#This Row],[Minimum possible value]]</f>
        <v>0</v>
      </c>
      <c r="V104" s="473">
        <f>Table2[[#This Row],[Maximum likely or possible value]]</f>
        <v>0</v>
      </c>
      <c r="W104" s="473"/>
      <c r="X104" s="473"/>
      <c r="Y104" s="473"/>
      <c r="Z104" s="473"/>
      <c r="AA104" s="272" t="s">
        <v>356</v>
      </c>
      <c r="AB104" s="13"/>
      <c r="AC104" s="13"/>
      <c r="AD104" s="13"/>
      <c r="AE104" s="13"/>
      <c r="AF104" s="13"/>
      <c r="AG104" s="13"/>
      <c r="AH104" s="13"/>
      <c r="AI104" s="164"/>
      <c r="AJ104" s="13"/>
      <c r="AK104" s="13"/>
      <c r="AL104" s="272"/>
      <c r="AM104" s="150"/>
      <c r="AN104" s="13"/>
      <c r="AO104" s="13"/>
      <c r="AP104" s="13"/>
      <c r="AQ104" s="688"/>
      <c r="AR104" s="688"/>
      <c r="AS104" s="688"/>
      <c r="AT104" s="688"/>
      <c r="AU104" s="688"/>
      <c r="AV104" s="688"/>
      <c r="AW104" s="688"/>
      <c r="AX104" s="688"/>
      <c r="AY104" s="164"/>
      <c r="AZ104" s="164"/>
      <c r="BA104" s="272"/>
      <c r="BB104" s="272"/>
      <c r="BC104" s="13"/>
      <c r="BD104" s="272"/>
      <c r="BE104" s="13"/>
      <c r="BF104" s="13"/>
      <c r="BG104" s="13"/>
      <c r="BH104" s="13"/>
      <c r="BI104" s="13"/>
      <c r="BJ104" s="13"/>
      <c r="BK104" s="13"/>
      <c r="BL104" s="13"/>
      <c r="BM104" s="13"/>
      <c r="BN104" s="164"/>
      <c r="BO104" s="13"/>
      <c r="BP104" s="12"/>
      <c r="BQ104" s="272"/>
      <c r="BR104" s="13"/>
      <c r="BS104" s="13"/>
      <c r="BT104" s="13"/>
      <c r="BU104" s="13"/>
      <c r="BV104" s="13"/>
      <c r="BW104" s="13"/>
      <c r="BX104" s="13"/>
      <c r="BY104" s="13"/>
      <c r="BZ104" s="272">
        <f t="shared" si="5"/>
        <v>1</v>
      </c>
    </row>
    <row r="105" spans="1:80" s="208" customFormat="1" ht="87.5" hidden="1">
      <c r="A105" s="482">
        <v>20</v>
      </c>
      <c r="B105" s="16">
        <v>5</v>
      </c>
      <c r="C105" s="16" t="s">
        <v>2381</v>
      </c>
      <c r="D105" s="16">
        <v>1</v>
      </c>
      <c r="E105" s="482" t="s">
        <v>260</v>
      </c>
      <c r="F105" s="482"/>
      <c r="G105" s="482"/>
      <c r="H105" s="482"/>
      <c r="I105" s="482" t="s">
        <v>1980</v>
      </c>
      <c r="J105" s="202"/>
      <c r="K105" s="717"/>
      <c r="L105" s="16"/>
      <c r="M105" s="16"/>
      <c r="N105" s="719"/>
      <c r="O105" s="717"/>
      <c r="P105" s="202"/>
      <c r="Q105" s="702"/>
      <c r="R105" s="473"/>
      <c r="S105" s="473"/>
      <c r="T105" s="473"/>
      <c r="U105" s="473">
        <f>Table2[[#This Row],[Minimum possible value]]</f>
        <v>0</v>
      </c>
      <c r="V105" s="473">
        <f>Table2[[#This Row],[Maximum likely or possible value]]</f>
        <v>0</v>
      </c>
      <c r="W105" s="473"/>
      <c r="X105" s="473"/>
      <c r="Y105" s="473"/>
      <c r="Z105" s="473"/>
      <c r="AA105" s="272" t="s">
        <v>357</v>
      </c>
      <c r="AB105" s="13"/>
      <c r="AC105" s="13"/>
      <c r="AD105" s="13"/>
      <c r="AE105" s="13"/>
      <c r="AF105" s="13"/>
      <c r="AG105" s="13"/>
      <c r="AH105" s="13"/>
      <c r="AI105" s="164"/>
      <c r="AJ105" s="13"/>
      <c r="AK105" s="13"/>
      <c r="AL105" s="272"/>
      <c r="AM105" s="150"/>
      <c r="AN105" s="13"/>
      <c r="AO105" s="13"/>
      <c r="AP105" s="13"/>
      <c r="AQ105" s="701"/>
      <c r="AR105" s="701"/>
      <c r="AS105" s="701"/>
      <c r="AT105" s="701"/>
      <c r="AU105" s="701"/>
      <c r="AV105" s="701"/>
      <c r="AW105" s="701"/>
      <c r="AX105" s="701"/>
      <c r="AY105" s="164"/>
      <c r="AZ105" s="686"/>
      <c r="BA105" s="272"/>
      <c r="BB105" s="272"/>
      <c r="BC105" s="13"/>
      <c r="BD105" s="272"/>
      <c r="BE105" s="13"/>
      <c r="BF105" s="13"/>
      <c r="BG105" s="13"/>
      <c r="BH105" s="13"/>
      <c r="BI105" s="13"/>
      <c r="BJ105" s="13"/>
      <c r="BK105" s="13"/>
      <c r="BL105" s="13"/>
      <c r="BM105" s="13"/>
      <c r="BN105" s="164"/>
      <c r="BO105" s="13"/>
      <c r="BP105" s="12"/>
      <c r="BQ105" s="272"/>
      <c r="BR105" s="13"/>
      <c r="BS105" s="13"/>
      <c r="BT105" s="13"/>
      <c r="BU105" s="13"/>
      <c r="BV105" s="13"/>
      <c r="BW105" s="13"/>
      <c r="BX105" s="13"/>
      <c r="BY105" s="13"/>
      <c r="BZ105" s="272">
        <f t="shared" si="5"/>
        <v>1</v>
      </c>
      <c r="CB105" s="486" t="s">
        <v>2246</v>
      </c>
    </row>
    <row r="106" spans="1:80" s="208" customFormat="1" ht="56" hidden="1">
      <c r="A106" s="482">
        <v>21</v>
      </c>
      <c r="B106" s="16">
        <v>5</v>
      </c>
      <c r="C106" s="482" t="s">
        <v>2381</v>
      </c>
      <c r="D106" s="482">
        <v>1</v>
      </c>
      <c r="E106" s="482" t="s">
        <v>260</v>
      </c>
      <c r="F106" s="482"/>
      <c r="G106" s="482"/>
      <c r="H106" s="482"/>
      <c r="I106" s="482" t="s">
        <v>358</v>
      </c>
      <c r="J106" s="527"/>
      <c r="K106" s="482"/>
      <c r="L106" s="482"/>
      <c r="M106" s="482"/>
      <c r="N106" s="482"/>
      <c r="O106" s="482"/>
      <c r="P106" s="473"/>
      <c r="Q106" s="473"/>
      <c r="R106" s="473"/>
      <c r="S106" s="473"/>
      <c r="T106" s="473"/>
      <c r="U106" s="473">
        <f>Table2[[#This Row],[Minimum possible value]]</f>
        <v>0</v>
      </c>
      <c r="V106" s="473" t="str">
        <f>Table2[[#This Row],[Maximum likely or possible value]]</f>
        <v>None</v>
      </c>
      <c r="W106" s="473"/>
      <c r="X106" s="473"/>
      <c r="Y106" s="473"/>
      <c r="Z106" s="473"/>
      <c r="AA106" s="272"/>
      <c r="AB106" s="13"/>
      <c r="AC106" s="272"/>
      <c r="AD106" s="13"/>
      <c r="AE106" s="13"/>
      <c r="AF106" s="13"/>
      <c r="AG106" s="13"/>
      <c r="AH106" s="13"/>
      <c r="AI106" s="164"/>
      <c r="AJ106" s="164"/>
      <c r="AK106" s="13" t="s">
        <v>359</v>
      </c>
      <c r="AL106" s="272" t="s">
        <v>359</v>
      </c>
      <c r="AM106" s="150"/>
      <c r="AN106" s="13"/>
      <c r="AO106" s="13"/>
      <c r="AP106" s="13" t="s">
        <v>360</v>
      </c>
      <c r="AQ106" s="701" t="s">
        <v>307</v>
      </c>
      <c r="AR106" s="701" t="s">
        <v>248</v>
      </c>
      <c r="AS106" s="701">
        <v>0</v>
      </c>
      <c r="AT106" s="701" t="s">
        <v>159</v>
      </c>
      <c r="AU106" s="701" t="s">
        <v>78</v>
      </c>
      <c r="AV106" s="701"/>
      <c r="AW106" s="701"/>
      <c r="AX106" s="701"/>
      <c r="AY106" s="164"/>
      <c r="AZ106" s="164"/>
      <c r="BA106" s="272"/>
      <c r="BB106" s="272"/>
      <c r="BC106" s="13"/>
      <c r="BD106" s="272"/>
      <c r="BE106" s="13"/>
      <c r="BF106" s="13"/>
      <c r="BG106" s="13"/>
      <c r="BH106" s="13"/>
      <c r="BI106" s="13"/>
      <c r="BJ106" s="13"/>
      <c r="BK106" s="13"/>
      <c r="BL106" s="13"/>
      <c r="BM106" s="13"/>
      <c r="BN106" s="164"/>
      <c r="BO106" s="13"/>
      <c r="BP106" s="12"/>
      <c r="BQ106" s="272"/>
      <c r="BR106" s="13"/>
      <c r="BS106" s="13"/>
      <c r="BT106" s="13"/>
      <c r="BU106" s="13"/>
      <c r="BV106" s="13"/>
      <c r="BW106" s="13"/>
      <c r="BX106" s="13"/>
      <c r="BY106" s="13"/>
      <c r="BZ106" s="272">
        <f t="shared" si="5"/>
        <v>1</v>
      </c>
    </row>
    <row r="107" spans="1:80" s="208" customFormat="1" ht="14.5" hidden="1">
      <c r="A107" s="482">
        <v>22</v>
      </c>
      <c r="B107" s="16">
        <v>5</v>
      </c>
      <c r="C107" s="482" t="s">
        <v>2381</v>
      </c>
      <c r="D107" s="482">
        <v>1</v>
      </c>
      <c r="E107" s="482" t="s">
        <v>260</v>
      </c>
      <c r="F107" s="482"/>
      <c r="G107" s="482"/>
      <c r="H107" s="482"/>
      <c r="I107" s="482" t="s">
        <v>361</v>
      </c>
      <c r="J107" s="527"/>
      <c r="K107" s="482"/>
      <c r="L107" s="482"/>
      <c r="M107" s="482"/>
      <c r="N107" s="482"/>
      <c r="O107" s="482"/>
      <c r="P107" s="473"/>
      <c r="Q107" s="473"/>
      <c r="R107" s="473"/>
      <c r="S107" s="473"/>
      <c r="T107" s="473"/>
      <c r="U107" s="473">
        <f>Table2[[#This Row],[Minimum possible value]]</f>
        <v>0</v>
      </c>
      <c r="V107" s="473">
        <f>Table2[[#This Row],[Maximum likely or possible value]]</f>
        <v>0</v>
      </c>
      <c r="W107" s="473"/>
      <c r="X107" s="473"/>
      <c r="Y107" s="473"/>
      <c r="Z107" s="473"/>
      <c r="AA107" s="272"/>
      <c r="AB107" s="36"/>
      <c r="AC107" s="13"/>
      <c r="AD107" s="13"/>
      <c r="AE107" s="13"/>
      <c r="AF107" s="13"/>
      <c r="AG107" s="13"/>
      <c r="AH107" s="13"/>
      <c r="AI107" s="164"/>
      <c r="AJ107" s="164"/>
      <c r="AK107" s="13"/>
      <c r="AL107" s="272"/>
      <c r="AM107" s="150"/>
      <c r="AN107" s="36"/>
      <c r="AO107" s="36"/>
      <c r="AP107" s="13"/>
      <c r="AQ107" s="617"/>
      <c r="AR107" s="617"/>
      <c r="AS107" s="617"/>
      <c r="AT107" s="617"/>
      <c r="AU107" s="617"/>
      <c r="AV107" s="617"/>
      <c r="AW107" s="617"/>
      <c r="AX107" s="617"/>
      <c r="AY107" s="164"/>
      <c r="AZ107" s="344"/>
      <c r="BA107" s="739" t="s">
        <v>362</v>
      </c>
      <c r="BB107" s="739" t="s">
        <v>362</v>
      </c>
      <c r="BC107" s="665"/>
      <c r="BD107" s="739"/>
      <c r="BE107" s="665"/>
      <c r="BF107" s="665"/>
      <c r="BG107" s="255" t="s">
        <v>268</v>
      </c>
      <c r="BH107" s="255" t="s">
        <v>363</v>
      </c>
      <c r="BI107" s="255" t="s">
        <v>363</v>
      </c>
      <c r="BJ107" s="255"/>
      <c r="BK107" s="701"/>
      <c r="BL107" s="701"/>
      <c r="BM107" s="701"/>
      <c r="BN107" s="164"/>
      <c r="BO107" s="13"/>
      <c r="BP107" s="12"/>
      <c r="BQ107" s="272"/>
      <c r="BR107" s="36"/>
      <c r="BS107" s="36"/>
      <c r="BT107" s="13"/>
      <c r="BU107" s="13"/>
      <c r="BV107" s="13"/>
      <c r="BW107" s="13"/>
      <c r="BX107" s="13"/>
      <c r="BY107" s="13"/>
      <c r="BZ107" s="272">
        <f t="shared" si="5"/>
        <v>1</v>
      </c>
    </row>
    <row r="108" spans="1:80" s="208" customFormat="1" ht="28" hidden="1">
      <c r="A108" s="399">
        <v>23</v>
      </c>
      <c r="B108" s="16">
        <v>5</v>
      </c>
      <c r="C108" s="482" t="s">
        <v>2381</v>
      </c>
      <c r="D108" s="482">
        <v>1</v>
      </c>
      <c r="E108" s="482" t="s">
        <v>260</v>
      </c>
      <c r="F108" s="482"/>
      <c r="G108" s="482"/>
      <c r="H108" s="482"/>
      <c r="I108" s="482" t="s">
        <v>1981</v>
      </c>
      <c r="J108" s="527"/>
      <c r="K108" s="482"/>
      <c r="L108" s="482"/>
      <c r="M108" s="482"/>
      <c r="N108" s="482"/>
      <c r="O108" s="482"/>
      <c r="P108" s="216"/>
      <c r="Q108" s="216"/>
      <c r="R108" s="216"/>
      <c r="S108" s="216"/>
      <c r="T108" s="216"/>
      <c r="U108" s="216">
        <f>Table2[[#This Row],[Minimum possible value]]</f>
        <v>0</v>
      </c>
      <c r="V108" s="216">
        <f>Table2[[#This Row],[Maximum likely or possible value]]</f>
        <v>0</v>
      </c>
      <c r="W108" s="216"/>
      <c r="X108" s="216"/>
      <c r="Y108" s="216"/>
      <c r="Z108" s="216"/>
      <c r="AA108" s="196" t="s">
        <v>364</v>
      </c>
      <c r="AB108" s="160"/>
      <c r="AC108" s="13"/>
      <c r="AD108" s="13"/>
      <c r="AE108" s="13"/>
      <c r="AF108" s="13"/>
      <c r="AG108" s="13"/>
      <c r="AH108" s="13"/>
      <c r="AI108" s="164"/>
      <c r="AJ108" s="13"/>
      <c r="AK108" s="13"/>
      <c r="AL108" s="160"/>
      <c r="AM108" s="160"/>
      <c r="AN108" s="160"/>
      <c r="AO108" s="160"/>
      <c r="AP108" s="13"/>
      <c r="AQ108" s="617"/>
      <c r="AR108" s="617"/>
      <c r="AS108" s="617"/>
      <c r="AT108" s="617"/>
      <c r="AU108" s="617"/>
      <c r="AV108" s="617"/>
      <c r="AW108" s="617"/>
      <c r="AX108" s="617"/>
      <c r="AY108" s="164"/>
      <c r="AZ108" s="160"/>
      <c r="BA108" s="197"/>
      <c r="BB108" s="197"/>
      <c r="BC108" s="161"/>
      <c r="BD108" s="161"/>
      <c r="BE108" s="161"/>
      <c r="BF108" s="161"/>
      <c r="BG108" s="701"/>
      <c r="BH108" s="701"/>
      <c r="BI108" s="701"/>
      <c r="BJ108" s="701"/>
      <c r="BK108" s="701"/>
      <c r="BL108" s="701"/>
      <c r="BM108" s="701"/>
      <c r="BN108" s="164"/>
      <c r="BO108" s="13"/>
      <c r="BP108" s="12"/>
      <c r="BQ108" s="160"/>
      <c r="BR108" s="160"/>
      <c r="BS108" s="160"/>
      <c r="BT108" s="13"/>
      <c r="BU108" s="13"/>
      <c r="BV108" s="13"/>
      <c r="BW108" s="13"/>
      <c r="BX108" s="13"/>
      <c r="BY108" s="13"/>
      <c r="BZ108" s="333">
        <f t="shared" si="5"/>
        <v>1</v>
      </c>
    </row>
    <row r="109" spans="1:80" s="208" customFormat="1" ht="70" hidden="1">
      <c r="A109" s="16">
        <v>24</v>
      </c>
      <c r="B109" s="16">
        <v>5</v>
      </c>
      <c r="C109" s="482" t="s">
        <v>2381</v>
      </c>
      <c r="D109" s="482">
        <v>1</v>
      </c>
      <c r="E109" s="482" t="s">
        <v>260</v>
      </c>
      <c r="F109" s="482"/>
      <c r="G109" s="482"/>
      <c r="H109" s="482"/>
      <c r="I109" s="482" t="s">
        <v>365</v>
      </c>
      <c r="J109" s="527"/>
      <c r="K109" s="482"/>
      <c r="L109" s="482" t="s">
        <v>2430</v>
      </c>
      <c r="M109" s="482"/>
      <c r="N109" s="482"/>
      <c r="O109" s="482"/>
      <c r="P109" s="202"/>
      <c r="Q109" s="202"/>
      <c r="R109" s="202"/>
      <c r="S109" s="202"/>
      <c r="T109" s="202"/>
      <c r="U109" s="202">
        <f>Table2[[#This Row],[Minimum possible value]]</f>
        <v>0</v>
      </c>
      <c r="V109" s="202" t="str">
        <f>Table2[[#This Row],[Maximum likely or possible value]]</f>
        <v>None</v>
      </c>
      <c r="W109" s="202"/>
      <c r="X109" s="202"/>
      <c r="Y109" s="202"/>
      <c r="Z109" s="202"/>
      <c r="AA109" s="12"/>
      <c r="AB109" s="13"/>
      <c r="AC109" s="13"/>
      <c r="AD109" s="13"/>
      <c r="AE109" s="13"/>
      <c r="AF109" s="13"/>
      <c r="AG109" s="13"/>
      <c r="AH109" s="13"/>
      <c r="AI109" s="164"/>
      <c r="AJ109" s="13"/>
      <c r="AK109" s="13" t="s">
        <v>367</v>
      </c>
      <c r="AL109" s="13" t="s">
        <v>367</v>
      </c>
      <c r="AM109" s="13"/>
      <c r="AN109" s="13"/>
      <c r="AO109" s="13"/>
      <c r="AP109" s="13" t="s">
        <v>368</v>
      </c>
      <c r="AQ109" s="617" t="s">
        <v>369</v>
      </c>
      <c r="AR109" s="617" t="s">
        <v>159</v>
      </c>
      <c r="AS109" s="617">
        <v>0</v>
      </c>
      <c r="AT109" s="617" t="s">
        <v>159</v>
      </c>
      <c r="AU109" s="617" t="s">
        <v>78</v>
      </c>
      <c r="AV109" s="617"/>
      <c r="AW109" s="617"/>
      <c r="AX109" s="617"/>
      <c r="AY109" s="164"/>
      <c r="AZ109" s="13"/>
      <c r="BA109" s="33" t="s">
        <v>370</v>
      </c>
      <c r="BB109" s="33" t="s">
        <v>370</v>
      </c>
      <c r="BC109" s="255"/>
      <c r="BD109" s="255"/>
      <c r="BE109" s="255"/>
      <c r="BF109" s="255"/>
      <c r="BG109" s="255" t="s">
        <v>325</v>
      </c>
      <c r="BH109" s="255" t="s">
        <v>371</v>
      </c>
      <c r="BI109" s="255" t="s">
        <v>371</v>
      </c>
      <c r="BJ109" s="255"/>
      <c r="BK109" s="13"/>
      <c r="BL109" s="13"/>
      <c r="BM109" s="13"/>
      <c r="BN109" s="164"/>
      <c r="BO109" s="13"/>
      <c r="BP109" s="12"/>
      <c r="BQ109" s="13"/>
      <c r="BR109" s="13"/>
      <c r="BS109" s="13"/>
      <c r="BT109" s="13"/>
      <c r="BU109" s="13"/>
      <c r="BV109" s="13"/>
      <c r="BW109" s="13"/>
      <c r="BX109" s="13"/>
      <c r="BY109" s="13"/>
      <c r="BZ109" s="5">
        <f t="shared" si="5"/>
        <v>2</v>
      </c>
    </row>
    <row r="110" spans="1:80" s="208" customFormat="1" ht="14" hidden="1">
      <c r="A110" s="22">
        <v>5</v>
      </c>
      <c r="B110" s="16">
        <v>5</v>
      </c>
      <c r="C110" s="481" t="s">
        <v>2381</v>
      </c>
      <c r="D110" s="481">
        <v>2</v>
      </c>
      <c r="E110" s="481" t="s">
        <v>1593</v>
      </c>
      <c r="F110" s="481"/>
      <c r="G110" s="481"/>
      <c r="H110" s="481"/>
      <c r="I110" s="481" t="s">
        <v>434</v>
      </c>
      <c r="J110" s="481"/>
      <c r="K110" s="481"/>
      <c r="L110" s="481"/>
      <c r="M110" s="481"/>
      <c r="N110" s="481"/>
      <c r="O110" s="481"/>
      <c r="P110" s="204"/>
      <c r="Q110" s="204"/>
      <c r="R110" s="204"/>
      <c r="S110" s="204"/>
      <c r="T110" s="204"/>
      <c r="U110" s="204">
        <f>Table2[[#This Row],[Minimum possible value]]</f>
        <v>0</v>
      </c>
      <c r="V110" s="204">
        <f>Table2[[#This Row],[Maximum likely or possible value]]</f>
        <v>0</v>
      </c>
      <c r="W110" s="204"/>
      <c r="X110" s="204"/>
      <c r="Y110" s="204"/>
      <c r="Z110" s="204"/>
      <c r="AA110" s="263"/>
      <c r="AB110" s="230"/>
      <c r="AC110" s="13"/>
      <c r="AD110" s="13"/>
      <c r="AE110" s="13"/>
      <c r="AF110" s="13"/>
      <c r="AG110" s="13"/>
      <c r="AH110" s="13"/>
      <c r="AI110" s="164"/>
      <c r="AJ110" s="13"/>
      <c r="AK110" s="13"/>
      <c r="AL110" s="13"/>
      <c r="AM110" s="13"/>
      <c r="AN110" s="13"/>
      <c r="AO110" s="13"/>
      <c r="AP110" s="13"/>
      <c r="AQ110" s="13"/>
      <c r="AR110" s="13"/>
      <c r="AS110" s="13"/>
      <c r="AT110" s="13"/>
      <c r="AU110" s="13"/>
      <c r="AV110" s="13"/>
      <c r="AW110" s="13"/>
      <c r="AX110" s="13"/>
      <c r="AY110" s="164"/>
      <c r="AZ110" s="13"/>
      <c r="BA110" s="17" t="s">
        <v>453</v>
      </c>
      <c r="BB110" s="17" t="s">
        <v>453</v>
      </c>
      <c r="BC110" s="701"/>
      <c r="BD110" s="701"/>
      <c r="BE110" s="701"/>
      <c r="BF110" s="701"/>
      <c r="BG110" s="701" t="s">
        <v>403</v>
      </c>
      <c r="BH110" s="701" t="s">
        <v>454</v>
      </c>
      <c r="BI110" s="701" t="s">
        <v>454</v>
      </c>
      <c r="BJ110" s="701"/>
      <c r="BK110" s="701" t="s">
        <v>440</v>
      </c>
      <c r="BL110" s="701"/>
      <c r="BM110" s="701"/>
      <c r="BN110" s="164"/>
      <c r="BO110" s="13"/>
      <c r="BP110" s="12"/>
      <c r="BQ110" s="13"/>
      <c r="BR110" s="13"/>
      <c r="BS110" s="13"/>
      <c r="BT110" s="13"/>
      <c r="BU110" s="13"/>
      <c r="BV110" s="13"/>
      <c r="BW110" s="13"/>
      <c r="BX110" s="13"/>
      <c r="BY110" s="13"/>
      <c r="BZ110" s="5">
        <f t="shared" si="5"/>
        <v>1</v>
      </c>
    </row>
    <row r="111" spans="1:80" s="208" customFormat="1" ht="14" hidden="1">
      <c r="A111" s="22">
        <v>6</v>
      </c>
      <c r="B111" s="16">
        <v>5</v>
      </c>
      <c r="C111" s="481" t="s">
        <v>2381</v>
      </c>
      <c r="D111" s="481">
        <v>2</v>
      </c>
      <c r="E111" s="481" t="s">
        <v>1593</v>
      </c>
      <c r="F111" s="481"/>
      <c r="G111" s="481"/>
      <c r="H111" s="481"/>
      <c r="I111" s="481" t="s">
        <v>455</v>
      </c>
      <c r="J111" s="481"/>
      <c r="K111" s="481"/>
      <c r="L111" s="481"/>
      <c r="M111" s="481"/>
      <c r="N111" s="481"/>
      <c r="O111" s="481"/>
      <c r="P111" s="204"/>
      <c r="Q111" s="204"/>
      <c r="R111" s="204"/>
      <c r="S111" s="204"/>
      <c r="T111" s="204"/>
      <c r="U111" s="204">
        <f>Table2[[#This Row],[Minimum possible value]]</f>
        <v>0</v>
      </c>
      <c r="V111" s="204">
        <f>Table2[[#This Row],[Maximum likely or possible value]]</f>
        <v>0</v>
      </c>
      <c r="W111" s="204"/>
      <c r="X111" s="204"/>
      <c r="Y111" s="204"/>
      <c r="Z111" s="204"/>
      <c r="AA111" s="263"/>
      <c r="AB111" s="230"/>
      <c r="AC111" s="13"/>
      <c r="AD111" s="13"/>
      <c r="AE111" s="13"/>
      <c r="AF111" s="13"/>
      <c r="AG111" s="13"/>
      <c r="AH111" s="13"/>
      <c r="AI111" s="164"/>
      <c r="AJ111" s="13"/>
      <c r="AK111" s="13"/>
      <c r="AL111" s="13"/>
      <c r="AM111" s="13"/>
      <c r="AN111" s="13"/>
      <c r="AO111" s="13"/>
      <c r="AP111" s="13"/>
      <c r="AQ111" s="13"/>
      <c r="AR111" s="13"/>
      <c r="AS111" s="13"/>
      <c r="AT111" s="13"/>
      <c r="AU111" s="13"/>
      <c r="AV111" s="13"/>
      <c r="AW111" s="13"/>
      <c r="AX111" s="13"/>
      <c r="AY111" s="164"/>
      <c r="AZ111" s="13"/>
      <c r="BA111" s="17" t="s">
        <v>456</v>
      </c>
      <c r="BB111" s="17" t="s">
        <v>456</v>
      </c>
      <c r="BC111" s="701"/>
      <c r="BD111" s="701"/>
      <c r="BE111" s="701"/>
      <c r="BF111" s="701"/>
      <c r="BG111" s="701" t="s">
        <v>425</v>
      </c>
      <c r="BH111" s="701" t="s">
        <v>455</v>
      </c>
      <c r="BI111" s="701" t="s">
        <v>455</v>
      </c>
      <c r="BJ111" s="701"/>
      <c r="BK111" s="701"/>
      <c r="BL111" s="701"/>
      <c r="BM111" s="701"/>
      <c r="BN111" s="164"/>
      <c r="BO111" s="13"/>
      <c r="BP111" s="12"/>
      <c r="BQ111" s="13"/>
      <c r="BR111" s="13"/>
      <c r="BS111" s="13"/>
      <c r="BT111" s="13"/>
      <c r="BU111" s="13"/>
      <c r="BV111" s="13"/>
      <c r="BW111" s="13"/>
      <c r="BX111" s="13"/>
      <c r="BY111" s="13"/>
      <c r="BZ111" s="5">
        <f t="shared" si="5"/>
        <v>1</v>
      </c>
    </row>
    <row r="112" spans="1:80" s="208" customFormat="1" ht="14" hidden="1">
      <c r="A112" s="22">
        <v>7</v>
      </c>
      <c r="B112" s="16">
        <v>5</v>
      </c>
      <c r="C112" s="481" t="s">
        <v>2381</v>
      </c>
      <c r="D112" s="481">
        <v>2</v>
      </c>
      <c r="E112" s="481" t="s">
        <v>1593</v>
      </c>
      <c r="F112" s="481"/>
      <c r="G112" s="481"/>
      <c r="H112" s="481"/>
      <c r="I112" s="481" t="s">
        <v>457</v>
      </c>
      <c r="J112" s="481"/>
      <c r="K112" s="481"/>
      <c r="L112" s="481"/>
      <c r="M112" s="481"/>
      <c r="N112" s="481"/>
      <c r="O112" s="481"/>
      <c r="P112" s="204"/>
      <c r="Q112" s="204"/>
      <c r="R112" s="204"/>
      <c r="S112" s="204"/>
      <c r="T112" s="204"/>
      <c r="U112" s="204">
        <f>Table2[[#This Row],[Minimum possible value]]</f>
        <v>0</v>
      </c>
      <c r="V112" s="204">
        <f>Table2[[#This Row],[Maximum likely or possible value]]</f>
        <v>0</v>
      </c>
      <c r="W112" s="204"/>
      <c r="X112" s="204"/>
      <c r="Y112" s="204"/>
      <c r="Z112" s="204"/>
      <c r="AA112" s="263"/>
      <c r="AB112" s="230"/>
      <c r="AC112" s="13"/>
      <c r="AD112" s="13"/>
      <c r="AE112" s="13"/>
      <c r="AF112" s="13"/>
      <c r="AG112" s="13"/>
      <c r="AH112" s="13"/>
      <c r="AI112" s="164"/>
      <c r="AJ112" s="13"/>
      <c r="AK112" s="13"/>
      <c r="AL112" s="13"/>
      <c r="AM112" s="13"/>
      <c r="AN112" s="13"/>
      <c r="AO112" s="13"/>
      <c r="AP112" s="13"/>
      <c r="AQ112" s="13"/>
      <c r="AR112" s="13"/>
      <c r="AS112" s="13"/>
      <c r="AT112" s="13"/>
      <c r="AU112" s="13"/>
      <c r="AV112" s="13"/>
      <c r="AW112" s="13"/>
      <c r="AX112" s="13"/>
      <c r="AY112" s="164"/>
      <c r="AZ112" s="13"/>
      <c r="BA112" s="17" t="s">
        <v>458</v>
      </c>
      <c r="BB112" s="17" t="s">
        <v>458</v>
      </c>
      <c r="BC112" s="701"/>
      <c r="BD112" s="701"/>
      <c r="BE112" s="701"/>
      <c r="BF112" s="701"/>
      <c r="BG112" s="701" t="s">
        <v>425</v>
      </c>
      <c r="BH112" s="701" t="s">
        <v>457</v>
      </c>
      <c r="BI112" s="701" t="s">
        <v>457</v>
      </c>
      <c r="BJ112" s="701"/>
      <c r="BK112" s="701"/>
      <c r="BL112" s="701"/>
      <c r="BM112" s="701"/>
      <c r="BN112" s="164"/>
      <c r="BO112" s="13"/>
      <c r="BP112" s="12"/>
      <c r="BQ112" s="13"/>
      <c r="BR112" s="13"/>
      <c r="BS112" s="13"/>
      <c r="BT112" s="13"/>
      <c r="BU112" s="13"/>
      <c r="BV112" s="13"/>
      <c r="BW112" s="13"/>
      <c r="BX112" s="13"/>
      <c r="BY112" s="13"/>
      <c r="BZ112" s="5">
        <f t="shared" si="5"/>
        <v>1</v>
      </c>
    </row>
    <row r="113" spans="1:79" s="208" customFormat="1" ht="28" hidden="1">
      <c r="A113" s="22">
        <v>8</v>
      </c>
      <c r="B113" s="16">
        <v>5</v>
      </c>
      <c r="C113" s="481" t="s">
        <v>2381</v>
      </c>
      <c r="D113" s="481">
        <v>2</v>
      </c>
      <c r="E113" s="481" t="s">
        <v>1593</v>
      </c>
      <c r="F113" s="481"/>
      <c r="G113" s="481"/>
      <c r="H113" s="481"/>
      <c r="I113" s="481" t="s">
        <v>459</v>
      </c>
      <c r="J113" s="481"/>
      <c r="K113" s="481"/>
      <c r="L113" s="481"/>
      <c r="M113" s="481"/>
      <c r="N113" s="481"/>
      <c r="O113" s="481"/>
      <c r="P113" s="204"/>
      <c r="Q113" s="204"/>
      <c r="R113" s="204"/>
      <c r="S113" s="204"/>
      <c r="T113" s="204"/>
      <c r="U113" s="204">
        <f>Table2[[#This Row],[Minimum possible value]]</f>
        <v>0</v>
      </c>
      <c r="V113" s="204">
        <f>Table2[[#This Row],[Maximum likely or possible value]]</f>
        <v>0</v>
      </c>
      <c r="W113" s="204"/>
      <c r="X113" s="204"/>
      <c r="Y113" s="204"/>
      <c r="Z113" s="204"/>
      <c r="AA113" s="263"/>
      <c r="AB113" s="230"/>
      <c r="AC113" s="13"/>
      <c r="AD113" s="13"/>
      <c r="AE113" s="13"/>
      <c r="AF113" s="13"/>
      <c r="AG113" s="13"/>
      <c r="AH113" s="13"/>
      <c r="AI113" s="164"/>
      <c r="AJ113" s="13"/>
      <c r="AK113" s="13"/>
      <c r="AL113" s="13"/>
      <c r="AM113" s="13"/>
      <c r="AN113" s="13"/>
      <c r="AO113" s="13"/>
      <c r="AP113" s="13"/>
      <c r="AQ113" s="13"/>
      <c r="AR113" s="13"/>
      <c r="AS113" s="13"/>
      <c r="AT113" s="13"/>
      <c r="AU113" s="13"/>
      <c r="AV113" s="13"/>
      <c r="AW113" s="13"/>
      <c r="AX113" s="13"/>
      <c r="AY113" s="164"/>
      <c r="AZ113" s="13"/>
      <c r="BA113" s="17" t="s">
        <v>460</v>
      </c>
      <c r="BB113" s="17" t="s">
        <v>460</v>
      </c>
      <c r="BC113" s="617"/>
      <c r="BD113" s="617"/>
      <c r="BE113" s="617"/>
      <c r="BF113" s="617"/>
      <c r="BG113" s="617" t="s">
        <v>425</v>
      </c>
      <c r="BH113" s="617" t="s">
        <v>459</v>
      </c>
      <c r="BI113" s="617" t="s">
        <v>459</v>
      </c>
      <c r="BJ113" s="617"/>
      <c r="BK113" s="617"/>
      <c r="BL113" s="617"/>
      <c r="BM113" s="617"/>
      <c r="BN113" s="164"/>
      <c r="BO113" s="13"/>
      <c r="BP113" s="12"/>
      <c r="BQ113" s="13"/>
      <c r="BR113" s="13"/>
      <c r="BS113" s="13"/>
      <c r="BT113" s="13"/>
      <c r="BU113" s="13"/>
      <c r="BV113" s="13"/>
      <c r="BW113" s="13"/>
      <c r="BX113" s="13"/>
      <c r="BY113" s="13"/>
      <c r="BZ113" s="5">
        <f t="shared" si="5"/>
        <v>1</v>
      </c>
    </row>
    <row r="114" spans="1:79" s="208" customFormat="1" ht="14" hidden="1">
      <c r="A114" s="22">
        <v>9</v>
      </c>
      <c r="B114" s="16">
        <v>5</v>
      </c>
      <c r="C114" s="481" t="s">
        <v>2381</v>
      </c>
      <c r="D114" s="481">
        <v>2</v>
      </c>
      <c r="E114" s="481" t="s">
        <v>1593</v>
      </c>
      <c r="F114" s="481"/>
      <c r="G114" s="481"/>
      <c r="H114" s="481"/>
      <c r="I114" s="481" t="s">
        <v>461</v>
      </c>
      <c r="J114" s="481"/>
      <c r="K114" s="481"/>
      <c r="L114" s="481"/>
      <c r="M114" s="481"/>
      <c r="N114" s="481"/>
      <c r="O114" s="481"/>
      <c r="P114" s="204"/>
      <c r="Q114" s="204"/>
      <c r="R114" s="204"/>
      <c r="S114" s="204"/>
      <c r="T114" s="204"/>
      <c r="U114" s="204">
        <f>Table2[[#This Row],[Minimum possible value]]</f>
        <v>0</v>
      </c>
      <c r="V114" s="204">
        <f>Table2[[#This Row],[Maximum likely or possible value]]</f>
        <v>0</v>
      </c>
      <c r="W114" s="204"/>
      <c r="X114" s="204"/>
      <c r="Y114" s="204"/>
      <c r="Z114" s="204"/>
      <c r="AA114" s="263"/>
      <c r="AB114" s="230"/>
      <c r="AC114" s="13"/>
      <c r="AD114" s="13"/>
      <c r="AE114" s="13"/>
      <c r="AF114" s="13"/>
      <c r="AG114" s="13"/>
      <c r="AH114" s="13"/>
      <c r="AI114" s="164"/>
      <c r="AJ114" s="13"/>
      <c r="AK114" s="13"/>
      <c r="AL114" s="13"/>
      <c r="AM114" s="13"/>
      <c r="AN114" s="13"/>
      <c r="AO114" s="13"/>
      <c r="AP114" s="13"/>
      <c r="AQ114" s="13"/>
      <c r="AR114" s="13"/>
      <c r="AS114" s="13"/>
      <c r="AT114" s="13"/>
      <c r="AU114" s="13"/>
      <c r="AV114" s="13"/>
      <c r="AW114" s="13"/>
      <c r="AX114" s="13"/>
      <c r="AY114" s="164"/>
      <c r="AZ114" s="13"/>
      <c r="BA114" s="17" t="s">
        <v>462</v>
      </c>
      <c r="BB114" s="17" t="s">
        <v>462</v>
      </c>
      <c r="BC114" s="701"/>
      <c r="BD114" s="701"/>
      <c r="BE114" s="701"/>
      <c r="BF114" s="701"/>
      <c r="BG114" s="701" t="s">
        <v>425</v>
      </c>
      <c r="BH114" s="701" t="s">
        <v>463</v>
      </c>
      <c r="BI114" s="701" t="s">
        <v>463</v>
      </c>
      <c r="BJ114" s="701"/>
      <c r="BK114" s="701"/>
      <c r="BL114" s="701"/>
      <c r="BM114" s="701"/>
      <c r="BN114" s="164"/>
      <c r="BO114" s="13"/>
      <c r="BP114" s="12"/>
      <c r="BQ114" s="13"/>
      <c r="BR114" s="13"/>
      <c r="BS114" s="13"/>
      <c r="BT114" s="13"/>
      <c r="BU114" s="13"/>
      <c r="BV114" s="13"/>
      <c r="BW114" s="13"/>
      <c r="BX114" s="13"/>
      <c r="BY114" s="13"/>
      <c r="BZ114" s="5">
        <f t="shared" si="5"/>
        <v>1</v>
      </c>
    </row>
    <row r="115" spans="1:79" s="208" customFormat="1" ht="14" hidden="1">
      <c r="A115" s="22">
        <v>10</v>
      </c>
      <c r="B115" s="16">
        <v>5</v>
      </c>
      <c r="C115" s="481" t="s">
        <v>2381</v>
      </c>
      <c r="D115" s="481">
        <v>2</v>
      </c>
      <c r="E115" s="481" t="s">
        <v>1593</v>
      </c>
      <c r="F115" s="481"/>
      <c r="G115" s="481"/>
      <c r="H115" s="481"/>
      <c r="I115" s="481" t="s">
        <v>464</v>
      </c>
      <c r="J115" s="481"/>
      <c r="K115" s="481"/>
      <c r="L115" s="481"/>
      <c r="M115" s="481"/>
      <c r="N115" s="481"/>
      <c r="O115" s="481"/>
      <c r="P115" s="204"/>
      <c r="Q115" s="204"/>
      <c r="R115" s="204"/>
      <c r="S115" s="204"/>
      <c r="T115" s="204"/>
      <c r="U115" s="204">
        <f>Table2[[#This Row],[Minimum possible value]]</f>
        <v>0</v>
      </c>
      <c r="V115" s="204">
        <f>Table2[[#This Row],[Maximum likely or possible value]]</f>
        <v>0</v>
      </c>
      <c r="W115" s="204"/>
      <c r="X115" s="204"/>
      <c r="Y115" s="204"/>
      <c r="Z115" s="204"/>
      <c r="AA115" s="263"/>
      <c r="AB115" s="230"/>
      <c r="AC115" s="13"/>
      <c r="AD115" s="13"/>
      <c r="AE115" s="13"/>
      <c r="AF115" s="13"/>
      <c r="AG115" s="13"/>
      <c r="AH115" s="13"/>
      <c r="AI115" s="164"/>
      <c r="AJ115" s="13"/>
      <c r="AK115" s="13"/>
      <c r="AL115" s="13"/>
      <c r="AM115" s="13"/>
      <c r="AN115" s="13"/>
      <c r="AO115" s="13"/>
      <c r="AP115" s="13"/>
      <c r="AQ115" s="13"/>
      <c r="AR115" s="13"/>
      <c r="AS115" s="13"/>
      <c r="AT115" s="13"/>
      <c r="AU115" s="13"/>
      <c r="AV115" s="13"/>
      <c r="AW115" s="13"/>
      <c r="AX115" s="13"/>
      <c r="AY115" s="164"/>
      <c r="AZ115" s="13"/>
      <c r="BA115" s="17" t="s">
        <v>465</v>
      </c>
      <c r="BB115" s="17" t="s">
        <v>465</v>
      </c>
      <c r="BC115" s="701"/>
      <c r="BD115" s="701"/>
      <c r="BE115" s="701"/>
      <c r="BF115" s="701"/>
      <c r="BG115" s="701" t="s">
        <v>425</v>
      </c>
      <c r="BH115" s="701" t="s">
        <v>466</v>
      </c>
      <c r="BI115" s="701" t="s">
        <v>466</v>
      </c>
      <c r="BJ115" s="701"/>
      <c r="BK115" s="701"/>
      <c r="BL115" s="701"/>
      <c r="BM115" s="701"/>
      <c r="BN115" s="164"/>
      <c r="BO115" s="13"/>
      <c r="BP115" s="12"/>
      <c r="BQ115" s="13"/>
      <c r="BR115" s="13"/>
      <c r="BS115" s="13"/>
      <c r="BT115" s="13"/>
      <c r="BU115" s="13"/>
      <c r="BV115" s="13"/>
      <c r="BW115" s="13"/>
      <c r="BX115" s="13"/>
      <c r="BY115" s="13"/>
      <c r="BZ115" s="5">
        <f t="shared" si="5"/>
        <v>1</v>
      </c>
    </row>
    <row r="116" spans="1:79" s="208" customFormat="1" ht="14" hidden="1">
      <c r="A116" s="22">
        <v>11</v>
      </c>
      <c r="B116" s="16">
        <v>5</v>
      </c>
      <c r="C116" s="481" t="s">
        <v>2381</v>
      </c>
      <c r="D116" s="481">
        <v>2</v>
      </c>
      <c r="E116" s="481" t="s">
        <v>1593</v>
      </c>
      <c r="F116" s="481"/>
      <c r="G116" s="481"/>
      <c r="H116" s="481"/>
      <c r="I116" s="481" t="s">
        <v>467</v>
      </c>
      <c r="J116" s="481"/>
      <c r="K116" s="481"/>
      <c r="L116" s="481"/>
      <c r="M116" s="481"/>
      <c r="N116" s="481"/>
      <c r="O116" s="481"/>
      <c r="P116" s="204"/>
      <c r="Q116" s="204"/>
      <c r="R116" s="204"/>
      <c r="S116" s="204"/>
      <c r="T116" s="204"/>
      <c r="U116" s="204">
        <f>Table2[[#This Row],[Minimum possible value]]</f>
        <v>0</v>
      </c>
      <c r="V116" s="204">
        <f>Table2[[#This Row],[Maximum likely or possible value]]</f>
        <v>0</v>
      </c>
      <c r="W116" s="204"/>
      <c r="X116" s="204"/>
      <c r="Y116" s="204"/>
      <c r="Z116" s="204"/>
      <c r="AA116" s="263"/>
      <c r="AB116" s="230"/>
      <c r="AC116" s="13"/>
      <c r="AD116" s="13"/>
      <c r="AE116" s="13"/>
      <c r="AF116" s="13"/>
      <c r="AG116" s="150"/>
      <c r="AH116" s="13"/>
      <c r="AI116" s="164"/>
      <c r="AJ116" s="13"/>
      <c r="AK116" s="13"/>
      <c r="AL116" s="13"/>
      <c r="AM116" s="13"/>
      <c r="AN116" s="13"/>
      <c r="AO116" s="13"/>
      <c r="AP116" s="13"/>
      <c r="AQ116" s="13"/>
      <c r="AR116" s="13"/>
      <c r="AS116" s="13"/>
      <c r="AT116" s="13"/>
      <c r="AU116" s="13"/>
      <c r="AV116" s="13"/>
      <c r="AW116" s="13"/>
      <c r="AX116" s="13"/>
      <c r="AY116" s="164"/>
      <c r="AZ116" s="13"/>
      <c r="BA116" s="17" t="s">
        <v>468</v>
      </c>
      <c r="BB116" s="17" t="s">
        <v>468</v>
      </c>
      <c r="BC116" s="701"/>
      <c r="BD116" s="701"/>
      <c r="BE116" s="701"/>
      <c r="BF116" s="701"/>
      <c r="BG116" s="701" t="s">
        <v>425</v>
      </c>
      <c r="BH116" s="701" t="s">
        <v>469</v>
      </c>
      <c r="BI116" s="701" t="s">
        <v>469</v>
      </c>
      <c r="BJ116" s="701"/>
      <c r="BK116" s="701"/>
      <c r="BL116" s="701"/>
      <c r="BM116" s="701"/>
      <c r="BN116" s="164"/>
      <c r="BO116" s="13"/>
      <c r="BP116" s="12"/>
      <c r="BQ116" s="13"/>
      <c r="BR116" s="13"/>
      <c r="BS116" s="13"/>
      <c r="BT116" s="13"/>
      <c r="BU116" s="13"/>
      <c r="BV116" s="150"/>
      <c r="BW116" s="13"/>
      <c r="BX116" s="13"/>
      <c r="BY116" s="13"/>
      <c r="BZ116" s="5">
        <f t="shared" si="5"/>
        <v>1</v>
      </c>
    </row>
    <row r="117" spans="1:79" ht="14" hidden="1">
      <c r="A117" s="22">
        <v>12</v>
      </c>
      <c r="B117" s="16">
        <v>5</v>
      </c>
      <c r="C117" s="481" t="s">
        <v>2381</v>
      </c>
      <c r="D117" s="481">
        <v>2</v>
      </c>
      <c r="E117" s="481" t="s">
        <v>1593</v>
      </c>
      <c r="F117" s="481"/>
      <c r="G117" s="481"/>
      <c r="H117" s="481"/>
      <c r="I117" s="481" t="s">
        <v>470</v>
      </c>
      <c r="J117" s="481"/>
      <c r="K117" s="481"/>
      <c r="L117" s="481"/>
      <c r="M117" s="481"/>
      <c r="N117" s="481"/>
      <c r="O117" s="481"/>
      <c r="P117" s="204"/>
      <c r="Q117" s="204"/>
      <c r="R117" s="204"/>
      <c r="S117" s="204"/>
      <c r="T117" s="204"/>
      <c r="U117" s="204">
        <f>Table2[[#This Row],[Minimum possible value]]</f>
        <v>0</v>
      </c>
      <c r="V117" s="204">
        <f>Table2[[#This Row],[Maximum likely or possible value]]</f>
        <v>0</v>
      </c>
      <c r="W117" s="204"/>
      <c r="X117" s="204"/>
      <c r="Y117" s="204"/>
      <c r="Z117" s="204"/>
      <c r="AA117" s="263"/>
      <c r="AB117" s="230"/>
      <c r="AC117" s="13"/>
      <c r="AD117" s="13"/>
      <c r="AE117" s="13"/>
      <c r="AF117" s="13"/>
      <c r="AG117" s="13"/>
      <c r="AH117" s="13"/>
      <c r="AI117" s="164"/>
      <c r="AJ117" s="13"/>
      <c r="AK117" s="13"/>
      <c r="AL117" s="13"/>
      <c r="AM117" s="13"/>
      <c r="AN117" s="13"/>
      <c r="AO117" s="13"/>
      <c r="AP117" s="13"/>
      <c r="AQ117" s="13"/>
      <c r="AR117" s="13"/>
      <c r="AS117" s="13"/>
      <c r="AT117" s="13"/>
      <c r="AU117" s="13"/>
      <c r="AV117" s="13"/>
      <c r="AW117" s="13"/>
      <c r="AX117" s="13"/>
      <c r="AY117" s="164"/>
      <c r="AZ117" s="13"/>
      <c r="BA117" s="17" t="s">
        <v>471</v>
      </c>
      <c r="BB117" s="17" t="s">
        <v>471</v>
      </c>
      <c r="BC117" s="701"/>
      <c r="BD117" s="701"/>
      <c r="BE117" s="701"/>
      <c r="BF117" s="701"/>
      <c r="BG117" s="701" t="s">
        <v>425</v>
      </c>
      <c r="BH117" s="701" t="s">
        <v>472</v>
      </c>
      <c r="BI117" s="701"/>
      <c r="BJ117" s="688"/>
      <c r="BK117" s="688"/>
      <c r="BL117" s="688"/>
      <c r="BM117" s="688"/>
      <c r="BN117" s="164"/>
      <c r="BO117" s="13"/>
      <c r="BP117" s="12"/>
      <c r="BQ117" s="13"/>
      <c r="BR117" s="13"/>
      <c r="BS117" s="13"/>
      <c r="BT117" s="13"/>
      <c r="BU117" s="13"/>
      <c r="BV117" s="13"/>
      <c r="BW117" s="13"/>
      <c r="BX117" s="13"/>
      <c r="BY117" s="13"/>
      <c r="BZ117" s="5">
        <f t="shared" si="5"/>
        <v>1</v>
      </c>
      <c r="CA117" s="569"/>
    </row>
    <row r="118" spans="1:79" ht="28" hidden="1">
      <c r="A118" s="22">
        <v>13</v>
      </c>
      <c r="B118" s="16">
        <v>5</v>
      </c>
      <c r="C118" s="481" t="s">
        <v>2381</v>
      </c>
      <c r="D118" s="481">
        <v>2</v>
      </c>
      <c r="E118" s="481" t="s">
        <v>1593</v>
      </c>
      <c r="F118" s="481"/>
      <c r="G118" s="481"/>
      <c r="H118" s="481"/>
      <c r="I118" s="481" t="s">
        <v>473</v>
      </c>
      <c r="J118" s="481"/>
      <c r="K118" s="481"/>
      <c r="L118" s="481"/>
      <c r="M118" s="481"/>
      <c r="N118" s="481"/>
      <c r="O118" s="481"/>
      <c r="P118" s="204"/>
      <c r="Q118" s="204"/>
      <c r="R118" s="204"/>
      <c r="S118" s="204"/>
      <c r="T118" s="204"/>
      <c r="U118" s="204">
        <f>Table2[[#This Row],[Minimum possible value]]</f>
        <v>0</v>
      </c>
      <c r="V118" s="204">
        <f>Table2[[#This Row],[Maximum likely or possible value]]</f>
        <v>0</v>
      </c>
      <c r="W118" s="204"/>
      <c r="X118" s="204"/>
      <c r="Y118" s="204"/>
      <c r="Z118" s="204"/>
      <c r="AA118" s="263"/>
      <c r="AB118" s="230"/>
      <c r="AC118" s="13"/>
      <c r="AD118" s="13"/>
      <c r="AE118" s="13"/>
      <c r="AF118" s="13"/>
      <c r="AG118" s="13"/>
      <c r="AH118" s="13"/>
      <c r="AI118" s="164"/>
      <c r="AJ118" s="13"/>
      <c r="AK118" s="13"/>
      <c r="AL118" s="13"/>
      <c r="AM118" s="13"/>
      <c r="AN118" s="13"/>
      <c r="AO118" s="13"/>
      <c r="AP118" s="13"/>
      <c r="AQ118" s="13"/>
      <c r="AR118" s="13"/>
      <c r="AS118" s="13"/>
      <c r="AT118" s="13"/>
      <c r="AU118" s="13"/>
      <c r="AV118" s="13"/>
      <c r="AW118" s="13"/>
      <c r="AX118" s="13"/>
      <c r="AY118" s="164"/>
      <c r="AZ118" s="13"/>
      <c r="BA118" s="17" t="s">
        <v>474</v>
      </c>
      <c r="BB118" s="17" t="s">
        <v>474</v>
      </c>
      <c r="BC118" s="617"/>
      <c r="BD118" s="617"/>
      <c r="BE118" s="617"/>
      <c r="BF118" s="617"/>
      <c r="BG118" s="617" t="s">
        <v>425</v>
      </c>
      <c r="BH118" s="617" t="s">
        <v>475</v>
      </c>
      <c r="BI118" s="617"/>
      <c r="BJ118" s="617"/>
      <c r="BK118" s="701"/>
      <c r="BL118" s="701"/>
      <c r="BM118" s="701"/>
      <c r="BN118" s="164"/>
      <c r="BO118" s="13"/>
      <c r="BP118" s="12"/>
      <c r="BQ118" s="13"/>
      <c r="BR118" s="13"/>
      <c r="BS118" s="13"/>
      <c r="BT118" s="13"/>
      <c r="BU118" s="13"/>
      <c r="BV118" s="13"/>
      <c r="BW118" s="13"/>
      <c r="BX118" s="13"/>
      <c r="BY118" s="13"/>
      <c r="BZ118" s="5">
        <f t="shared" si="5"/>
        <v>1</v>
      </c>
      <c r="CA118" s="569"/>
    </row>
    <row r="119" spans="1:79" ht="25" hidden="1">
      <c r="A119" s="22">
        <v>14</v>
      </c>
      <c r="B119" s="16">
        <v>5</v>
      </c>
      <c r="C119" s="481" t="s">
        <v>2381</v>
      </c>
      <c r="D119" s="481">
        <v>2</v>
      </c>
      <c r="E119" s="481" t="s">
        <v>1593</v>
      </c>
      <c r="F119" s="481"/>
      <c r="G119" s="481"/>
      <c r="H119" s="481"/>
      <c r="I119" s="481" t="s">
        <v>454</v>
      </c>
      <c r="J119" s="481"/>
      <c r="K119" s="481"/>
      <c r="L119" s="481"/>
      <c r="M119" s="481"/>
      <c r="N119" s="481"/>
      <c r="O119" s="481"/>
      <c r="P119" s="204"/>
      <c r="Q119" s="204"/>
      <c r="R119" s="204"/>
      <c r="S119" s="204"/>
      <c r="T119" s="204"/>
      <c r="U119" s="204">
        <f>Table2[[#This Row],[Minimum possible value]]</f>
        <v>0</v>
      </c>
      <c r="V119" s="204">
        <f>Table2[[#This Row],[Maximum likely or possible value]]</f>
        <v>0</v>
      </c>
      <c r="W119" s="204"/>
      <c r="X119" s="204"/>
      <c r="Y119" s="204"/>
      <c r="Z119" s="204"/>
      <c r="AA119" s="263"/>
      <c r="AB119" s="230"/>
      <c r="AC119" s="13"/>
      <c r="AD119" s="13"/>
      <c r="AE119" s="13"/>
      <c r="AF119" s="13"/>
      <c r="AG119" s="13"/>
      <c r="AH119" s="13"/>
      <c r="AI119" s="164"/>
      <c r="AJ119" s="13"/>
      <c r="AK119" s="13"/>
      <c r="AL119" s="13"/>
      <c r="AM119" s="13"/>
      <c r="AN119" s="13"/>
      <c r="AO119" s="13"/>
      <c r="AP119" s="13"/>
      <c r="AQ119" s="13"/>
      <c r="AR119" s="13"/>
      <c r="AS119" s="13"/>
      <c r="AT119" s="13"/>
      <c r="AU119" s="13"/>
      <c r="AV119" s="13"/>
      <c r="AW119" s="13"/>
      <c r="AX119" s="13"/>
      <c r="AY119" s="164"/>
      <c r="AZ119" s="13"/>
      <c r="BA119" s="17" t="s">
        <v>453</v>
      </c>
      <c r="BB119" s="17" t="s">
        <v>453</v>
      </c>
      <c r="BC119" s="617"/>
      <c r="BD119" s="617"/>
      <c r="BE119" s="617"/>
      <c r="BF119" s="617"/>
      <c r="BG119" s="701" t="s">
        <v>403</v>
      </c>
      <c r="BH119" s="701" t="s">
        <v>454</v>
      </c>
      <c r="BI119" s="617" t="s">
        <v>454</v>
      </c>
      <c r="BJ119" s="617" t="s">
        <v>277</v>
      </c>
      <c r="BK119" s="701"/>
      <c r="BL119" s="701"/>
      <c r="BM119" s="701"/>
      <c r="BN119" s="164"/>
      <c r="BO119" s="13"/>
      <c r="BP119" s="12"/>
      <c r="BQ119" s="13"/>
      <c r="BR119" s="13"/>
      <c r="BS119" s="13"/>
      <c r="BT119" s="13"/>
      <c r="BU119" s="13"/>
      <c r="BV119" s="13"/>
      <c r="BW119" s="13"/>
      <c r="BX119" s="13"/>
      <c r="BY119" s="13"/>
      <c r="BZ119" s="5">
        <f t="shared" si="5"/>
        <v>1</v>
      </c>
      <c r="CA119" s="569" t="s">
        <v>1756</v>
      </c>
    </row>
    <row r="120" spans="1:79" ht="25" hidden="1">
      <c r="A120" s="22">
        <v>15</v>
      </c>
      <c r="B120" s="16">
        <v>5</v>
      </c>
      <c r="C120" s="481" t="s">
        <v>2381</v>
      </c>
      <c r="D120" s="481">
        <v>2</v>
      </c>
      <c r="E120" s="481" t="s">
        <v>1593</v>
      </c>
      <c r="F120" s="481"/>
      <c r="G120" s="481"/>
      <c r="H120" s="481"/>
      <c r="I120" s="481" t="s">
        <v>476</v>
      </c>
      <c r="J120" s="481"/>
      <c r="K120" s="481"/>
      <c r="L120" s="481"/>
      <c r="M120" s="481"/>
      <c r="N120" s="481"/>
      <c r="O120" s="481"/>
      <c r="P120" s="204"/>
      <c r="Q120" s="204"/>
      <c r="R120" s="204"/>
      <c r="S120" s="204"/>
      <c r="T120" s="204"/>
      <c r="U120" s="204">
        <f>Table2[[#This Row],[Minimum possible value]]</f>
        <v>0</v>
      </c>
      <c r="V120" s="204">
        <f>Table2[[#This Row],[Maximum likely or possible value]]</f>
        <v>0</v>
      </c>
      <c r="W120" s="204"/>
      <c r="X120" s="204"/>
      <c r="Y120" s="204"/>
      <c r="Z120" s="204"/>
      <c r="AA120" s="263"/>
      <c r="AB120" s="230"/>
      <c r="AC120" s="13"/>
      <c r="AD120" s="13"/>
      <c r="AE120" s="13"/>
      <c r="AF120" s="13"/>
      <c r="AG120" s="13"/>
      <c r="AH120" s="13"/>
      <c r="AI120" s="164"/>
      <c r="AJ120" s="13"/>
      <c r="AK120" s="13"/>
      <c r="AL120" s="13"/>
      <c r="AM120" s="13"/>
      <c r="AN120" s="13"/>
      <c r="AO120" s="13"/>
      <c r="AP120" s="13"/>
      <c r="AQ120" s="13"/>
      <c r="AR120" s="13"/>
      <c r="AS120" s="13"/>
      <c r="AT120" s="13"/>
      <c r="AU120" s="13"/>
      <c r="AV120" s="13"/>
      <c r="AW120" s="13"/>
      <c r="AX120" s="13"/>
      <c r="AY120" s="164"/>
      <c r="AZ120" s="13"/>
      <c r="BA120" s="17" t="s">
        <v>477</v>
      </c>
      <c r="BB120" s="17" t="s">
        <v>477</v>
      </c>
      <c r="BC120" s="617"/>
      <c r="BD120" s="617"/>
      <c r="BE120" s="617"/>
      <c r="BF120" s="617"/>
      <c r="BG120" s="701" t="s">
        <v>403</v>
      </c>
      <c r="BH120" s="701" t="s">
        <v>478</v>
      </c>
      <c r="BI120" s="617" t="s">
        <v>478</v>
      </c>
      <c r="BJ120" s="491" t="s">
        <v>277</v>
      </c>
      <c r="BK120" s="491"/>
      <c r="BL120" s="491"/>
      <c r="BM120" s="491"/>
      <c r="BN120" s="164"/>
      <c r="BO120" s="13"/>
      <c r="BP120" s="12"/>
      <c r="BQ120" s="13"/>
      <c r="BR120" s="13"/>
      <c r="BS120" s="13"/>
      <c r="BT120" s="13"/>
      <c r="BU120" s="13"/>
      <c r="BV120" s="13"/>
      <c r="BW120" s="13"/>
      <c r="BX120" s="13"/>
      <c r="BY120" s="13"/>
      <c r="BZ120" s="5">
        <f t="shared" si="5"/>
        <v>1</v>
      </c>
      <c r="CA120" s="569" t="s">
        <v>1756</v>
      </c>
    </row>
    <row r="121" spans="1:79" ht="25" hidden="1">
      <c r="A121" s="22">
        <v>16</v>
      </c>
      <c r="B121" s="16">
        <v>5</v>
      </c>
      <c r="C121" s="481" t="s">
        <v>2381</v>
      </c>
      <c r="D121" s="481">
        <v>2</v>
      </c>
      <c r="E121" s="481" t="s">
        <v>1593</v>
      </c>
      <c r="F121" s="481"/>
      <c r="G121" s="481"/>
      <c r="H121" s="481"/>
      <c r="I121" s="481" t="s">
        <v>479</v>
      </c>
      <c r="J121" s="481"/>
      <c r="K121" s="481"/>
      <c r="L121" s="481"/>
      <c r="M121" s="481"/>
      <c r="N121" s="481"/>
      <c r="O121" s="481"/>
      <c r="P121" s="204"/>
      <c r="Q121" s="204"/>
      <c r="R121" s="204"/>
      <c r="S121" s="204"/>
      <c r="T121" s="204"/>
      <c r="U121" s="204">
        <f>Table2[[#This Row],[Minimum possible value]]</f>
        <v>0</v>
      </c>
      <c r="V121" s="204">
        <f>Table2[[#This Row],[Maximum likely or possible value]]</f>
        <v>0</v>
      </c>
      <c r="W121" s="204"/>
      <c r="X121" s="204"/>
      <c r="Y121" s="204"/>
      <c r="Z121" s="204"/>
      <c r="AA121" s="230"/>
      <c r="AB121" s="230"/>
      <c r="AC121" s="13"/>
      <c r="AD121" s="13"/>
      <c r="AE121" s="13"/>
      <c r="AF121" s="13"/>
      <c r="AG121" s="13"/>
      <c r="AH121" s="13"/>
      <c r="AI121" s="164"/>
      <c r="AJ121" s="13"/>
      <c r="AK121" s="13"/>
      <c r="AL121" s="13"/>
      <c r="AM121" s="13"/>
      <c r="AN121" s="13"/>
      <c r="AO121" s="13"/>
      <c r="AP121" s="13"/>
      <c r="AQ121" s="13"/>
      <c r="AR121" s="13"/>
      <c r="AS121" s="13"/>
      <c r="AT121" s="13"/>
      <c r="AU121" s="13"/>
      <c r="AV121" s="13"/>
      <c r="AW121" s="13"/>
      <c r="AX121" s="13"/>
      <c r="AY121" s="164"/>
      <c r="AZ121" s="13"/>
      <c r="BA121" s="17" t="s">
        <v>480</v>
      </c>
      <c r="BB121" s="17" t="s">
        <v>480</v>
      </c>
      <c r="BC121" s="701"/>
      <c r="BD121" s="701"/>
      <c r="BE121" s="701"/>
      <c r="BF121" s="701"/>
      <c r="BG121" s="617" t="s">
        <v>403</v>
      </c>
      <c r="BH121" s="617" t="s">
        <v>479</v>
      </c>
      <c r="BI121" s="617" t="s">
        <v>479</v>
      </c>
      <c r="BJ121" s="617" t="s">
        <v>277</v>
      </c>
      <c r="BK121" s="617"/>
      <c r="BL121" s="617"/>
      <c r="BM121" s="617"/>
      <c r="BN121" s="164"/>
      <c r="BO121" s="13"/>
      <c r="BP121" s="12"/>
      <c r="BQ121" s="13"/>
      <c r="BR121" s="13"/>
      <c r="BS121" s="13"/>
      <c r="BT121" s="13"/>
      <c r="BU121" s="13"/>
      <c r="BV121" s="13"/>
      <c r="BW121" s="13"/>
      <c r="BX121" s="13"/>
      <c r="BY121" s="13"/>
      <c r="BZ121" s="5">
        <f t="shared" si="5"/>
        <v>1</v>
      </c>
      <c r="CA121" s="569" t="s">
        <v>1756</v>
      </c>
    </row>
    <row r="122" spans="1:79" ht="25" hidden="1">
      <c r="A122" s="22">
        <v>17</v>
      </c>
      <c r="B122" s="16">
        <v>5</v>
      </c>
      <c r="C122" s="481" t="s">
        <v>2381</v>
      </c>
      <c r="D122" s="481">
        <v>2</v>
      </c>
      <c r="E122" s="481" t="s">
        <v>1593</v>
      </c>
      <c r="F122" s="481"/>
      <c r="G122" s="481"/>
      <c r="H122" s="481"/>
      <c r="I122" s="481" t="s">
        <v>481</v>
      </c>
      <c r="J122" s="481"/>
      <c r="K122" s="481"/>
      <c r="L122" s="481"/>
      <c r="M122" s="481"/>
      <c r="N122" s="481"/>
      <c r="O122" s="481"/>
      <c r="P122" s="204"/>
      <c r="Q122" s="204"/>
      <c r="R122" s="204"/>
      <c r="S122" s="204"/>
      <c r="T122" s="204"/>
      <c r="U122" s="204">
        <f>Table2[[#This Row],[Minimum possible value]]</f>
        <v>0</v>
      </c>
      <c r="V122" s="204">
        <f>Table2[[#This Row],[Maximum likely or possible value]]</f>
        <v>0</v>
      </c>
      <c r="W122" s="204"/>
      <c r="X122" s="204"/>
      <c r="Y122" s="204"/>
      <c r="Z122" s="204"/>
      <c r="AA122" s="263"/>
      <c r="AB122" s="230"/>
      <c r="AC122" s="13"/>
      <c r="AD122" s="13"/>
      <c r="AE122" s="13"/>
      <c r="AF122" s="13"/>
      <c r="AG122" s="13"/>
      <c r="AH122" s="13"/>
      <c r="AI122" s="164"/>
      <c r="AJ122" s="13"/>
      <c r="AK122" s="13"/>
      <c r="AL122" s="13"/>
      <c r="AM122" s="13"/>
      <c r="AN122" s="13"/>
      <c r="AO122" s="13"/>
      <c r="AP122" s="13"/>
      <c r="AQ122" s="13"/>
      <c r="AR122" s="13"/>
      <c r="AS122" s="13"/>
      <c r="AT122" s="13"/>
      <c r="AU122" s="13"/>
      <c r="AV122" s="13"/>
      <c r="AW122" s="13"/>
      <c r="AX122" s="13"/>
      <c r="AY122" s="164"/>
      <c r="AZ122" s="13"/>
      <c r="BA122" s="17" t="s">
        <v>482</v>
      </c>
      <c r="BB122" s="17" t="s">
        <v>482</v>
      </c>
      <c r="BC122" s="701"/>
      <c r="BD122" s="701"/>
      <c r="BE122" s="701"/>
      <c r="BF122" s="701"/>
      <c r="BG122" s="701" t="s">
        <v>403</v>
      </c>
      <c r="BH122" s="701" t="s">
        <v>481</v>
      </c>
      <c r="BI122" s="701" t="s">
        <v>481</v>
      </c>
      <c r="BJ122" s="701" t="s">
        <v>277</v>
      </c>
      <c r="BK122" s="701"/>
      <c r="BL122" s="701"/>
      <c r="BM122" s="701"/>
      <c r="BN122" s="164"/>
      <c r="BO122" s="13"/>
      <c r="BP122" s="12"/>
      <c r="BQ122" s="13"/>
      <c r="BR122" s="13"/>
      <c r="BS122" s="13"/>
      <c r="BT122" s="13"/>
      <c r="BU122" s="13"/>
      <c r="BV122" s="13"/>
      <c r="BW122" s="13"/>
      <c r="BX122" s="13"/>
      <c r="BY122" s="13"/>
      <c r="BZ122" s="5">
        <f t="shared" si="5"/>
        <v>1</v>
      </c>
      <c r="CA122" s="569" t="s">
        <v>1756</v>
      </c>
    </row>
    <row r="123" spans="1:79" s="156" customFormat="1" ht="28" hidden="1">
      <c r="A123" s="22">
        <v>18</v>
      </c>
      <c r="B123" s="16">
        <v>5</v>
      </c>
      <c r="C123" s="481" t="s">
        <v>2381</v>
      </c>
      <c r="D123" s="481">
        <v>2</v>
      </c>
      <c r="E123" s="481" t="s">
        <v>1593</v>
      </c>
      <c r="F123" s="481"/>
      <c r="G123" s="481"/>
      <c r="H123" s="481"/>
      <c r="I123" s="481" t="s">
        <v>483</v>
      </c>
      <c r="J123" s="481"/>
      <c r="K123" s="481"/>
      <c r="L123" s="481"/>
      <c r="M123" s="481"/>
      <c r="N123" s="481"/>
      <c r="O123" s="481"/>
      <c r="P123" s="204"/>
      <c r="Q123" s="204"/>
      <c r="R123" s="204"/>
      <c r="S123" s="204"/>
      <c r="T123" s="204"/>
      <c r="U123" s="204">
        <f>Table2[[#This Row],[Minimum possible value]]</f>
        <v>0</v>
      </c>
      <c r="V123" s="204">
        <v>100</v>
      </c>
      <c r="W123" s="204"/>
      <c r="X123" s="204"/>
      <c r="Y123" s="204"/>
      <c r="Z123" s="204"/>
      <c r="AA123" s="263"/>
      <c r="AB123" s="230"/>
      <c r="AC123" s="13"/>
      <c r="AD123" s="13"/>
      <c r="AE123" s="13"/>
      <c r="AF123" s="13"/>
      <c r="AG123" s="13"/>
      <c r="AH123" s="13"/>
      <c r="AI123" s="164"/>
      <c r="AJ123" s="13"/>
      <c r="AK123" s="13"/>
      <c r="AL123" s="13"/>
      <c r="AM123" s="13"/>
      <c r="AN123" s="13"/>
      <c r="AO123" s="13"/>
      <c r="AP123" s="13"/>
      <c r="AQ123" s="13"/>
      <c r="AR123" s="13"/>
      <c r="AS123" s="13"/>
      <c r="AT123" s="13"/>
      <c r="AU123" s="13"/>
      <c r="AV123" s="13"/>
      <c r="AW123" s="13"/>
      <c r="AX123" s="13"/>
      <c r="AY123" s="164"/>
      <c r="AZ123" s="150"/>
      <c r="BA123" s="522" t="s">
        <v>484</v>
      </c>
      <c r="BB123" s="522" t="s">
        <v>484</v>
      </c>
      <c r="BC123" s="231"/>
      <c r="BD123" s="231"/>
      <c r="BE123" s="231"/>
      <c r="BF123" s="231"/>
      <c r="BG123" s="701" t="s">
        <v>403</v>
      </c>
      <c r="BH123" s="701" t="s">
        <v>485</v>
      </c>
      <c r="BI123" s="701" t="s">
        <v>485</v>
      </c>
      <c r="BJ123" s="701" t="s">
        <v>277</v>
      </c>
      <c r="BK123" s="701"/>
      <c r="BL123" s="701"/>
      <c r="BM123" s="701"/>
      <c r="BN123" s="164"/>
      <c r="BO123" s="13"/>
      <c r="BP123" s="12"/>
      <c r="BQ123" s="13"/>
      <c r="BR123" s="13"/>
      <c r="BS123" s="13"/>
      <c r="BT123" s="13"/>
      <c r="BU123" s="13"/>
      <c r="BV123" s="13"/>
      <c r="BW123" s="13"/>
      <c r="BX123" s="13"/>
      <c r="BY123" s="13"/>
      <c r="BZ123" s="5">
        <f t="shared" si="5"/>
        <v>1</v>
      </c>
      <c r="CA123" s="208"/>
    </row>
    <row r="124" spans="1:79" s="156" customFormat="1" ht="84" hidden="1">
      <c r="A124" s="572">
        <v>19</v>
      </c>
      <c r="B124" s="538">
        <v>5</v>
      </c>
      <c r="C124" s="690" t="s">
        <v>2381</v>
      </c>
      <c r="D124" s="690">
        <v>2</v>
      </c>
      <c r="E124" s="690" t="s">
        <v>1593</v>
      </c>
      <c r="F124" s="690"/>
      <c r="G124" s="690"/>
      <c r="H124" s="690"/>
      <c r="I124" s="690" t="s">
        <v>486</v>
      </c>
      <c r="J124" s="481"/>
      <c r="K124" s="690"/>
      <c r="L124" s="690"/>
      <c r="M124" s="690"/>
      <c r="N124" s="690"/>
      <c r="O124" s="690"/>
      <c r="P124" s="573"/>
      <c r="Q124" s="573"/>
      <c r="R124" s="573"/>
      <c r="S124" s="573"/>
      <c r="T124" s="573"/>
      <c r="U124" s="573"/>
      <c r="V124" s="573"/>
      <c r="W124" s="573"/>
      <c r="X124" s="573"/>
      <c r="Y124" s="573"/>
      <c r="Z124" s="573"/>
      <c r="AA124" s="558"/>
      <c r="AB124" s="230"/>
      <c r="AC124" s="560"/>
      <c r="AD124" s="13"/>
      <c r="AE124" s="13"/>
      <c r="AF124" s="13"/>
      <c r="AG124" s="13"/>
      <c r="AH124" s="13"/>
      <c r="AI124" s="164"/>
      <c r="AJ124" s="560"/>
      <c r="AK124" s="13" t="s">
        <v>487</v>
      </c>
      <c r="AL124" s="560" t="s">
        <v>487</v>
      </c>
      <c r="AM124" s="560"/>
      <c r="AN124" s="560"/>
      <c r="AO124" s="560"/>
      <c r="AP124" s="560" t="s">
        <v>488</v>
      </c>
      <c r="AQ124" s="701" t="s">
        <v>307</v>
      </c>
      <c r="AR124" s="701" t="s">
        <v>159</v>
      </c>
      <c r="AS124" s="701">
        <v>-1</v>
      </c>
      <c r="AT124" s="701">
        <v>2</v>
      </c>
      <c r="AU124" s="701" t="s">
        <v>78</v>
      </c>
      <c r="AV124" s="701"/>
      <c r="AW124" s="701"/>
      <c r="AX124" s="701"/>
      <c r="AY124" s="164"/>
      <c r="AZ124" s="13"/>
      <c r="BA124" s="558"/>
      <c r="BB124" s="558"/>
      <c r="BC124" s="560"/>
      <c r="BD124" s="560"/>
      <c r="BE124" s="560"/>
      <c r="BF124" s="560"/>
      <c r="BG124" s="560"/>
      <c r="BH124" s="560"/>
      <c r="BI124" s="560"/>
      <c r="BJ124" s="13"/>
      <c r="BK124" s="13"/>
      <c r="BL124" s="13"/>
      <c r="BM124" s="13"/>
      <c r="BN124" s="164"/>
      <c r="BO124" s="13"/>
      <c r="BP124" s="12"/>
      <c r="BQ124" s="560"/>
      <c r="BR124" s="13"/>
      <c r="BS124" s="13"/>
      <c r="BT124" s="560"/>
      <c r="BU124" s="560"/>
      <c r="BV124" s="560"/>
      <c r="BW124" s="560"/>
      <c r="BX124" s="560"/>
      <c r="BY124" s="560"/>
      <c r="BZ124" s="568">
        <f t="shared" si="5"/>
        <v>1</v>
      </c>
      <c r="CA124" s="208"/>
    </row>
    <row r="125" spans="1:79" s="156" customFormat="1" ht="196" hidden="1">
      <c r="A125" s="22">
        <v>20</v>
      </c>
      <c r="B125" s="16">
        <v>5</v>
      </c>
      <c r="C125" s="481" t="s">
        <v>2381</v>
      </c>
      <c r="D125" s="481">
        <v>2</v>
      </c>
      <c r="E125" s="481" t="s">
        <v>1593</v>
      </c>
      <c r="F125" s="481"/>
      <c r="G125" s="481"/>
      <c r="H125" s="481"/>
      <c r="I125" s="481" t="s">
        <v>489</v>
      </c>
      <c r="J125" s="481"/>
      <c r="K125" s="481"/>
      <c r="L125" s="481"/>
      <c r="M125" s="481"/>
      <c r="N125" s="481"/>
      <c r="O125" s="481"/>
      <c r="P125" s="204"/>
      <c r="Q125" s="204"/>
      <c r="R125" s="204"/>
      <c r="S125" s="204"/>
      <c r="T125" s="204"/>
      <c r="U125" s="204">
        <f>Table2[[#This Row],[Minimum possible value]]</f>
        <v>0</v>
      </c>
      <c r="V125" s="204">
        <f>Table2[[#This Row],[Maximum likely or possible value]]</f>
        <v>2.2999999999999998</v>
      </c>
      <c r="W125" s="204"/>
      <c r="X125" s="204"/>
      <c r="Y125" s="204"/>
      <c r="Z125" s="204"/>
      <c r="AA125" s="263"/>
      <c r="AB125" s="230"/>
      <c r="AC125" s="13"/>
      <c r="AD125" s="13"/>
      <c r="AE125" s="13"/>
      <c r="AF125" s="13"/>
      <c r="AG125" s="13"/>
      <c r="AH125" s="13"/>
      <c r="AI125" s="164"/>
      <c r="AJ125" s="13"/>
      <c r="AK125" s="13" t="s">
        <v>490</v>
      </c>
      <c r="AL125" s="13" t="s">
        <v>490</v>
      </c>
      <c r="AM125" s="13"/>
      <c r="AN125" s="13"/>
      <c r="AO125" s="13"/>
      <c r="AP125" s="13" t="s">
        <v>491</v>
      </c>
      <c r="AQ125" s="701" t="s">
        <v>369</v>
      </c>
      <c r="AR125" s="701" t="s">
        <v>159</v>
      </c>
      <c r="AS125" s="701">
        <v>0</v>
      </c>
      <c r="AT125" s="701">
        <v>2.2999999999999998</v>
      </c>
      <c r="AU125" s="701" t="s">
        <v>78</v>
      </c>
      <c r="AV125" s="701"/>
      <c r="AW125" s="701"/>
      <c r="AX125" s="701"/>
      <c r="AY125" s="164"/>
      <c r="AZ125" s="150"/>
      <c r="BA125" s="654"/>
      <c r="BB125" s="654"/>
      <c r="BC125" s="150"/>
      <c r="BD125" s="150"/>
      <c r="BE125" s="150"/>
      <c r="BF125" s="150"/>
      <c r="BG125" s="13"/>
      <c r="BH125" s="13"/>
      <c r="BI125" s="13"/>
      <c r="BJ125" s="13"/>
      <c r="BK125" s="13"/>
      <c r="BL125" s="13"/>
      <c r="BM125" s="13"/>
      <c r="BN125" s="164"/>
      <c r="BO125" s="13"/>
      <c r="BP125" s="12"/>
      <c r="BQ125" s="13"/>
      <c r="BR125" s="13"/>
      <c r="BS125" s="13"/>
      <c r="BT125" s="13"/>
      <c r="BU125" s="13"/>
      <c r="BV125" s="13"/>
      <c r="BW125" s="13"/>
      <c r="BX125" s="13"/>
      <c r="BY125" s="13"/>
      <c r="BZ125" s="5">
        <f t="shared" si="5"/>
        <v>1</v>
      </c>
      <c r="CA125" s="208"/>
    </row>
    <row r="126" spans="1:79" s="156" customFormat="1" ht="70" hidden="1">
      <c r="A126" s="386">
        <v>21</v>
      </c>
      <c r="B126" s="16">
        <v>5</v>
      </c>
      <c r="C126" s="481" t="s">
        <v>2381</v>
      </c>
      <c r="D126" s="481">
        <v>2</v>
      </c>
      <c r="E126" s="481" t="s">
        <v>1593</v>
      </c>
      <c r="F126" s="481"/>
      <c r="G126" s="481"/>
      <c r="H126" s="481"/>
      <c r="I126" s="481" t="s">
        <v>492</v>
      </c>
      <c r="J126" s="481"/>
      <c r="K126" s="481"/>
      <c r="L126" s="481"/>
      <c r="M126" s="481"/>
      <c r="N126" s="481"/>
      <c r="O126" s="481"/>
      <c r="P126" s="388"/>
      <c r="Q126" s="388"/>
      <c r="R126" s="388"/>
      <c r="S126" s="388"/>
      <c r="T126" s="388"/>
      <c r="U126" s="388">
        <f>Table2[[#This Row],[Minimum possible value]]</f>
        <v>0</v>
      </c>
      <c r="V126" s="388" t="str">
        <f>Table2[[#This Row],[Maximum likely or possible value]]</f>
        <v>None</v>
      </c>
      <c r="W126" s="388"/>
      <c r="X126" s="388"/>
      <c r="Y126" s="388"/>
      <c r="Z126" s="388"/>
      <c r="AA126" s="271"/>
      <c r="AB126" s="275"/>
      <c r="AC126" s="13"/>
      <c r="AD126" s="13"/>
      <c r="AE126" s="13"/>
      <c r="AF126" s="13"/>
      <c r="AG126" s="13"/>
      <c r="AH126" s="13"/>
      <c r="AI126" s="164"/>
      <c r="AJ126" s="13"/>
      <c r="AK126" s="13" t="s">
        <v>493</v>
      </c>
      <c r="AL126" s="36" t="s">
        <v>493</v>
      </c>
      <c r="AM126" s="36"/>
      <c r="AN126" s="36"/>
      <c r="AO126" s="36"/>
      <c r="AP126" s="13" t="s">
        <v>494</v>
      </c>
      <c r="AQ126" s="701" t="s">
        <v>78</v>
      </c>
      <c r="AR126" s="701" t="s">
        <v>248</v>
      </c>
      <c r="AS126" s="701">
        <v>0</v>
      </c>
      <c r="AT126" s="701" t="s">
        <v>159</v>
      </c>
      <c r="AU126" s="701" t="s">
        <v>495</v>
      </c>
      <c r="AV126" s="701"/>
      <c r="AW126" s="701"/>
      <c r="AX126" s="701"/>
      <c r="AY126" s="164"/>
      <c r="AZ126" s="150"/>
      <c r="BA126" s="654"/>
      <c r="BB126" s="654"/>
      <c r="BC126" s="150"/>
      <c r="BD126" s="150"/>
      <c r="BE126" s="150"/>
      <c r="BF126" s="150"/>
      <c r="BG126" s="13"/>
      <c r="BH126" s="13"/>
      <c r="BI126" s="13"/>
      <c r="BJ126" s="13"/>
      <c r="BK126" s="13"/>
      <c r="BL126" s="13"/>
      <c r="BM126" s="13"/>
      <c r="BN126" s="164"/>
      <c r="BO126" s="13"/>
      <c r="BP126" s="12"/>
      <c r="BQ126" s="36"/>
      <c r="BR126" s="36"/>
      <c r="BS126" s="36"/>
      <c r="BT126" s="13"/>
      <c r="BU126" s="13"/>
      <c r="BV126" s="13"/>
      <c r="BW126" s="13"/>
      <c r="BX126" s="13"/>
      <c r="BY126" s="13"/>
      <c r="BZ126" s="345">
        <f t="shared" si="5"/>
        <v>1</v>
      </c>
      <c r="CA126" s="208"/>
    </row>
    <row r="127" spans="1:79" s="156" customFormat="1" ht="28" hidden="1">
      <c r="A127" s="479">
        <v>22</v>
      </c>
      <c r="B127" s="16">
        <v>5</v>
      </c>
      <c r="C127" s="481" t="s">
        <v>2381</v>
      </c>
      <c r="D127" s="481">
        <v>2</v>
      </c>
      <c r="E127" s="481" t="s">
        <v>1593</v>
      </c>
      <c r="F127" s="481"/>
      <c r="G127" s="481"/>
      <c r="H127" s="481"/>
      <c r="I127" s="481" t="s">
        <v>496</v>
      </c>
      <c r="J127" s="481"/>
      <c r="K127" s="481"/>
      <c r="L127" s="481"/>
      <c r="M127" s="481"/>
      <c r="N127" s="481"/>
      <c r="O127" s="481"/>
      <c r="P127" s="204"/>
      <c r="Q127" s="389"/>
      <c r="R127" s="389"/>
      <c r="S127" s="389"/>
      <c r="T127" s="389"/>
      <c r="U127" s="389">
        <f>Table2[[#This Row],[Minimum possible value]]</f>
        <v>0</v>
      </c>
      <c r="V127" s="389">
        <f>Table2[[#This Row],[Maximum likely or possible value]]</f>
        <v>0</v>
      </c>
      <c r="W127" s="389"/>
      <c r="X127" s="389"/>
      <c r="Y127" s="389"/>
      <c r="Z127" s="389"/>
      <c r="AA127" s="230"/>
      <c r="AB127" s="304"/>
      <c r="AC127" s="13"/>
      <c r="AD127" s="13"/>
      <c r="AE127" s="13"/>
      <c r="AF127" s="13"/>
      <c r="AG127" s="13"/>
      <c r="AH127" s="13"/>
      <c r="AI127" s="164"/>
      <c r="AJ127" s="164"/>
      <c r="AK127" s="13"/>
      <c r="AL127" s="272"/>
      <c r="AM127" s="150"/>
      <c r="AN127" s="150"/>
      <c r="AO127" s="150"/>
      <c r="AP127" s="13"/>
      <c r="AQ127" s="677"/>
      <c r="AR127" s="677"/>
      <c r="AS127" s="677"/>
      <c r="AT127" s="677"/>
      <c r="AU127" s="677"/>
      <c r="AV127" s="677"/>
      <c r="AW127" s="688"/>
      <c r="AX127" s="677"/>
      <c r="AY127" s="164"/>
      <c r="AZ127" s="377"/>
      <c r="BA127" s="279" t="s">
        <v>497</v>
      </c>
      <c r="BB127" s="279" t="s">
        <v>497</v>
      </c>
      <c r="BC127" s="231"/>
      <c r="BD127" s="279"/>
      <c r="BE127" s="231"/>
      <c r="BF127" s="231"/>
      <c r="BG127" s="701" t="s">
        <v>290</v>
      </c>
      <c r="BH127" s="701" t="s">
        <v>498</v>
      </c>
      <c r="BI127" s="701" t="s">
        <v>498</v>
      </c>
      <c r="BJ127" s="701" t="s">
        <v>499</v>
      </c>
      <c r="BK127" s="701"/>
      <c r="BL127" s="701"/>
      <c r="BM127" s="701"/>
      <c r="BN127" s="164"/>
      <c r="BO127" s="164"/>
      <c r="BP127" s="12"/>
      <c r="BQ127" s="272"/>
      <c r="BR127" s="150"/>
      <c r="BS127" s="150"/>
      <c r="BT127" s="13"/>
      <c r="BU127" s="13"/>
      <c r="BV127" s="13"/>
      <c r="BW127" s="13"/>
      <c r="BX127" s="13"/>
      <c r="BY127" s="13"/>
      <c r="BZ127" s="272">
        <f t="shared" si="5"/>
        <v>1</v>
      </c>
      <c r="CA127" s="208"/>
    </row>
    <row r="128" spans="1:79" s="156" customFormat="1" ht="266" hidden="1">
      <c r="A128" s="407">
        <v>23</v>
      </c>
      <c r="B128" s="16">
        <v>5</v>
      </c>
      <c r="C128" s="481" t="s">
        <v>2381</v>
      </c>
      <c r="D128" s="481">
        <v>2</v>
      </c>
      <c r="E128" s="481" t="s">
        <v>1593</v>
      </c>
      <c r="F128" s="481"/>
      <c r="G128" s="481"/>
      <c r="H128" s="481"/>
      <c r="I128" s="481" t="s">
        <v>500</v>
      </c>
      <c r="J128" s="481"/>
      <c r="K128" s="481"/>
      <c r="L128" s="481"/>
      <c r="M128" s="481"/>
      <c r="N128" s="481"/>
      <c r="O128" s="481"/>
      <c r="P128" s="204"/>
      <c r="Q128" s="221"/>
      <c r="R128" s="221"/>
      <c r="S128" s="221"/>
      <c r="T128" s="221"/>
      <c r="U128" s="221">
        <f>Table2[[#This Row],[Minimum possible value]]</f>
        <v>1</v>
      </c>
      <c r="V128" s="221">
        <f>Table2[[#This Row],[Maximum likely or possible value]]</f>
        <v>3</v>
      </c>
      <c r="W128" s="221"/>
      <c r="X128" s="221"/>
      <c r="Y128" s="221"/>
      <c r="Z128" s="221"/>
      <c r="AA128" s="515"/>
      <c r="AB128" s="303"/>
      <c r="AC128" s="13"/>
      <c r="AD128" s="13"/>
      <c r="AE128" s="13"/>
      <c r="AF128" s="13"/>
      <c r="AG128" s="13"/>
      <c r="AH128" s="13"/>
      <c r="AI128" s="164"/>
      <c r="AJ128" s="13"/>
      <c r="AK128" s="13" t="s">
        <v>501</v>
      </c>
      <c r="AL128" s="160" t="s">
        <v>501</v>
      </c>
      <c r="AM128" s="160"/>
      <c r="AN128" s="160"/>
      <c r="AO128" s="160"/>
      <c r="AP128" s="13" t="s">
        <v>502</v>
      </c>
      <c r="AQ128" s="701" t="s">
        <v>78</v>
      </c>
      <c r="AR128" s="701" t="s">
        <v>159</v>
      </c>
      <c r="AS128" s="701">
        <v>1</v>
      </c>
      <c r="AT128" s="701">
        <v>3</v>
      </c>
      <c r="AU128" s="701" t="s">
        <v>495</v>
      </c>
      <c r="AV128" s="701"/>
      <c r="AW128" s="701"/>
      <c r="AX128" s="701"/>
      <c r="AY128" s="164"/>
      <c r="AZ128" s="160"/>
      <c r="BA128" s="196"/>
      <c r="BB128" s="196"/>
      <c r="BC128" s="160"/>
      <c r="BD128" s="160"/>
      <c r="BE128" s="160"/>
      <c r="BF128" s="160"/>
      <c r="BG128" s="13"/>
      <c r="BH128" s="13"/>
      <c r="BI128" s="13"/>
      <c r="BJ128" s="13"/>
      <c r="BK128" s="13"/>
      <c r="BL128" s="13"/>
      <c r="BM128" s="13"/>
      <c r="BN128" s="164"/>
      <c r="BO128" s="13"/>
      <c r="BP128" s="12"/>
      <c r="BQ128" s="160"/>
      <c r="BR128" s="160"/>
      <c r="BS128" s="160"/>
      <c r="BT128" s="13"/>
      <c r="BU128" s="13"/>
      <c r="BV128" s="13"/>
      <c r="BW128" s="13"/>
      <c r="BX128" s="13"/>
      <c r="BY128" s="13"/>
      <c r="BZ128" s="333">
        <f t="shared" si="5"/>
        <v>1</v>
      </c>
      <c r="CA128" s="208"/>
    </row>
    <row r="129" spans="1:79" s="156" customFormat="1" ht="56" hidden="1">
      <c r="A129" s="386">
        <v>24</v>
      </c>
      <c r="B129" s="16">
        <v>5</v>
      </c>
      <c r="C129" s="481" t="s">
        <v>2381</v>
      </c>
      <c r="D129" s="481">
        <v>2</v>
      </c>
      <c r="E129" s="481" t="s">
        <v>1593</v>
      </c>
      <c r="F129" s="481"/>
      <c r="G129" s="481"/>
      <c r="H129" s="481"/>
      <c r="I129" s="481" t="s">
        <v>503</v>
      </c>
      <c r="J129" s="481"/>
      <c r="K129" s="481"/>
      <c r="L129" s="481"/>
      <c r="M129" s="481"/>
      <c r="N129" s="481"/>
      <c r="O129" s="481"/>
      <c r="P129" s="388"/>
      <c r="Q129" s="388"/>
      <c r="R129" s="388"/>
      <c r="S129" s="388"/>
      <c r="T129" s="388"/>
      <c r="U129" s="388"/>
      <c r="V129" s="388"/>
      <c r="W129" s="388"/>
      <c r="X129" s="388"/>
      <c r="Y129" s="388"/>
      <c r="Z129" s="388" t="s">
        <v>2513</v>
      </c>
      <c r="AA129" s="271"/>
      <c r="AB129" s="275"/>
      <c r="AC129" s="13"/>
      <c r="AD129" s="13"/>
      <c r="AE129" s="13"/>
      <c r="AF129" s="13"/>
      <c r="AG129" s="13"/>
      <c r="AH129" s="13"/>
      <c r="AI129" s="164"/>
      <c r="AJ129" s="13"/>
      <c r="AK129" s="13" t="s">
        <v>504</v>
      </c>
      <c r="AL129" s="36" t="s">
        <v>504</v>
      </c>
      <c r="AM129" s="36"/>
      <c r="AN129" s="36"/>
      <c r="AO129" s="36"/>
      <c r="AP129" s="13" t="s">
        <v>505</v>
      </c>
      <c r="AQ129" s="701" t="s">
        <v>78</v>
      </c>
      <c r="AR129" s="701" t="s">
        <v>159</v>
      </c>
      <c r="AS129" s="701" t="s">
        <v>506</v>
      </c>
      <c r="AT129" s="701" t="s">
        <v>507</v>
      </c>
      <c r="AU129" s="701" t="s">
        <v>78</v>
      </c>
      <c r="AV129" s="701"/>
      <c r="AW129" s="701"/>
      <c r="AX129" s="701"/>
      <c r="AY129" s="164"/>
      <c r="AZ129" s="36"/>
      <c r="BA129" s="192"/>
      <c r="BB129" s="192"/>
      <c r="BC129" s="36"/>
      <c r="BD129" s="36"/>
      <c r="BE129" s="36"/>
      <c r="BF129" s="36"/>
      <c r="BG129" s="13"/>
      <c r="BH129" s="13"/>
      <c r="BI129" s="13"/>
      <c r="BJ129" s="13"/>
      <c r="BK129" s="13"/>
      <c r="BL129" s="13"/>
      <c r="BM129" s="13"/>
      <c r="BN129" s="164"/>
      <c r="BO129" s="13"/>
      <c r="BP129" s="12"/>
      <c r="BQ129" s="36"/>
      <c r="BR129" s="36"/>
      <c r="BS129" s="36"/>
      <c r="BT129" s="13"/>
      <c r="BU129" s="13"/>
      <c r="BV129" s="13"/>
      <c r="BW129" s="13"/>
      <c r="BX129" s="13"/>
      <c r="BY129" s="13"/>
      <c r="BZ129" s="345">
        <f t="shared" si="5"/>
        <v>1</v>
      </c>
      <c r="CA129" s="208"/>
    </row>
    <row r="130" spans="1:79" s="156" customFormat="1" ht="28" hidden="1">
      <c r="A130" s="479">
        <v>25</v>
      </c>
      <c r="B130" s="16">
        <v>5</v>
      </c>
      <c r="C130" s="481" t="s">
        <v>2381</v>
      </c>
      <c r="D130" s="481">
        <v>2</v>
      </c>
      <c r="E130" s="481" t="s">
        <v>1593</v>
      </c>
      <c r="F130" s="481"/>
      <c r="G130" s="481"/>
      <c r="H130" s="481"/>
      <c r="I130" s="481" t="s">
        <v>508</v>
      </c>
      <c r="J130" s="481"/>
      <c r="K130" s="481"/>
      <c r="L130" s="481"/>
      <c r="M130" s="481"/>
      <c r="N130" s="481"/>
      <c r="O130" s="481"/>
      <c r="P130" s="746"/>
      <c r="Q130" s="389"/>
      <c r="R130" s="389"/>
      <c r="S130" s="389"/>
      <c r="T130" s="389"/>
      <c r="U130" s="389"/>
      <c r="V130" s="389"/>
      <c r="W130" s="389"/>
      <c r="X130" s="389"/>
      <c r="Y130" s="389"/>
      <c r="Z130" s="389" t="s">
        <v>2512</v>
      </c>
      <c r="AA130" s="304"/>
      <c r="AB130" s="304"/>
      <c r="AC130" s="13"/>
      <c r="AD130" s="13"/>
      <c r="AE130" s="13"/>
      <c r="AF130" s="13"/>
      <c r="AG130" s="13"/>
      <c r="AH130" s="13"/>
      <c r="AI130" s="164"/>
      <c r="AJ130" s="164"/>
      <c r="AK130" s="13" t="s">
        <v>509</v>
      </c>
      <c r="AL130" s="272" t="s">
        <v>509</v>
      </c>
      <c r="AM130" s="150"/>
      <c r="AN130" s="150"/>
      <c r="AO130" s="150"/>
      <c r="AP130" s="13" t="s">
        <v>510</v>
      </c>
      <c r="AQ130" s="701" t="s">
        <v>307</v>
      </c>
      <c r="AR130" s="701" t="s">
        <v>159</v>
      </c>
      <c r="AS130" s="701" t="s">
        <v>446</v>
      </c>
      <c r="AT130" s="701" t="s">
        <v>511</v>
      </c>
      <c r="AU130" s="701" t="s">
        <v>78</v>
      </c>
      <c r="AV130" s="701"/>
      <c r="AW130" s="701"/>
      <c r="AX130" s="701"/>
      <c r="AY130" s="164"/>
      <c r="AZ130" s="377"/>
      <c r="BA130" s="272"/>
      <c r="BB130" s="272"/>
      <c r="BC130" s="150"/>
      <c r="BD130" s="272"/>
      <c r="BE130" s="150"/>
      <c r="BF130" s="150"/>
      <c r="BG130" s="13"/>
      <c r="BH130" s="13"/>
      <c r="BI130" s="13"/>
      <c r="BJ130" s="13"/>
      <c r="BK130" s="13"/>
      <c r="BL130" s="13"/>
      <c r="BM130" s="13"/>
      <c r="BN130" s="164"/>
      <c r="BO130" s="13"/>
      <c r="BP130" s="12"/>
      <c r="BQ130" s="272"/>
      <c r="BR130" s="150"/>
      <c r="BS130" s="150"/>
      <c r="BT130" s="13"/>
      <c r="BU130" s="13"/>
      <c r="BV130" s="13"/>
      <c r="BW130" s="13"/>
      <c r="BX130" s="13"/>
      <c r="BY130" s="13"/>
      <c r="BZ130" s="272">
        <f t="shared" si="5"/>
        <v>1</v>
      </c>
      <c r="CA130" s="208"/>
    </row>
    <row r="131" spans="1:79" s="156" customFormat="1" ht="154" hidden="1">
      <c r="A131" s="407">
        <v>26</v>
      </c>
      <c r="B131" s="16">
        <v>5</v>
      </c>
      <c r="C131" s="481" t="s">
        <v>2381</v>
      </c>
      <c r="D131" s="481">
        <v>2</v>
      </c>
      <c r="E131" s="481" t="s">
        <v>1593</v>
      </c>
      <c r="F131" s="481"/>
      <c r="G131" s="481"/>
      <c r="H131" s="481"/>
      <c r="I131" s="481" t="s">
        <v>512</v>
      </c>
      <c r="J131" s="481"/>
      <c r="K131" s="481"/>
      <c r="L131" s="481"/>
      <c r="M131" s="481"/>
      <c r="N131" s="481"/>
      <c r="O131" s="481"/>
      <c r="P131" s="221"/>
      <c r="Q131" s="221"/>
      <c r="R131" s="221"/>
      <c r="S131" s="221"/>
      <c r="T131" s="221"/>
      <c r="U131" s="221">
        <v>1</v>
      </c>
      <c r="V131" s="221">
        <v>12</v>
      </c>
      <c r="W131" s="221"/>
      <c r="X131" s="221"/>
      <c r="Y131" s="221"/>
      <c r="Z131" s="221"/>
      <c r="AA131" s="515"/>
      <c r="AB131" s="303"/>
      <c r="AC131" s="13"/>
      <c r="AD131" s="13"/>
      <c r="AE131" s="13"/>
      <c r="AF131" s="13"/>
      <c r="AG131" s="13"/>
      <c r="AH131" s="13"/>
      <c r="AI131" s="164"/>
      <c r="AJ131" s="13"/>
      <c r="AK131" s="13" t="s">
        <v>513</v>
      </c>
      <c r="AL131" s="160" t="s">
        <v>513</v>
      </c>
      <c r="AM131" s="160"/>
      <c r="AN131" s="160"/>
      <c r="AO131" s="160"/>
      <c r="AP131" s="13" t="s">
        <v>514</v>
      </c>
      <c r="AQ131" s="617" t="s">
        <v>78</v>
      </c>
      <c r="AR131" s="617" t="s">
        <v>78</v>
      </c>
      <c r="AS131" s="617" t="s">
        <v>78</v>
      </c>
      <c r="AT131" s="617" t="s">
        <v>78</v>
      </c>
      <c r="AU131" s="617" t="s">
        <v>78</v>
      </c>
      <c r="AV131" s="617"/>
      <c r="AW131" s="617"/>
      <c r="AX131" s="617"/>
      <c r="AY131" s="164"/>
      <c r="AZ131" s="160"/>
      <c r="BA131" s="196"/>
      <c r="BB131" s="196"/>
      <c r="BC131" s="160"/>
      <c r="BD131" s="160"/>
      <c r="BE131" s="160"/>
      <c r="BF131" s="160"/>
      <c r="BG131" s="13"/>
      <c r="BH131" s="13"/>
      <c r="BI131" s="13"/>
      <c r="BJ131" s="13"/>
      <c r="BK131" s="13"/>
      <c r="BL131" s="13"/>
      <c r="BM131" s="13"/>
      <c r="BN131" s="164"/>
      <c r="BO131" s="13"/>
      <c r="BP131" s="12"/>
      <c r="BQ131" s="160"/>
      <c r="BR131" s="160"/>
      <c r="BS131" s="160"/>
      <c r="BT131" s="13"/>
      <c r="BU131" s="13"/>
      <c r="BV131" s="13"/>
      <c r="BW131" s="13"/>
      <c r="BX131" s="13"/>
      <c r="BY131" s="13"/>
      <c r="BZ131" s="333">
        <f t="shared" si="5"/>
        <v>1</v>
      </c>
      <c r="CA131" s="208"/>
    </row>
    <row r="132" spans="1:79" s="156" customFormat="1" ht="140" hidden="1">
      <c r="A132" s="22">
        <v>27</v>
      </c>
      <c r="B132" s="16">
        <v>5</v>
      </c>
      <c r="C132" s="481" t="s">
        <v>2381</v>
      </c>
      <c r="D132" s="481">
        <v>2</v>
      </c>
      <c r="E132" s="481" t="s">
        <v>1593</v>
      </c>
      <c r="F132" s="481"/>
      <c r="G132" s="481"/>
      <c r="H132" s="481"/>
      <c r="I132" s="481" t="s">
        <v>515</v>
      </c>
      <c r="J132" s="481"/>
      <c r="K132" s="481"/>
      <c r="L132" s="481"/>
      <c r="M132" s="481"/>
      <c r="N132" s="481"/>
      <c r="O132" s="481"/>
      <c r="P132" s="204"/>
      <c r="Q132" s="204"/>
      <c r="R132" s="204"/>
      <c r="S132" s="204"/>
      <c r="T132" s="204"/>
      <c r="U132" s="204" t="str">
        <f>Table2[[#This Row],[Minimum possible value]]</f>
        <v>NA</v>
      </c>
      <c r="V132" s="204" t="str">
        <f>Table2[[#This Row],[Maximum likely or possible value]]</f>
        <v>NA</v>
      </c>
      <c r="W132" s="204"/>
      <c r="X132" s="204"/>
      <c r="Y132" s="204"/>
      <c r="Z132" s="204"/>
      <c r="AA132" s="263"/>
      <c r="AB132" s="230"/>
      <c r="AC132" s="13"/>
      <c r="AD132" s="13"/>
      <c r="AE132" s="13"/>
      <c r="AF132" s="13"/>
      <c r="AG132" s="13"/>
      <c r="AH132" s="13"/>
      <c r="AI132" s="164"/>
      <c r="AJ132" s="13"/>
      <c r="AK132" s="13" t="s">
        <v>516</v>
      </c>
      <c r="AL132" s="13" t="s">
        <v>516</v>
      </c>
      <c r="AM132" s="13"/>
      <c r="AN132" s="13"/>
      <c r="AO132" s="13"/>
      <c r="AP132" s="13" t="s">
        <v>517</v>
      </c>
      <c r="AQ132" s="617" t="s">
        <v>78</v>
      </c>
      <c r="AR132" s="701" t="s">
        <v>78</v>
      </c>
      <c r="AS132" s="617" t="s">
        <v>78</v>
      </c>
      <c r="AT132" s="617" t="s">
        <v>78</v>
      </c>
      <c r="AU132" s="617" t="s">
        <v>78</v>
      </c>
      <c r="AV132" s="617"/>
      <c r="AW132" s="617"/>
      <c r="AX132" s="617"/>
      <c r="AY132" s="164"/>
      <c r="AZ132" s="13"/>
      <c r="BA132" s="12"/>
      <c r="BB132" s="12"/>
      <c r="BC132" s="13"/>
      <c r="BD132" s="13"/>
      <c r="BE132" s="13"/>
      <c r="BF132" s="13"/>
      <c r="BG132" s="13"/>
      <c r="BH132" s="13"/>
      <c r="BI132" s="13"/>
      <c r="BJ132" s="13"/>
      <c r="BK132" s="13"/>
      <c r="BL132" s="13"/>
      <c r="BM132" s="13"/>
      <c r="BN132" s="164"/>
      <c r="BO132" s="13"/>
      <c r="BP132" s="12"/>
      <c r="BQ132" s="13"/>
      <c r="BR132" s="13"/>
      <c r="BS132" s="13"/>
      <c r="BT132" s="13"/>
      <c r="BU132" s="13"/>
      <c r="BV132" s="13"/>
      <c r="BW132" s="13"/>
      <c r="BX132" s="13"/>
      <c r="BY132" s="13"/>
      <c r="BZ132" s="5">
        <f t="shared" si="5"/>
        <v>1</v>
      </c>
      <c r="CA132" s="208"/>
    </row>
    <row r="133" spans="1:79" s="156" customFormat="1" ht="28" hidden="1">
      <c r="A133" s="22">
        <v>28</v>
      </c>
      <c r="B133" s="16">
        <v>5</v>
      </c>
      <c r="C133" s="481" t="s">
        <v>2381</v>
      </c>
      <c r="D133" s="481">
        <v>2</v>
      </c>
      <c r="E133" s="481" t="s">
        <v>1593</v>
      </c>
      <c r="F133" s="481"/>
      <c r="G133" s="481"/>
      <c r="H133" s="481"/>
      <c r="I133" s="481" t="s">
        <v>1827</v>
      </c>
      <c r="J133" s="481" t="e">
        <f>_xlfn.CONCAT("'&lt;br&gt;','&lt;b&gt;','",I133, ": ','&lt;/b&gt;',",#REF!, ",'&lt;/br&gt;',")</f>
        <v>#REF!</v>
      </c>
      <c r="K133" s="481" t="s">
        <v>1973</v>
      </c>
      <c r="L133" s="481" t="s">
        <v>1970</v>
      </c>
      <c r="M133" s="481"/>
      <c r="N133" s="481"/>
      <c r="O133" s="481"/>
      <c r="P133" s="204"/>
      <c r="Q133" s="204"/>
      <c r="R133" s="204"/>
      <c r="S133" s="204"/>
      <c r="T133" s="204"/>
      <c r="U133" s="204">
        <f>Table2[[#This Row],[Minimum possible value]]</f>
        <v>0</v>
      </c>
      <c r="V133" s="204">
        <f>Table2[[#This Row],[Maximum likely or possible value]]</f>
        <v>0</v>
      </c>
      <c r="W133" s="204"/>
      <c r="X133" s="204"/>
      <c r="Y133" s="204"/>
      <c r="Z133" s="204" t="s">
        <v>2512</v>
      </c>
      <c r="AA133" s="263"/>
      <c r="AB133" s="230"/>
      <c r="AC133" s="13"/>
      <c r="AD133" s="13"/>
      <c r="AE133" s="13"/>
      <c r="AF133" s="13"/>
      <c r="AG133" s="13"/>
      <c r="AH133" s="13"/>
      <c r="AI133" s="164"/>
      <c r="AJ133" s="13"/>
      <c r="AK133" s="13"/>
      <c r="AL133" s="13"/>
      <c r="AM133" s="13"/>
      <c r="AN133" s="13"/>
      <c r="AO133" s="13"/>
      <c r="AP133" s="13"/>
      <c r="AQ133" s="617"/>
      <c r="AR133" s="617"/>
      <c r="AS133" s="617"/>
      <c r="AT133" s="617"/>
      <c r="AU133" s="617"/>
      <c r="AV133" s="617"/>
      <c r="AW133" s="617"/>
      <c r="AX133" s="617"/>
      <c r="AY133" s="164"/>
      <c r="AZ133" s="13"/>
      <c r="BA133" s="263"/>
      <c r="BB133" s="263"/>
      <c r="BC133" s="230"/>
      <c r="BD133" s="230"/>
      <c r="BE133" s="230"/>
      <c r="BF133" s="230"/>
      <c r="BG133" s="13"/>
      <c r="BH133" s="13"/>
      <c r="BI133" s="13"/>
      <c r="BJ133" s="13"/>
      <c r="BK133" s="13"/>
      <c r="BL133" s="13"/>
      <c r="BM133" s="13"/>
      <c r="BN133" s="164"/>
      <c r="BO133" s="13"/>
      <c r="BP133" s="12"/>
      <c r="BQ133" s="230"/>
      <c r="BR133" s="230"/>
      <c r="BS133" s="230"/>
      <c r="BT133" s="13"/>
      <c r="BU133" s="13"/>
      <c r="BV133" s="13"/>
      <c r="BW133" s="13"/>
      <c r="BX133" s="13"/>
      <c r="BY133" s="13"/>
      <c r="BZ133" s="5">
        <v>0</v>
      </c>
      <c r="CA133" s="208"/>
    </row>
    <row r="134" spans="1:79" s="208" customFormat="1" ht="42" hidden="1">
      <c r="A134" s="538">
        <v>94</v>
      </c>
      <c r="B134" s="538">
        <v>5</v>
      </c>
      <c r="C134" s="539" t="s">
        <v>2381</v>
      </c>
      <c r="D134" s="539">
        <v>2</v>
      </c>
      <c r="E134" s="539" t="s">
        <v>260</v>
      </c>
      <c r="F134" s="539"/>
      <c r="G134" s="539" t="s">
        <v>1621</v>
      </c>
      <c r="H134" s="691" t="s">
        <v>1621</v>
      </c>
      <c r="I134" s="539" t="s">
        <v>2485</v>
      </c>
      <c r="J134" s="527"/>
      <c r="K134" s="539" t="s">
        <v>2486</v>
      </c>
      <c r="L134" s="539" t="s">
        <v>2430</v>
      </c>
      <c r="M134" s="539"/>
      <c r="N134" s="539"/>
      <c r="O134" s="539" t="s">
        <v>2487</v>
      </c>
      <c r="P134" s="641" t="e">
        <f>[1]!Table2[[#This Row],[measurementTerm]]</f>
        <v>#REF!</v>
      </c>
      <c r="Q134" s="641"/>
      <c r="R134" s="721"/>
      <c r="S134" s="721"/>
      <c r="T134" s="721"/>
      <c r="U134" s="721">
        <f>Table2[[#This Row],[Minimum possible value]]</f>
        <v>0</v>
      </c>
      <c r="V134" s="721">
        <f>Table2[[#This Row],[Maximum likely or possible value]]</f>
        <v>0</v>
      </c>
      <c r="W134" s="721"/>
      <c r="X134" s="721"/>
      <c r="Y134" s="721"/>
      <c r="Z134" s="721"/>
      <c r="AA134" s="705"/>
      <c r="AB134" s="497"/>
      <c r="AC134" s="679"/>
      <c r="AD134" s="501"/>
      <c r="AE134" s="501"/>
      <c r="AF134" s="501"/>
      <c r="AG134" s="501" t="s">
        <v>2600</v>
      </c>
      <c r="AH134" s="501"/>
      <c r="AI134" s="681"/>
      <c r="AJ134" s="679"/>
      <c r="AK134" s="13"/>
      <c r="AL134" s="562"/>
      <c r="AM134" s="562"/>
      <c r="AN134" s="562"/>
      <c r="AO134" s="562"/>
      <c r="AP134" s="560"/>
      <c r="AQ134" s="13"/>
      <c r="AR134" s="13"/>
      <c r="AS134" s="13"/>
      <c r="AT134" s="13"/>
      <c r="AU134" s="13"/>
      <c r="AV134" s="13"/>
      <c r="AW134" s="682"/>
      <c r="AX134" s="13"/>
      <c r="AY134" s="681"/>
      <c r="AZ134" s="497"/>
      <c r="BA134" s="566"/>
      <c r="BB134" s="708"/>
      <c r="BC134" s="562"/>
      <c r="BD134" s="562"/>
      <c r="BE134" s="562"/>
      <c r="BF134" s="562"/>
      <c r="BG134" s="560"/>
      <c r="BH134" s="560"/>
      <c r="BI134" s="560"/>
      <c r="BJ134" s="13"/>
      <c r="BK134" s="13"/>
      <c r="BL134" s="13"/>
      <c r="BM134" s="13"/>
      <c r="BN134" s="681"/>
      <c r="BO134" s="501"/>
      <c r="BP134" s="12"/>
      <c r="BQ134" s="562"/>
      <c r="BR134" s="36"/>
      <c r="BS134" s="36"/>
      <c r="BT134" s="560"/>
      <c r="BU134" s="560"/>
      <c r="BV134" s="560"/>
      <c r="BW134" s="560"/>
      <c r="BX134" s="560"/>
      <c r="BY134" s="560"/>
      <c r="BZ134" s="568">
        <f t="shared" ref="BZ134:BZ150" si="6">COUNTIF(AA134,"*")+COUNTIF(AK134,"*")+COUNTIF(BA134,"*")+COUNTIF(BP134,"*")</f>
        <v>0</v>
      </c>
    </row>
    <row r="135" spans="1:79" s="208" customFormat="1" ht="28" hidden="1">
      <c r="A135" s="347">
        <v>1</v>
      </c>
      <c r="B135" s="16">
        <v>5</v>
      </c>
      <c r="C135" s="528" t="s">
        <v>2381</v>
      </c>
      <c r="D135" s="528">
        <v>3</v>
      </c>
      <c r="E135" s="528" t="s">
        <v>1592</v>
      </c>
      <c r="F135" s="528"/>
      <c r="G135" s="528"/>
      <c r="H135" s="528"/>
      <c r="I135" s="528" t="s">
        <v>673</v>
      </c>
      <c r="J135" s="290"/>
      <c r="K135" s="703"/>
      <c r="L135" s="26"/>
      <c r="M135" s="508"/>
      <c r="N135" s="703"/>
      <c r="O135" s="703"/>
      <c r="P135" s="747"/>
      <c r="Q135" s="704"/>
      <c r="R135" s="704"/>
      <c r="S135" s="704"/>
      <c r="T135" s="704"/>
      <c r="U135" s="704">
        <f>Table2[[#This Row],[Minimum possible value]]</f>
        <v>0</v>
      </c>
      <c r="V135" s="704">
        <f>Table2[[#This Row],[Maximum likely or possible value]]</f>
        <v>0</v>
      </c>
      <c r="W135" s="704"/>
      <c r="X135" s="704"/>
      <c r="Y135" s="704"/>
      <c r="Z135" s="704"/>
      <c r="AA135" s="391"/>
      <c r="AB135" s="160"/>
      <c r="AC135" s="13"/>
      <c r="AD135" s="13"/>
      <c r="AE135" s="13"/>
      <c r="AF135" s="13"/>
      <c r="AG135" s="13"/>
      <c r="AH135" s="13"/>
      <c r="AI135" s="164"/>
      <c r="AJ135" s="13"/>
      <c r="AK135" s="13"/>
      <c r="AL135" s="391"/>
      <c r="AM135" s="150"/>
      <c r="AN135" s="160"/>
      <c r="AO135" s="160"/>
      <c r="AP135" s="13"/>
      <c r="AQ135" s="13"/>
      <c r="AR135" s="13"/>
      <c r="AS135" s="13"/>
      <c r="AT135" s="13"/>
      <c r="AU135" s="13"/>
      <c r="AV135" s="13"/>
      <c r="AW135" s="13"/>
      <c r="AX135" s="13"/>
      <c r="AY135" s="164"/>
      <c r="AZ135" s="373"/>
      <c r="BA135" s="521" t="s">
        <v>674</v>
      </c>
      <c r="BB135" s="521" t="s">
        <v>674</v>
      </c>
      <c r="BC135" s="161"/>
      <c r="BD135" s="231"/>
      <c r="BE135" s="161"/>
      <c r="BF135" s="161"/>
      <c r="BG135" s="701" t="s">
        <v>672</v>
      </c>
      <c r="BH135" s="701" t="s">
        <v>675</v>
      </c>
      <c r="BI135" s="701" t="s">
        <v>675</v>
      </c>
      <c r="BJ135" s="701"/>
      <c r="BK135" s="701"/>
      <c r="BL135" s="701"/>
      <c r="BM135" s="701"/>
      <c r="BN135" s="164"/>
      <c r="BO135" s="13"/>
      <c r="BP135" s="12"/>
      <c r="BQ135" s="391"/>
      <c r="BR135" s="160"/>
      <c r="BS135" s="160"/>
      <c r="BT135" s="13"/>
      <c r="BU135" s="13"/>
      <c r="BV135" s="13"/>
      <c r="BW135" s="13"/>
      <c r="BX135" s="13"/>
      <c r="BY135" s="13"/>
      <c r="BZ135" s="345">
        <f t="shared" si="6"/>
        <v>1</v>
      </c>
    </row>
    <row r="136" spans="1:79" s="208" customFormat="1" ht="42" hidden="1">
      <c r="A136" s="528">
        <v>2</v>
      </c>
      <c r="B136" s="16">
        <v>5</v>
      </c>
      <c r="C136" s="528" t="s">
        <v>2381</v>
      </c>
      <c r="D136" s="528">
        <v>3</v>
      </c>
      <c r="E136" s="528" t="s">
        <v>1592</v>
      </c>
      <c r="F136" s="528"/>
      <c r="G136" s="528"/>
      <c r="H136" s="528"/>
      <c r="I136" s="528" t="s">
        <v>676</v>
      </c>
      <c r="J136" s="638"/>
      <c r="K136" s="528"/>
      <c r="L136" s="528"/>
      <c r="M136" s="528"/>
      <c r="N136" s="528"/>
      <c r="O136" s="528"/>
      <c r="P136" s="645"/>
      <c r="Q136" s="645"/>
      <c r="R136" s="645"/>
      <c r="S136" s="645"/>
      <c r="T136" s="645"/>
      <c r="U136" s="645">
        <f>Table2[[#This Row],[Minimum possible value]]</f>
        <v>0</v>
      </c>
      <c r="V136" s="645">
        <f>Table2[[#This Row],[Maximum likely or possible value]]</f>
        <v>0</v>
      </c>
      <c r="W136" s="645"/>
      <c r="X136" s="645"/>
      <c r="Y136" s="645"/>
      <c r="Z136" s="645"/>
      <c r="AA136" s="272"/>
      <c r="AB136" s="160"/>
      <c r="AC136" s="13"/>
      <c r="AD136" s="13"/>
      <c r="AE136" s="13"/>
      <c r="AF136" s="13"/>
      <c r="AG136" s="13"/>
      <c r="AH136" s="13"/>
      <c r="AI136" s="164"/>
      <c r="AJ136" s="13"/>
      <c r="AK136" s="13"/>
      <c r="AL136" s="272"/>
      <c r="AM136" s="150"/>
      <c r="AN136" s="13"/>
      <c r="AO136" s="13"/>
      <c r="AP136" s="13"/>
      <c r="AQ136" s="13"/>
      <c r="AR136" s="13"/>
      <c r="AS136" s="13"/>
      <c r="AT136" s="13"/>
      <c r="AU136" s="13"/>
      <c r="AV136" s="13"/>
      <c r="AW136" s="13"/>
      <c r="AX136" s="13"/>
      <c r="AY136" s="164"/>
      <c r="AZ136" s="164"/>
      <c r="BA136" s="279" t="s">
        <v>677</v>
      </c>
      <c r="BB136" s="279" t="s">
        <v>677</v>
      </c>
      <c r="BC136" s="701"/>
      <c r="BD136" s="279"/>
      <c r="BE136" s="701"/>
      <c r="BF136" s="701"/>
      <c r="BG136" s="701" t="s">
        <v>672</v>
      </c>
      <c r="BH136" s="701" t="s">
        <v>678</v>
      </c>
      <c r="BI136" s="701" t="s">
        <v>678</v>
      </c>
      <c r="BJ136" s="701"/>
      <c r="BK136" s="701"/>
      <c r="BL136" s="701"/>
      <c r="BM136" s="701"/>
      <c r="BN136" s="164"/>
      <c r="BO136" s="13"/>
      <c r="BP136" s="12"/>
      <c r="BQ136" s="272"/>
      <c r="BR136" s="13"/>
      <c r="BS136" s="13"/>
      <c r="BT136" s="13"/>
      <c r="BU136" s="13"/>
      <c r="BV136" s="13"/>
      <c r="BW136" s="13"/>
      <c r="BX136" s="13"/>
      <c r="BY136" s="13"/>
      <c r="BZ136" s="272">
        <f t="shared" si="6"/>
        <v>1</v>
      </c>
    </row>
    <row r="137" spans="1:79" s="569" customFormat="1" ht="112" hidden="1">
      <c r="A137" s="658">
        <v>2</v>
      </c>
      <c r="B137" s="538">
        <v>5</v>
      </c>
      <c r="C137" s="539" t="s">
        <v>2381</v>
      </c>
      <c r="D137" s="539">
        <v>3</v>
      </c>
      <c r="E137" s="539" t="s">
        <v>260</v>
      </c>
      <c r="F137" s="539"/>
      <c r="G137" s="539" t="s">
        <v>1621</v>
      </c>
      <c r="H137" s="539" t="s">
        <v>1621</v>
      </c>
      <c r="I137" s="539" t="s">
        <v>272</v>
      </c>
      <c r="J137" s="527" t="e">
        <f>_xlfn.CONCAT("'&lt;br&gt;','&lt;b&gt;','",I137, ": ','&lt;/b&gt;',",#REF!, ",'&lt;/br&gt;',")</f>
        <v>#REF!</v>
      </c>
      <c r="K137" s="539" t="s">
        <v>2258</v>
      </c>
      <c r="L137" s="539" t="s">
        <v>2430</v>
      </c>
      <c r="M137" s="539" t="s">
        <v>2238</v>
      </c>
      <c r="N137" s="539"/>
      <c r="O137" s="539" t="s">
        <v>277</v>
      </c>
      <c r="P137" s="748" t="e">
        <f>[1]!Table2[[#This Row],[measurementTerm]]</f>
        <v>#REF!</v>
      </c>
      <c r="Q137" s="658"/>
      <c r="R137" s="658"/>
      <c r="S137" s="658"/>
      <c r="T137" s="658"/>
      <c r="U137" s="658">
        <f>Table2[[#This Row],[Minimum possible value]]</f>
        <v>0</v>
      </c>
      <c r="V137" s="658">
        <v>100</v>
      </c>
      <c r="W137" s="658"/>
      <c r="X137" s="658"/>
      <c r="Y137" s="658"/>
      <c r="Z137" s="658"/>
      <c r="AA137" s="724" t="s">
        <v>274</v>
      </c>
      <c r="AB137" s="303"/>
      <c r="AC137" s="560"/>
      <c r="AD137" s="13"/>
      <c r="AE137" s="13"/>
      <c r="AF137" s="13" t="s">
        <v>2215</v>
      </c>
      <c r="AG137" s="13" t="s">
        <v>2449</v>
      </c>
      <c r="AH137" s="13"/>
      <c r="AI137" s="164"/>
      <c r="AJ137" s="560"/>
      <c r="AK137" s="13" t="s">
        <v>275</v>
      </c>
      <c r="AL137" s="733" t="s">
        <v>1564</v>
      </c>
      <c r="AM137" s="667" t="s">
        <v>2419</v>
      </c>
      <c r="AN137" s="563"/>
      <c r="AO137" s="563"/>
      <c r="AP137" s="560" t="s">
        <v>276</v>
      </c>
      <c r="AQ137" s="701" t="s">
        <v>78</v>
      </c>
      <c r="AR137" s="701" t="s">
        <v>277</v>
      </c>
      <c r="AS137" s="701">
        <v>0</v>
      </c>
      <c r="AT137" s="701" t="s">
        <v>278</v>
      </c>
      <c r="AU137" s="701" t="s">
        <v>78</v>
      </c>
      <c r="AV137" s="701"/>
      <c r="AW137" s="519" t="s">
        <v>2259</v>
      </c>
      <c r="AX137" s="701" t="s">
        <v>1610</v>
      </c>
      <c r="AY137" s="164"/>
      <c r="AZ137" s="164"/>
      <c r="BA137" s="741" t="s">
        <v>279</v>
      </c>
      <c r="BB137" s="741" t="s">
        <v>279</v>
      </c>
      <c r="BC137" s="565"/>
      <c r="BD137" s="670" t="s">
        <v>279</v>
      </c>
      <c r="BE137" s="565"/>
      <c r="BF137" s="565"/>
      <c r="BG137" s="565" t="s">
        <v>280</v>
      </c>
      <c r="BH137" s="565" t="s">
        <v>281</v>
      </c>
      <c r="BI137" s="565" t="s">
        <v>281</v>
      </c>
      <c r="BJ137" s="701" t="s">
        <v>277</v>
      </c>
      <c r="BK137" s="701"/>
      <c r="BL137" s="701" t="s">
        <v>2449</v>
      </c>
      <c r="BM137" s="701" t="s">
        <v>1264</v>
      </c>
      <c r="BN137" s="164"/>
      <c r="BO137" s="13"/>
      <c r="BP137" s="12" t="s">
        <v>272</v>
      </c>
      <c r="BQ137" s="724" t="s">
        <v>273</v>
      </c>
      <c r="BR137" s="230"/>
      <c r="BS137" s="230"/>
      <c r="BT137" s="560" t="s">
        <v>282</v>
      </c>
      <c r="BU137" s="560" t="s">
        <v>277</v>
      </c>
      <c r="BV137" s="560" t="s">
        <v>2462</v>
      </c>
      <c r="BW137" s="560"/>
      <c r="BX137" s="560"/>
      <c r="BY137" s="560"/>
      <c r="BZ137" s="745">
        <f t="shared" si="6"/>
        <v>4</v>
      </c>
    </row>
    <row r="138" spans="1:79" s="208" customFormat="1" ht="14" hidden="1">
      <c r="A138" s="528">
        <v>3</v>
      </c>
      <c r="B138" s="16">
        <v>5</v>
      </c>
      <c r="C138" s="528" t="s">
        <v>2381</v>
      </c>
      <c r="D138" s="528">
        <v>3</v>
      </c>
      <c r="E138" s="528" t="s">
        <v>1592</v>
      </c>
      <c r="F138" s="528"/>
      <c r="G138" s="528"/>
      <c r="H138" s="528"/>
      <c r="I138" s="528" t="s">
        <v>1985</v>
      </c>
      <c r="J138" s="638"/>
      <c r="K138" s="528"/>
      <c r="L138" s="528"/>
      <c r="M138" s="528"/>
      <c r="N138" s="528"/>
      <c r="O138" s="528"/>
      <c r="P138" s="290"/>
      <c r="Q138" s="704"/>
      <c r="R138" s="645"/>
      <c r="S138" s="645"/>
      <c r="T138" s="645"/>
      <c r="U138" s="645">
        <f>Table2[[#This Row],[Minimum possible value]]</f>
        <v>0</v>
      </c>
      <c r="V138" s="645">
        <f>Table2[[#This Row],[Maximum likely or possible value]]</f>
        <v>0</v>
      </c>
      <c r="W138" s="645"/>
      <c r="X138" s="645"/>
      <c r="Y138" s="645"/>
      <c r="Z138" s="645"/>
      <c r="AA138" s="272"/>
      <c r="AB138" s="160"/>
      <c r="AC138" s="13"/>
      <c r="AD138" s="13"/>
      <c r="AE138" s="13"/>
      <c r="AF138" s="13"/>
      <c r="AG138" s="13"/>
      <c r="AH138" s="13"/>
      <c r="AI138" s="164"/>
      <c r="AJ138" s="13"/>
      <c r="AK138" s="13"/>
      <c r="AL138" s="272"/>
      <c r="AM138" s="150"/>
      <c r="AN138" s="36"/>
      <c r="AO138" s="36"/>
      <c r="AP138" s="13"/>
      <c r="AQ138" s="13"/>
      <c r="AR138" s="13"/>
      <c r="AS138" s="13"/>
      <c r="AT138" s="13"/>
      <c r="AU138" s="13"/>
      <c r="AV138" s="13"/>
      <c r="AW138" s="13"/>
      <c r="AX138" s="13"/>
      <c r="AY138" s="164"/>
      <c r="AZ138" s="344"/>
      <c r="BA138" s="279" t="s">
        <v>679</v>
      </c>
      <c r="BB138" s="279" t="s">
        <v>679</v>
      </c>
      <c r="BC138" s="296"/>
      <c r="BD138" s="279"/>
      <c r="BE138" s="296"/>
      <c r="BF138" s="296"/>
      <c r="BG138" s="701" t="s">
        <v>672</v>
      </c>
      <c r="BH138" s="701" t="s">
        <v>680</v>
      </c>
      <c r="BI138" s="701" t="s">
        <v>680</v>
      </c>
      <c r="BJ138" s="688"/>
      <c r="BK138" s="688"/>
      <c r="BL138" s="688"/>
      <c r="BM138" s="688"/>
      <c r="BN138" s="164"/>
      <c r="BO138" s="13"/>
      <c r="BP138" s="12"/>
      <c r="BQ138" s="272"/>
      <c r="BR138" s="36"/>
      <c r="BS138" s="36"/>
      <c r="BT138" s="13"/>
      <c r="BU138" s="13"/>
      <c r="BV138" s="13"/>
      <c r="BW138" s="13"/>
      <c r="BX138" s="13"/>
      <c r="BY138" s="13"/>
      <c r="BZ138" s="272">
        <f t="shared" si="6"/>
        <v>1</v>
      </c>
    </row>
    <row r="139" spans="1:79" s="208" customFormat="1" ht="28" hidden="1">
      <c r="A139" s="508">
        <v>4</v>
      </c>
      <c r="B139" s="16">
        <v>5</v>
      </c>
      <c r="C139" s="528" t="s">
        <v>2381</v>
      </c>
      <c r="D139" s="528">
        <v>3</v>
      </c>
      <c r="E139" s="528" t="s">
        <v>1592</v>
      </c>
      <c r="F139" s="528"/>
      <c r="G139" s="528"/>
      <c r="H139" s="528"/>
      <c r="I139" s="528" t="s">
        <v>681</v>
      </c>
      <c r="J139" s="290"/>
      <c r="K139" s="508"/>
      <c r="L139" s="26"/>
      <c r="M139" s="508"/>
      <c r="N139" s="508"/>
      <c r="O139" s="508"/>
      <c r="P139" s="605"/>
      <c r="Q139" s="605"/>
      <c r="R139" s="605"/>
      <c r="S139" s="605"/>
      <c r="T139" s="605"/>
      <c r="U139" s="605">
        <f>Table2[[#This Row],[Minimum possible value]]</f>
        <v>0</v>
      </c>
      <c r="V139" s="605">
        <f>Table2[[#This Row],[Maximum likely or possible value]]</f>
        <v>0</v>
      </c>
      <c r="W139" s="605"/>
      <c r="X139" s="605"/>
      <c r="Y139" s="605"/>
      <c r="Z139" s="605"/>
      <c r="AA139" s="266"/>
      <c r="AB139" s="160"/>
      <c r="AC139" s="13"/>
      <c r="AD139" s="13"/>
      <c r="AE139" s="13"/>
      <c r="AF139" s="13"/>
      <c r="AG139" s="13"/>
      <c r="AH139" s="13"/>
      <c r="AI139" s="164"/>
      <c r="AJ139" s="13"/>
      <c r="AK139" s="13"/>
      <c r="AL139" s="410"/>
      <c r="AM139" s="150"/>
      <c r="AN139" s="36"/>
      <c r="AO139" s="36"/>
      <c r="AP139" s="13"/>
      <c r="AQ139" s="13"/>
      <c r="AR139" s="13"/>
      <c r="AS139" s="13"/>
      <c r="AT139" s="13"/>
      <c r="AU139" s="13"/>
      <c r="AV139" s="13"/>
      <c r="AW139" s="13"/>
      <c r="AX139" s="13"/>
      <c r="AY139" s="164"/>
      <c r="AZ139" s="344"/>
      <c r="BA139" s="411" t="s">
        <v>682</v>
      </c>
      <c r="BB139" s="411" t="s">
        <v>682</v>
      </c>
      <c r="BC139" s="296"/>
      <c r="BD139" s="231"/>
      <c r="BE139" s="296"/>
      <c r="BF139" s="296"/>
      <c r="BG139" s="617" t="s">
        <v>672</v>
      </c>
      <c r="BH139" s="617" t="s">
        <v>683</v>
      </c>
      <c r="BI139" s="617" t="s">
        <v>683</v>
      </c>
      <c r="BJ139" s="617" t="s">
        <v>684</v>
      </c>
      <c r="BK139" s="617"/>
      <c r="BL139" s="617"/>
      <c r="BM139" s="617"/>
      <c r="BN139" s="164"/>
      <c r="BO139" s="13"/>
      <c r="BP139" s="12"/>
      <c r="BQ139" s="410"/>
      <c r="BR139" s="36"/>
      <c r="BS139" s="36"/>
      <c r="BT139" s="13"/>
      <c r="BU139" s="13"/>
      <c r="BV139" s="13"/>
      <c r="BW139" s="13"/>
      <c r="BX139" s="13"/>
      <c r="BY139" s="13"/>
      <c r="BZ139" s="333">
        <f t="shared" si="6"/>
        <v>1</v>
      </c>
    </row>
    <row r="140" spans="1:79" s="208" customFormat="1" ht="28" hidden="1">
      <c r="A140" s="26">
        <v>5</v>
      </c>
      <c r="B140" s="16">
        <v>5</v>
      </c>
      <c r="C140" s="528" t="s">
        <v>2381</v>
      </c>
      <c r="D140" s="528">
        <v>3</v>
      </c>
      <c r="E140" s="528" t="s">
        <v>1592</v>
      </c>
      <c r="F140" s="528"/>
      <c r="G140" s="528"/>
      <c r="H140" s="528"/>
      <c r="I140" s="528" t="s">
        <v>685</v>
      </c>
      <c r="J140" s="290"/>
      <c r="K140" s="508"/>
      <c r="L140" s="26"/>
      <c r="M140" s="508"/>
      <c r="N140" s="508"/>
      <c r="O140" s="508"/>
      <c r="P140" s="605"/>
      <c r="Q140" s="605"/>
      <c r="R140" s="605"/>
      <c r="S140" s="605"/>
      <c r="T140" s="605"/>
      <c r="U140" s="605">
        <f>Table2[[#This Row],[Minimum possible value]]</f>
        <v>0</v>
      </c>
      <c r="V140" s="605">
        <f>Table2[[#This Row],[Maximum likely or possible value]]</f>
        <v>0</v>
      </c>
      <c r="W140" s="605"/>
      <c r="X140" s="605"/>
      <c r="Y140" s="605"/>
      <c r="Z140" s="605"/>
      <c r="AA140" s="514"/>
      <c r="AB140" s="160"/>
      <c r="AC140" s="13"/>
      <c r="AD140" s="13"/>
      <c r="AE140" s="13"/>
      <c r="AF140" s="13"/>
      <c r="AG140" s="13"/>
      <c r="AH140" s="13"/>
      <c r="AI140" s="164"/>
      <c r="AJ140" s="13"/>
      <c r="AK140" s="13"/>
      <c r="AL140" s="160"/>
      <c r="AM140" s="160"/>
      <c r="AN140" s="160"/>
      <c r="AO140" s="160"/>
      <c r="AP140" s="13"/>
      <c r="AQ140" s="13"/>
      <c r="AR140" s="13"/>
      <c r="AS140" s="13"/>
      <c r="AT140" s="13"/>
      <c r="AU140" s="13"/>
      <c r="AV140" s="13"/>
      <c r="AW140" s="13"/>
      <c r="AX140" s="13"/>
      <c r="AY140" s="164"/>
      <c r="AZ140" s="160"/>
      <c r="BA140" s="197" t="s">
        <v>686</v>
      </c>
      <c r="BB140" s="197" t="s">
        <v>686</v>
      </c>
      <c r="BC140" s="161"/>
      <c r="BD140" s="161"/>
      <c r="BE140" s="161"/>
      <c r="BF140" s="161"/>
      <c r="BG140" s="617" t="s">
        <v>672</v>
      </c>
      <c r="BH140" s="617" t="s">
        <v>687</v>
      </c>
      <c r="BI140" s="617" t="s">
        <v>687</v>
      </c>
      <c r="BJ140" s="617"/>
      <c r="BK140" s="617" t="s">
        <v>688</v>
      </c>
      <c r="BL140" s="617"/>
      <c r="BM140" s="617"/>
      <c r="BN140" s="164"/>
      <c r="BO140" s="13"/>
      <c r="BP140" s="12"/>
      <c r="BQ140" s="160"/>
      <c r="BR140" s="160"/>
      <c r="BS140" s="160"/>
      <c r="BT140" s="13"/>
      <c r="BU140" s="13"/>
      <c r="BV140" s="13"/>
      <c r="BW140" s="13"/>
      <c r="BX140" s="13"/>
      <c r="BY140" s="13"/>
      <c r="BZ140" s="5">
        <f t="shared" si="6"/>
        <v>1</v>
      </c>
    </row>
    <row r="141" spans="1:79" s="208" customFormat="1" ht="28" hidden="1">
      <c r="A141" s="26">
        <v>6</v>
      </c>
      <c r="B141" s="16">
        <v>5</v>
      </c>
      <c r="C141" s="528" t="s">
        <v>2381</v>
      </c>
      <c r="D141" s="528">
        <v>3</v>
      </c>
      <c r="E141" s="528" t="s">
        <v>1592</v>
      </c>
      <c r="F141" s="528"/>
      <c r="G141" s="528"/>
      <c r="H141" s="528"/>
      <c r="I141" s="528" t="s">
        <v>689</v>
      </c>
      <c r="J141" s="290"/>
      <c r="K141" s="508"/>
      <c r="L141" s="26"/>
      <c r="M141" s="508"/>
      <c r="N141" s="508"/>
      <c r="O141" s="508"/>
      <c r="P141" s="290"/>
      <c r="Q141" s="605"/>
      <c r="R141" s="605"/>
      <c r="S141" s="605"/>
      <c r="T141" s="605"/>
      <c r="U141" s="605">
        <f>Table2[[#This Row],[Minimum possible value]]</f>
        <v>0</v>
      </c>
      <c r="V141" s="605">
        <f>Table2[[#This Row],[Maximum likely or possible value]]</f>
        <v>0</v>
      </c>
      <c r="W141" s="605"/>
      <c r="X141" s="605"/>
      <c r="Y141" s="605"/>
      <c r="Z141" s="605"/>
      <c r="AA141" s="514"/>
      <c r="AB141" s="160"/>
      <c r="AC141" s="13"/>
      <c r="AD141" s="13"/>
      <c r="AE141" s="13"/>
      <c r="AF141" s="13"/>
      <c r="AG141" s="13"/>
      <c r="AH141" s="13"/>
      <c r="AI141" s="164"/>
      <c r="AJ141" s="13"/>
      <c r="AK141" s="13"/>
      <c r="AL141" s="13"/>
      <c r="AM141" s="13"/>
      <c r="AN141" s="13"/>
      <c r="AO141" s="13"/>
      <c r="AP141" s="13"/>
      <c r="AQ141" s="13"/>
      <c r="AR141" s="13"/>
      <c r="AS141" s="13"/>
      <c r="AT141" s="13"/>
      <c r="AU141" s="13"/>
      <c r="AV141" s="13"/>
      <c r="AW141" s="13"/>
      <c r="AX141" s="13"/>
      <c r="AY141" s="164"/>
      <c r="AZ141" s="13"/>
      <c r="BA141" s="17" t="s">
        <v>690</v>
      </c>
      <c r="BB141" s="17" t="s">
        <v>690</v>
      </c>
      <c r="BC141" s="701"/>
      <c r="BD141" s="701"/>
      <c r="BE141" s="701"/>
      <c r="BF141" s="701"/>
      <c r="BG141" s="701" t="s">
        <v>672</v>
      </c>
      <c r="BH141" s="701" t="s">
        <v>689</v>
      </c>
      <c r="BI141" s="701" t="s">
        <v>689</v>
      </c>
      <c r="BJ141" s="701"/>
      <c r="BK141" s="701"/>
      <c r="BL141" s="701"/>
      <c r="BM141" s="701"/>
      <c r="BN141" s="164"/>
      <c r="BO141" s="13"/>
      <c r="BP141" s="12"/>
      <c r="BQ141" s="13"/>
      <c r="BR141" s="13"/>
      <c r="BS141" s="13"/>
      <c r="BT141" s="13"/>
      <c r="BU141" s="13"/>
      <c r="BV141" s="13"/>
      <c r="BW141" s="13"/>
      <c r="BX141" s="13"/>
      <c r="BY141" s="13"/>
      <c r="BZ141" s="5">
        <f t="shared" si="6"/>
        <v>1</v>
      </c>
    </row>
    <row r="142" spans="1:79" s="208" customFormat="1" ht="28" hidden="1">
      <c r="A142" s="26">
        <v>7</v>
      </c>
      <c r="B142" s="16">
        <v>5</v>
      </c>
      <c r="C142" s="528" t="s">
        <v>2381</v>
      </c>
      <c r="D142" s="528">
        <v>3</v>
      </c>
      <c r="E142" s="528" t="s">
        <v>1592</v>
      </c>
      <c r="F142" s="528"/>
      <c r="G142" s="528"/>
      <c r="H142" s="528"/>
      <c r="I142" s="528" t="s">
        <v>691</v>
      </c>
      <c r="J142" s="290"/>
      <c r="K142" s="508"/>
      <c r="L142" s="26"/>
      <c r="M142" s="508"/>
      <c r="N142" s="508"/>
      <c r="O142" s="508"/>
      <c r="P142" s="605"/>
      <c r="Q142" s="605"/>
      <c r="R142" s="605"/>
      <c r="S142" s="605"/>
      <c r="T142" s="605"/>
      <c r="U142" s="605">
        <f>Table2[[#This Row],[Minimum possible value]]</f>
        <v>0</v>
      </c>
      <c r="V142" s="605">
        <f>Table2[[#This Row],[Maximum likely or possible value]]</f>
        <v>0</v>
      </c>
      <c r="W142" s="605"/>
      <c r="X142" s="605"/>
      <c r="Y142" s="605"/>
      <c r="Z142" s="605"/>
      <c r="AA142" s="514"/>
      <c r="AB142" s="160"/>
      <c r="AC142" s="13"/>
      <c r="AD142" s="13"/>
      <c r="AE142" s="13"/>
      <c r="AF142" s="13"/>
      <c r="AG142" s="13"/>
      <c r="AH142" s="13"/>
      <c r="AI142" s="164"/>
      <c r="AJ142" s="13"/>
      <c r="AK142" s="13"/>
      <c r="AL142" s="13"/>
      <c r="AM142" s="13"/>
      <c r="AN142" s="13"/>
      <c r="AO142" s="13"/>
      <c r="AP142" s="13"/>
      <c r="AQ142" s="13"/>
      <c r="AR142" s="13"/>
      <c r="AS142" s="13"/>
      <c r="AT142" s="13"/>
      <c r="AU142" s="13"/>
      <c r="AV142" s="13"/>
      <c r="AW142" s="13"/>
      <c r="AX142" s="13"/>
      <c r="AY142" s="164"/>
      <c r="AZ142" s="13"/>
      <c r="BA142" s="17" t="s">
        <v>692</v>
      </c>
      <c r="BB142" s="17" t="s">
        <v>692</v>
      </c>
      <c r="BC142" s="701"/>
      <c r="BD142" s="701"/>
      <c r="BE142" s="701"/>
      <c r="BF142" s="701"/>
      <c r="BG142" s="701" t="s">
        <v>672</v>
      </c>
      <c r="BH142" s="701" t="s">
        <v>691</v>
      </c>
      <c r="BI142" s="701" t="s">
        <v>691</v>
      </c>
      <c r="BJ142" s="701"/>
      <c r="BK142" s="701" t="s">
        <v>688</v>
      </c>
      <c r="BL142" s="701"/>
      <c r="BM142" s="701"/>
      <c r="BN142" s="164"/>
      <c r="BO142" s="13"/>
      <c r="BP142" s="12"/>
      <c r="BQ142" s="13"/>
      <c r="BR142" s="13"/>
      <c r="BS142" s="13"/>
      <c r="BT142" s="13"/>
      <c r="BU142" s="13"/>
      <c r="BV142" s="13"/>
      <c r="BW142" s="13"/>
      <c r="BX142" s="13"/>
      <c r="BY142" s="13"/>
      <c r="BZ142" s="5">
        <f t="shared" si="6"/>
        <v>1</v>
      </c>
    </row>
    <row r="143" spans="1:79" s="208" customFormat="1" ht="28" hidden="1">
      <c r="A143" s="26">
        <v>8</v>
      </c>
      <c r="B143" s="16">
        <v>5</v>
      </c>
      <c r="C143" s="528" t="s">
        <v>2381</v>
      </c>
      <c r="D143" s="528">
        <v>3</v>
      </c>
      <c r="E143" s="528" t="s">
        <v>1592</v>
      </c>
      <c r="F143" s="528"/>
      <c r="G143" s="528"/>
      <c r="H143" s="528"/>
      <c r="I143" s="528" t="s">
        <v>693</v>
      </c>
      <c r="J143" s="290"/>
      <c r="K143" s="508"/>
      <c r="L143" s="26"/>
      <c r="M143" s="508"/>
      <c r="N143" s="508"/>
      <c r="O143" s="508"/>
      <c r="P143" s="605"/>
      <c r="Q143" s="605"/>
      <c r="R143" s="605"/>
      <c r="S143" s="605"/>
      <c r="T143" s="605"/>
      <c r="U143" s="605">
        <f>Table2[[#This Row],[Minimum possible value]]</f>
        <v>0</v>
      </c>
      <c r="V143" s="605">
        <f>Table2[[#This Row],[Maximum likely or possible value]]</f>
        <v>0</v>
      </c>
      <c r="W143" s="605"/>
      <c r="X143" s="605"/>
      <c r="Y143" s="605"/>
      <c r="Z143" s="605"/>
      <c r="AA143" s="514"/>
      <c r="AB143" s="160"/>
      <c r="AC143" s="13"/>
      <c r="AD143" s="13"/>
      <c r="AE143" s="13"/>
      <c r="AF143" s="13"/>
      <c r="AG143" s="13"/>
      <c r="AH143" s="13"/>
      <c r="AI143" s="164"/>
      <c r="AJ143" s="13"/>
      <c r="AK143" s="13"/>
      <c r="AL143" s="13"/>
      <c r="AM143" s="13"/>
      <c r="AN143" s="13"/>
      <c r="AO143" s="13"/>
      <c r="AP143" s="13"/>
      <c r="AQ143" s="13"/>
      <c r="AR143" s="13"/>
      <c r="AS143" s="13"/>
      <c r="AT143" s="13"/>
      <c r="AU143" s="13"/>
      <c r="AV143" s="13"/>
      <c r="AW143" s="13"/>
      <c r="AX143" s="13"/>
      <c r="AY143" s="164"/>
      <c r="AZ143" s="13"/>
      <c r="BA143" s="17" t="s">
        <v>694</v>
      </c>
      <c r="BB143" s="17" t="s">
        <v>694</v>
      </c>
      <c r="BC143" s="617"/>
      <c r="BD143" s="617"/>
      <c r="BE143" s="617"/>
      <c r="BF143" s="617"/>
      <c r="BG143" s="701" t="s">
        <v>672</v>
      </c>
      <c r="BH143" s="701" t="s">
        <v>693</v>
      </c>
      <c r="BI143" s="617" t="s">
        <v>693</v>
      </c>
      <c r="BJ143" s="617"/>
      <c r="BK143" s="617"/>
      <c r="BL143" s="617"/>
      <c r="BM143" s="617"/>
      <c r="BN143" s="164"/>
      <c r="BO143" s="13"/>
      <c r="BP143" s="12"/>
      <c r="BQ143" s="13"/>
      <c r="BR143" s="13"/>
      <c r="BS143" s="13"/>
      <c r="BT143" s="13"/>
      <c r="BU143" s="13"/>
      <c r="BV143" s="13"/>
      <c r="BW143" s="13"/>
      <c r="BX143" s="13"/>
      <c r="BY143" s="13"/>
      <c r="BZ143" s="5">
        <f t="shared" si="6"/>
        <v>1</v>
      </c>
    </row>
    <row r="144" spans="1:79" s="208" customFormat="1" ht="28" hidden="1">
      <c r="A144" s="26">
        <v>9</v>
      </c>
      <c r="B144" s="16">
        <v>5</v>
      </c>
      <c r="C144" s="528" t="s">
        <v>2381</v>
      </c>
      <c r="D144" s="528">
        <v>3</v>
      </c>
      <c r="E144" s="528" t="s">
        <v>1592</v>
      </c>
      <c r="F144" s="528"/>
      <c r="G144" s="528"/>
      <c r="H144" s="528"/>
      <c r="I144" s="528" t="s">
        <v>695</v>
      </c>
      <c r="J144" s="290"/>
      <c r="K144" s="508"/>
      <c r="L144" s="26"/>
      <c r="M144" s="508"/>
      <c r="N144" s="508"/>
      <c r="O144" s="508"/>
      <c r="P144" s="605"/>
      <c r="Q144" s="605"/>
      <c r="R144" s="605"/>
      <c r="S144" s="605"/>
      <c r="T144" s="605"/>
      <c r="U144" s="605">
        <f>Table2[[#This Row],[Minimum possible value]]</f>
        <v>0</v>
      </c>
      <c r="V144" s="605">
        <f>Table2[[#This Row],[Maximum likely or possible value]]</f>
        <v>0</v>
      </c>
      <c r="W144" s="605"/>
      <c r="X144" s="605"/>
      <c r="Y144" s="605"/>
      <c r="Z144" s="605"/>
      <c r="AA144" s="514"/>
      <c r="AB144" s="160"/>
      <c r="AC144" s="13"/>
      <c r="AD144" s="13"/>
      <c r="AE144" s="13"/>
      <c r="AF144" s="13"/>
      <c r="AG144" s="13"/>
      <c r="AH144" s="13"/>
      <c r="AI144" s="164"/>
      <c r="AJ144" s="13"/>
      <c r="AK144" s="13"/>
      <c r="AL144" s="13"/>
      <c r="AM144" s="13"/>
      <c r="AN144" s="13"/>
      <c r="AO144" s="13"/>
      <c r="AP144" s="13"/>
      <c r="AQ144" s="13"/>
      <c r="AR144" s="13"/>
      <c r="AS144" s="13"/>
      <c r="AT144" s="13"/>
      <c r="AU144" s="13"/>
      <c r="AV144" s="13"/>
      <c r="AW144" s="13"/>
      <c r="AX144" s="13"/>
      <c r="AY144" s="164"/>
      <c r="AZ144" s="13"/>
      <c r="BA144" s="17" t="s">
        <v>696</v>
      </c>
      <c r="BB144" s="17" t="s">
        <v>696</v>
      </c>
      <c r="BC144" s="701"/>
      <c r="BD144" s="701"/>
      <c r="BE144" s="701"/>
      <c r="BF144" s="701"/>
      <c r="BG144" s="701" t="s">
        <v>672</v>
      </c>
      <c r="BH144" s="701" t="s">
        <v>695</v>
      </c>
      <c r="BI144" s="701" t="s">
        <v>697</v>
      </c>
      <c r="BJ144" s="617" t="s">
        <v>684</v>
      </c>
      <c r="BK144" s="617"/>
      <c r="BL144" s="617"/>
      <c r="BM144" s="617"/>
      <c r="BN144" s="164"/>
      <c r="BO144" s="13"/>
      <c r="BP144" s="12"/>
      <c r="BQ144" s="13"/>
      <c r="BR144" s="13"/>
      <c r="BS144" s="13"/>
      <c r="BT144" s="13"/>
      <c r="BU144" s="13"/>
      <c r="BV144" s="13"/>
      <c r="BW144" s="13"/>
      <c r="BX144" s="13"/>
      <c r="BY144" s="13"/>
      <c r="BZ144" s="5">
        <f t="shared" si="6"/>
        <v>1</v>
      </c>
    </row>
    <row r="145" spans="1:78" s="208" customFormat="1" ht="28" hidden="1">
      <c r="A145" s="26">
        <v>10</v>
      </c>
      <c r="B145" s="16">
        <v>5</v>
      </c>
      <c r="C145" s="528" t="s">
        <v>2381</v>
      </c>
      <c r="D145" s="528">
        <v>3</v>
      </c>
      <c r="E145" s="528" t="s">
        <v>1592</v>
      </c>
      <c r="F145" s="528"/>
      <c r="G145" s="528"/>
      <c r="H145" s="528"/>
      <c r="I145" s="528" t="s">
        <v>698</v>
      </c>
      <c r="J145" s="290"/>
      <c r="K145" s="508"/>
      <c r="L145" s="26"/>
      <c r="M145" s="508"/>
      <c r="N145" s="508"/>
      <c r="O145" s="508"/>
      <c r="P145" s="605"/>
      <c r="Q145" s="605"/>
      <c r="R145" s="605"/>
      <c r="S145" s="605"/>
      <c r="T145" s="605"/>
      <c r="U145" s="605">
        <f>Table2[[#This Row],[Minimum possible value]]</f>
        <v>0</v>
      </c>
      <c r="V145" s="605">
        <f>Table2[[#This Row],[Maximum likely or possible value]]</f>
        <v>0</v>
      </c>
      <c r="W145" s="605"/>
      <c r="X145" s="605"/>
      <c r="Y145" s="605"/>
      <c r="Z145" s="605"/>
      <c r="AA145" s="514"/>
      <c r="AB145" s="160"/>
      <c r="AC145" s="13"/>
      <c r="AD145" s="13"/>
      <c r="AE145" s="13"/>
      <c r="AF145" s="13"/>
      <c r="AG145" s="13"/>
      <c r="AH145" s="13"/>
      <c r="AI145" s="164"/>
      <c r="AJ145" s="13"/>
      <c r="AK145" s="13"/>
      <c r="AL145" s="13"/>
      <c r="AM145" s="13"/>
      <c r="AN145" s="13"/>
      <c r="AO145" s="13"/>
      <c r="AP145" s="13"/>
      <c r="AQ145" s="13"/>
      <c r="AR145" s="13"/>
      <c r="AS145" s="13"/>
      <c r="AT145" s="13"/>
      <c r="AU145" s="13"/>
      <c r="AV145" s="13"/>
      <c r="AW145" s="13"/>
      <c r="AX145" s="13"/>
      <c r="AY145" s="164"/>
      <c r="AZ145" s="13"/>
      <c r="BA145" s="17" t="s">
        <v>699</v>
      </c>
      <c r="BB145" s="17" t="s">
        <v>699</v>
      </c>
      <c r="BC145" s="701"/>
      <c r="BD145" s="701"/>
      <c r="BE145" s="701"/>
      <c r="BF145" s="701"/>
      <c r="BG145" s="701" t="s">
        <v>672</v>
      </c>
      <c r="BH145" s="701" t="s">
        <v>700</v>
      </c>
      <c r="BI145" s="701" t="s">
        <v>700</v>
      </c>
      <c r="BJ145" s="701"/>
      <c r="BK145" s="701"/>
      <c r="BL145" s="701"/>
      <c r="BM145" s="701"/>
      <c r="BN145" s="164"/>
      <c r="BO145" s="13"/>
      <c r="BP145" s="12"/>
      <c r="BQ145" s="13"/>
      <c r="BR145" s="13"/>
      <c r="BS145" s="13"/>
      <c r="BT145" s="13"/>
      <c r="BU145" s="13"/>
      <c r="BV145" s="13"/>
      <c r="BW145" s="13"/>
      <c r="BX145" s="13"/>
      <c r="BY145" s="13"/>
      <c r="BZ145" s="5">
        <f t="shared" si="6"/>
        <v>1</v>
      </c>
    </row>
    <row r="146" spans="1:78" s="208" customFormat="1" ht="14" hidden="1">
      <c r="A146" s="26">
        <v>11</v>
      </c>
      <c r="B146" s="16">
        <v>5</v>
      </c>
      <c r="C146" s="528" t="s">
        <v>2381</v>
      </c>
      <c r="D146" s="528">
        <v>3</v>
      </c>
      <c r="E146" s="528" t="s">
        <v>1592</v>
      </c>
      <c r="F146" s="528"/>
      <c r="G146" s="528"/>
      <c r="H146" s="528"/>
      <c r="I146" s="528" t="s">
        <v>701</v>
      </c>
      <c r="J146" s="290"/>
      <c r="K146" s="508"/>
      <c r="L146" s="26"/>
      <c r="M146" s="508"/>
      <c r="N146" s="508"/>
      <c r="O146" s="508"/>
      <c r="P146" s="605"/>
      <c r="Q146" s="605"/>
      <c r="R146" s="605"/>
      <c r="S146" s="605"/>
      <c r="T146" s="605"/>
      <c r="U146" s="605">
        <f>Table2[[#This Row],[Minimum possible value]]</f>
        <v>0</v>
      </c>
      <c r="V146" s="605">
        <f>Table2[[#This Row],[Maximum likely or possible value]]</f>
        <v>0</v>
      </c>
      <c r="W146" s="605"/>
      <c r="X146" s="605"/>
      <c r="Y146" s="605"/>
      <c r="Z146" s="605"/>
      <c r="AA146" s="514"/>
      <c r="AB146" s="160"/>
      <c r="AC146" s="13"/>
      <c r="AD146" s="13"/>
      <c r="AE146" s="13"/>
      <c r="AF146" s="13"/>
      <c r="AG146" s="13"/>
      <c r="AH146" s="13"/>
      <c r="AI146" s="164"/>
      <c r="AJ146" s="13"/>
      <c r="AK146" s="13"/>
      <c r="AL146" s="13"/>
      <c r="AM146" s="13"/>
      <c r="AN146" s="13"/>
      <c r="AO146" s="13"/>
      <c r="AP146" s="13"/>
      <c r="AQ146" s="13"/>
      <c r="AR146" s="13"/>
      <c r="AS146" s="13"/>
      <c r="AT146" s="13"/>
      <c r="AU146" s="13"/>
      <c r="AV146" s="13"/>
      <c r="AW146" s="13"/>
      <c r="AX146" s="13"/>
      <c r="AY146" s="164"/>
      <c r="AZ146" s="13"/>
      <c r="BA146" s="17" t="s">
        <v>702</v>
      </c>
      <c r="BB146" s="17" t="s">
        <v>702</v>
      </c>
      <c r="BC146" s="617"/>
      <c r="BD146" s="617"/>
      <c r="BE146" s="617"/>
      <c r="BF146" s="617"/>
      <c r="BG146" s="617" t="s">
        <v>672</v>
      </c>
      <c r="BH146" s="617" t="s">
        <v>703</v>
      </c>
      <c r="BI146" s="617" t="s">
        <v>704</v>
      </c>
      <c r="BJ146" s="617"/>
      <c r="BK146" s="617"/>
      <c r="BL146" s="617"/>
      <c r="BM146" s="617"/>
      <c r="BN146" s="164"/>
      <c r="BO146" s="13"/>
      <c r="BP146" s="12"/>
      <c r="BQ146" s="13"/>
      <c r="BR146" s="13"/>
      <c r="BS146" s="13"/>
      <c r="BT146" s="13"/>
      <c r="BU146" s="13"/>
      <c r="BV146" s="13"/>
      <c r="BW146" s="13"/>
      <c r="BX146" s="13"/>
      <c r="BY146" s="13"/>
      <c r="BZ146" s="5">
        <f t="shared" si="6"/>
        <v>1</v>
      </c>
    </row>
    <row r="147" spans="1:78" s="208" customFormat="1" ht="42" hidden="1">
      <c r="A147" s="26">
        <v>12</v>
      </c>
      <c r="B147" s="16">
        <v>5</v>
      </c>
      <c r="C147" s="528" t="s">
        <v>2381</v>
      </c>
      <c r="D147" s="528">
        <v>3</v>
      </c>
      <c r="E147" s="528" t="s">
        <v>1592</v>
      </c>
      <c r="F147" s="528"/>
      <c r="G147" s="528"/>
      <c r="H147" s="528"/>
      <c r="I147" s="528" t="s">
        <v>705</v>
      </c>
      <c r="J147" s="290"/>
      <c r="K147" s="508"/>
      <c r="L147" s="26"/>
      <c r="M147" s="508"/>
      <c r="N147" s="508"/>
      <c r="O147" s="508"/>
      <c r="P147" s="605"/>
      <c r="Q147" s="605"/>
      <c r="R147" s="605"/>
      <c r="S147" s="605"/>
      <c r="T147" s="605"/>
      <c r="U147" s="605">
        <f>Table2[[#This Row],[Minimum possible value]]</f>
        <v>0</v>
      </c>
      <c r="V147" s="605">
        <f>Table2[[#This Row],[Maximum likely or possible value]]</f>
        <v>0</v>
      </c>
      <c r="W147" s="605"/>
      <c r="X147" s="605"/>
      <c r="Y147" s="605"/>
      <c r="Z147" s="605"/>
      <c r="AA147" s="514"/>
      <c r="AB147" s="160"/>
      <c r="AC147" s="13"/>
      <c r="AD147" s="13"/>
      <c r="AE147" s="13"/>
      <c r="AF147" s="13"/>
      <c r="AG147" s="13"/>
      <c r="AH147" s="13"/>
      <c r="AI147" s="164"/>
      <c r="AJ147" s="13"/>
      <c r="AK147" s="13"/>
      <c r="AL147" s="13"/>
      <c r="AM147" s="13"/>
      <c r="AN147" s="13"/>
      <c r="AO147" s="13"/>
      <c r="AP147" s="13"/>
      <c r="AQ147" s="13"/>
      <c r="AR147" s="13"/>
      <c r="AS147" s="13"/>
      <c r="AT147" s="13"/>
      <c r="AU147" s="13"/>
      <c r="AV147" s="13"/>
      <c r="AW147" s="13"/>
      <c r="AX147" s="13"/>
      <c r="AY147" s="164"/>
      <c r="AZ147" s="13"/>
      <c r="BA147" s="17" t="s">
        <v>706</v>
      </c>
      <c r="BB147" s="17" t="s">
        <v>706</v>
      </c>
      <c r="BC147" s="701"/>
      <c r="BD147" s="701"/>
      <c r="BE147" s="701"/>
      <c r="BF147" s="701"/>
      <c r="BG147" s="701" t="s">
        <v>672</v>
      </c>
      <c r="BH147" s="701" t="s">
        <v>707</v>
      </c>
      <c r="BI147" s="701" t="s">
        <v>707</v>
      </c>
      <c r="BJ147" s="701"/>
      <c r="BK147" s="701"/>
      <c r="BL147" s="701"/>
      <c r="BM147" s="701"/>
      <c r="BN147" s="164"/>
      <c r="BO147" s="13"/>
      <c r="BP147" s="12"/>
      <c r="BQ147" s="13"/>
      <c r="BR147" s="13"/>
      <c r="BS147" s="13"/>
      <c r="BT147" s="13"/>
      <c r="BU147" s="13"/>
      <c r="BV147" s="13"/>
      <c r="BW147" s="13"/>
      <c r="BX147" s="13"/>
      <c r="BY147" s="13"/>
      <c r="BZ147" s="5">
        <f t="shared" si="6"/>
        <v>1</v>
      </c>
    </row>
    <row r="148" spans="1:78" s="208" customFormat="1" ht="14" hidden="1">
      <c r="A148" s="26">
        <v>13</v>
      </c>
      <c r="B148" s="16">
        <v>5</v>
      </c>
      <c r="C148" s="528" t="s">
        <v>2381</v>
      </c>
      <c r="D148" s="528">
        <v>3</v>
      </c>
      <c r="E148" s="528" t="s">
        <v>1592</v>
      </c>
      <c r="F148" s="528"/>
      <c r="G148" s="528"/>
      <c r="H148" s="528"/>
      <c r="I148" s="528" t="s">
        <v>708</v>
      </c>
      <c r="J148" s="290"/>
      <c r="K148" s="508"/>
      <c r="L148" s="26"/>
      <c r="M148" s="508"/>
      <c r="N148" s="508"/>
      <c r="O148" s="508"/>
      <c r="P148" s="605"/>
      <c r="Q148" s="605"/>
      <c r="R148" s="605"/>
      <c r="S148" s="605"/>
      <c r="T148" s="605"/>
      <c r="U148" s="605">
        <f>Table2[[#This Row],[Minimum possible value]]</f>
        <v>0</v>
      </c>
      <c r="V148" s="605">
        <f>Table2[[#This Row],[Maximum likely or possible value]]</f>
        <v>0</v>
      </c>
      <c r="W148" s="605"/>
      <c r="X148" s="605"/>
      <c r="Y148" s="605"/>
      <c r="Z148" s="605"/>
      <c r="AA148" s="514"/>
      <c r="AB148" s="160"/>
      <c r="AC148" s="13"/>
      <c r="AD148" s="13"/>
      <c r="AE148" s="13"/>
      <c r="AF148" s="13"/>
      <c r="AG148" s="13"/>
      <c r="AH148" s="13"/>
      <c r="AI148" s="164"/>
      <c r="AJ148" s="13"/>
      <c r="AK148" s="13"/>
      <c r="AL148" s="13"/>
      <c r="AM148" s="13"/>
      <c r="AN148" s="13"/>
      <c r="AO148" s="13"/>
      <c r="AP148" s="13"/>
      <c r="AQ148" s="13"/>
      <c r="AR148" s="13"/>
      <c r="AS148" s="13"/>
      <c r="AT148" s="13"/>
      <c r="AU148" s="13"/>
      <c r="AV148" s="13"/>
      <c r="AW148" s="13"/>
      <c r="AX148" s="13"/>
      <c r="AY148" s="164"/>
      <c r="AZ148" s="13"/>
      <c r="BA148" s="17" t="s">
        <v>709</v>
      </c>
      <c r="BB148" s="17" t="s">
        <v>709</v>
      </c>
      <c r="BC148" s="701"/>
      <c r="BD148" s="701"/>
      <c r="BE148" s="701"/>
      <c r="BF148" s="701"/>
      <c r="BG148" s="701" t="s">
        <v>672</v>
      </c>
      <c r="BH148" s="701" t="s">
        <v>710</v>
      </c>
      <c r="BI148" s="701" t="s">
        <v>710</v>
      </c>
      <c r="BJ148" s="701"/>
      <c r="BK148" s="701"/>
      <c r="BL148" s="701"/>
      <c r="BM148" s="701"/>
      <c r="BN148" s="164"/>
      <c r="BO148" s="13"/>
      <c r="BP148" s="12"/>
      <c r="BQ148" s="13"/>
      <c r="BR148" s="13"/>
      <c r="BS148" s="13"/>
      <c r="BT148" s="13"/>
      <c r="BU148" s="13"/>
      <c r="BV148" s="13"/>
      <c r="BW148" s="13"/>
      <c r="BX148" s="13"/>
      <c r="BY148" s="13"/>
      <c r="BZ148" s="5">
        <f t="shared" si="6"/>
        <v>1</v>
      </c>
    </row>
    <row r="149" spans="1:78" s="208" customFormat="1" ht="28" hidden="1">
      <c r="A149" s="19">
        <v>2</v>
      </c>
      <c r="B149" s="16">
        <v>5</v>
      </c>
      <c r="C149" s="477" t="s">
        <v>2381</v>
      </c>
      <c r="D149" s="477">
        <v>4</v>
      </c>
      <c r="E149" s="477" t="s">
        <v>380</v>
      </c>
      <c r="F149" s="477"/>
      <c r="G149" s="477"/>
      <c r="H149" s="477"/>
      <c r="I149" s="477" t="s">
        <v>2413</v>
      </c>
      <c r="J149" s="203"/>
      <c r="K149" s="219"/>
      <c r="L149" s="19"/>
      <c r="M149" s="219"/>
      <c r="N149" s="219"/>
      <c r="O149" s="219"/>
      <c r="P149" s="203"/>
      <c r="Q149" s="402"/>
      <c r="R149" s="402"/>
      <c r="S149" s="402"/>
      <c r="T149" s="402"/>
      <c r="U149" s="402">
        <f>Table2[[#This Row],[Minimum possible value]]</f>
        <v>0</v>
      </c>
      <c r="V149" s="402">
        <f>Table2[[#This Row],[Maximum likely or possible value]]</f>
        <v>0</v>
      </c>
      <c r="W149" s="402"/>
      <c r="X149" s="402"/>
      <c r="Y149" s="402"/>
      <c r="Z149" s="402"/>
      <c r="AA149" s="514"/>
      <c r="AB149" s="160"/>
      <c r="AC149" s="13"/>
      <c r="AD149" s="13"/>
      <c r="AE149" s="13"/>
      <c r="AF149" s="13"/>
      <c r="AG149" s="13"/>
      <c r="AH149" s="13"/>
      <c r="AI149" s="164"/>
      <c r="AJ149" s="13"/>
      <c r="AK149" s="13"/>
      <c r="AL149" s="13"/>
      <c r="AM149" s="13"/>
      <c r="AN149" s="13"/>
      <c r="AO149" s="13"/>
      <c r="AP149" s="13"/>
      <c r="AQ149" s="701"/>
      <c r="AR149" s="701"/>
      <c r="AS149" s="701"/>
      <c r="AT149" s="701"/>
      <c r="AU149" s="701"/>
      <c r="AV149" s="701"/>
      <c r="AW149" s="701"/>
      <c r="AX149" s="701"/>
      <c r="AY149" s="164"/>
      <c r="AZ149" s="13"/>
      <c r="BA149" s="17" t="s">
        <v>392</v>
      </c>
      <c r="BB149" s="17" t="s">
        <v>392</v>
      </c>
      <c r="BC149" s="701"/>
      <c r="BD149" s="701"/>
      <c r="BE149" s="701"/>
      <c r="BF149" s="701"/>
      <c r="BG149" s="701" t="s">
        <v>325</v>
      </c>
      <c r="BH149" s="701" t="s">
        <v>393</v>
      </c>
      <c r="BI149" s="701" t="s">
        <v>394</v>
      </c>
      <c r="BJ149" s="701" t="s">
        <v>379</v>
      </c>
      <c r="BK149" s="21"/>
      <c r="BL149" s="21"/>
      <c r="BM149" s="21"/>
      <c r="BN149" s="164"/>
      <c r="BO149" s="13"/>
      <c r="BP149" s="12"/>
      <c r="BQ149" s="13"/>
      <c r="BR149" s="13"/>
      <c r="BS149" s="13"/>
      <c r="BT149" s="13"/>
      <c r="BU149" s="13"/>
      <c r="BV149" s="13"/>
      <c r="BW149" s="13"/>
      <c r="BX149" s="13"/>
      <c r="BY149" s="13"/>
      <c r="BZ149" s="5">
        <f t="shared" si="6"/>
        <v>1</v>
      </c>
    </row>
    <row r="150" spans="1:78" s="208" customFormat="1" ht="28" hidden="1">
      <c r="A150" s="19">
        <v>3</v>
      </c>
      <c r="B150" s="16">
        <v>5</v>
      </c>
      <c r="C150" s="477" t="s">
        <v>2381</v>
      </c>
      <c r="D150" s="477">
        <v>4</v>
      </c>
      <c r="E150" s="477" t="s">
        <v>380</v>
      </c>
      <c r="F150" s="477"/>
      <c r="G150" s="477"/>
      <c r="H150" s="477"/>
      <c r="I150" s="477" t="s">
        <v>395</v>
      </c>
      <c r="J150" s="203"/>
      <c r="K150" s="219"/>
      <c r="L150" s="19"/>
      <c r="M150" s="219"/>
      <c r="N150" s="219"/>
      <c r="O150" s="219"/>
      <c r="P150" s="402"/>
      <c r="Q150" s="402"/>
      <c r="R150" s="402"/>
      <c r="S150" s="402"/>
      <c r="T150" s="402"/>
      <c r="U150" s="402">
        <f>Table2[[#This Row],[Minimum possible value]]</f>
        <v>0</v>
      </c>
      <c r="V150" s="402">
        <f>Table2[[#This Row],[Maximum likely or possible value]]</f>
        <v>0</v>
      </c>
      <c r="W150" s="402"/>
      <c r="X150" s="402"/>
      <c r="Y150" s="402"/>
      <c r="Z150" s="402"/>
      <c r="AA150" s="514"/>
      <c r="AB150" s="160"/>
      <c r="AC150" s="13"/>
      <c r="AD150" s="13"/>
      <c r="AE150" s="13"/>
      <c r="AF150" s="13"/>
      <c r="AG150" s="13"/>
      <c r="AH150" s="13"/>
      <c r="AI150" s="164"/>
      <c r="AJ150" s="13"/>
      <c r="AK150" s="13"/>
      <c r="AL150" s="13"/>
      <c r="AM150" s="13"/>
      <c r="AN150" s="13"/>
      <c r="AO150" s="13"/>
      <c r="AP150" s="13"/>
      <c r="AQ150" s="701"/>
      <c r="AR150" s="701"/>
      <c r="AS150" s="701"/>
      <c r="AT150" s="701"/>
      <c r="AU150" s="701"/>
      <c r="AV150" s="701"/>
      <c r="AW150" s="701"/>
      <c r="AX150" s="701"/>
      <c r="AY150" s="164"/>
      <c r="AZ150" s="13"/>
      <c r="BA150" s="17" t="s">
        <v>396</v>
      </c>
      <c r="BB150" s="17" t="s">
        <v>396</v>
      </c>
      <c r="BC150" s="617"/>
      <c r="BD150" s="617"/>
      <c r="BE150" s="617"/>
      <c r="BF150" s="617"/>
      <c r="BG150" s="617" t="s">
        <v>325</v>
      </c>
      <c r="BH150" s="617" t="s">
        <v>397</v>
      </c>
      <c r="BI150" s="617" t="s">
        <v>398</v>
      </c>
      <c r="BJ150" s="617" t="s">
        <v>379</v>
      </c>
      <c r="BK150" s="21"/>
      <c r="BL150" s="21"/>
      <c r="BM150" s="21"/>
      <c r="BN150" s="164"/>
      <c r="BO150" s="13"/>
      <c r="BP150" s="12"/>
      <c r="BQ150" s="13"/>
      <c r="BR150" s="13"/>
      <c r="BS150" s="13"/>
      <c r="BT150" s="13"/>
      <c r="BU150" s="13"/>
      <c r="BV150" s="13"/>
      <c r="BW150" s="13"/>
      <c r="BX150" s="13"/>
      <c r="BY150" s="13"/>
      <c r="BZ150" s="5">
        <f t="shared" si="6"/>
        <v>1</v>
      </c>
    </row>
    <row r="151" spans="1:78" s="208" customFormat="1" ht="210" hidden="1">
      <c r="A151" s="538">
        <v>3</v>
      </c>
      <c r="B151" s="538">
        <v>5</v>
      </c>
      <c r="C151" s="539" t="s">
        <v>2381</v>
      </c>
      <c r="D151" s="539">
        <v>4</v>
      </c>
      <c r="E151" s="539" t="s">
        <v>260</v>
      </c>
      <c r="F151" s="539"/>
      <c r="G151" s="539" t="s">
        <v>1621</v>
      </c>
      <c r="H151" s="539" t="s">
        <v>1621</v>
      </c>
      <c r="I151" s="539" t="s">
        <v>284</v>
      </c>
      <c r="J151" s="202" t="e">
        <f>_xlfn.CONCAT("'&lt;br&gt;','&lt;b&gt;','",I151, ": ','&lt;/b&gt;',",#REF!, ",'&lt;/br&gt;',")</f>
        <v>#REF!</v>
      </c>
      <c r="K151" s="634" t="s">
        <v>292</v>
      </c>
      <c r="L151" s="538" t="s">
        <v>2430</v>
      </c>
      <c r="M151" s="634"/>
      <c r="N151" s="634"/>
      <c r="O151" s="634" t="s">
        <v>248</v>
      </c>
      <c r="P151" s="634" t="e">
        <f>[1]!Table2[[#This Row],[measurementTerm]]</f>
        <v>#REF!</v>
      </c>
      <c r="Q151" s="634"/>
      <c r="R151" s="634"/>
      <c r="S151" s="634"/>
      <c r="T151" s="634"/>
      <c r="U151" s="634">
        <f>Table2[[#This Row],[Minimum possible value]]</f>
        <v>150</v>
      </c>
      <c r="V151" s="634">
        <f>Table2[[#This Row],[Maximum likely or possible value]]</f>
        <v>4000</v>
      </c>
      <c r="W151" s="634"/>
      <c r="X151" s="634"/>
      <c r="Y151" s="634"/>
      <c r="Z151" s="634"/>
      <c r="AA151" s="579" t="s">
        <v>1747</v>
      </c>
      <c r="AB151" s="303"/>
      <c r="AC151" s="560" t="s">
        <v>286</v>
      </c>
      <c r="AD151" s="13"/>
      <c r="AE151" s="13"/>
      <c r="AF151" s="13" t="s">
        <v>248</v>
      </c>
      <c r="AG151" s="680" t="s">
        <v>2599</v>
      </c>
      <c r="AH151" s="13"/>
      <c r="AI151" s="164"/>
      <c r="AJ151" s="560"/>
      <c r="AK151" s="13" t="s">
        <v>287</v>
      </c>
      <c r="AL151" s="563" t="s">
        <v>1563</v>
      </c>
      <c r="AM151" s="563" t="s">
        <v>2423</v>
      </c>
      <c r="AN151" s="563"/>
      <c r="AO151" s="563"/>
      <c r="AP151" s="560" t="s">
        <v>288</v>
      </c>
      <c r="AQ151" s="701" t="s">
        <v>78</v>
      </c>
      <c r="AR151" s="701" t="s">
        <v>248</v>
      </c>
      <c r="AS151" s="701">
        <v>150</v>
      </c>
      <c r="AT151" s="701">
        <v>4000</v>
      </c>
      <c r="AU151" s="701" t="s">
        <v>78</v>
      </c>
      <c r="AV151" s="701"/>
      <c r="AW151" s="701"/>
      <c r="AX151" s="701"/>
      <c r="AY151" s="164"/>
      <c r="AZ151" s="13"/>
      <c r="BA151" s="564" t="s">
        <v>289</v>
      </c>
      <c r="BB151" s="564" t="s">
        <v>289</v>
      </c>
      <c r="BC151" s="565"/>
      <c r="BD151" s="565" t="s">
        <v>289</v>
      </c>
      <c r="BE151" s="565"/>
      <c r="BF151" s="565"/>
      <c r="BG151" s="565" t="s">
        <v>290</v>
      </c>
      <c r="BH151" s="565" t="s">
        <v>291</v>
      </c>
      <c r="BI151" s="565" t="s">
        <v>291</v>
      </c>
      <c r="BJ151" s="617"/>
      <c r="BK151" s="617"/>
      <c r="BL151" s="617"/>
      <c r="BM151" s="617"/>
      <c r="BN151" s="164"/>
      <c r="BO151" s="13"/>
      <c r="BP151" s="12" t="s">
        <v>284</v>
      </c>
      <c r="BQ151" s="560" t="s">
        <v>285</v>
      </c>
      <c r="BR151" s="230"/>
      <c r="BS151" s="230"/>
      <c r="BT151" s="560" t="s">
        <v>292</v>
      </c>
      <c r="BU151" s="560" t="s">
        <v>248</v>
      </c>
      <c r="BV151" s="684" t="s">
        <v>2462</v>
      </c>
      <c r="BW151" s="560"/>
      <c r="BX151" s="560"/>
      <c r="BY151" s="560"/>
      <c r="BZ151" s="568">
        <f>COUNTIF(AC151,"*")+COUNTIF(AK151,"*")+COUNTIF(BA151,"*")+COUNTIF(BP151,"*")</f>
        <v>4</v>
      </c>
    </row>
    <row r="152" spans="1:78" s="208" customFormat="1" ht="56" hidden="1">
      <c r="A152" s="19">
        <v>5</v>
      </c>
      <c r="B152" s="16">
        <v>5</v>
      </c>
      <c r="C152" s="477" t="s">
        <v>2381</v>
      </c>
      <c r="D152" s="477">
        <v>4</v>
      </c>
      <c r="E152" s="477" t="s">
        <v>380</v>
      </c>
      <c r="F152" s="477"/>
      <c r="G152" s="477"/>
      <c r="H152" s="477"/>
      <c r="I152" s="477" t="s">
        <v>408</v>
      </c>
      <c r="J152" s="203"/>
      <c r="K152" s="219"/>
      <c r="L152" s="19" t="s">
        <v>2430</v>
      </c>
      <c r="M152" s="219"/>
      <c r="N152" s="219"/>
      <c r="O152" s="219"/>
      <c r="P152" s="203"/>
      <c r="Q152" s="402"/>
      <c r="R152" s="402"/>
      <c r="S152" s="402"/>
      <c r="T152" s="402"/>
      <c r="U152" s="402">
        <f>Table2[[#This Row],[Minimum possible value]]</f>
        <v>0</v>
      </c>
      <c r="V152" s="402" t="str">
        <f>Table2[[#This Row],[Maximum likely or possible value]]</f>
        <v>None</v>
      </c>
      <c r="W152" s="402"/>
      <c r="X152" s="402"/>
      <c r="Y152" s="402"/>
      <c r="Z152" s="402"/>
      <c r="AA152" s="514"/>
      <c r="AB152" s="160"/>
      <c r="AC152" s="13"/>
      <c r="AD152" s="13"/>
      <c r="AE152" s="13"/>
      <c r="AF152" s="13"/>
      <c r="AG152" s="13"/>
      <c r="AH152" s="13"/>
      <c r="AI152" s="164"/>
      <c r="AJ152" s="13"/>
      <c r="AK152" s="13" t="s">
        <v>409</v>
      </c>
      <c r="AL152" s="13" t="s">
        <v>409</v>
      </c>
      <c r="AM152" s="13"/>
      <c r="AN152" s="13"/>
      <c r="AO152" s="13"/>
      <c r="AP152" s="13" t="s">
        <v>410</v>
      </c>
      <c r="AQ152" s="701" t="s">
        <v>369</v>
      </c>
      <c r="AR152" s="701" t="s">
        <v>411</v>
      </c>
      <c r="AS152" s="701">
        <v>0</v>
      </c>
      <c r="AT152" s="701" t="s">
        <v>159</v>
      </c>
      <c r="AU152" s="701" t="s">
        <v>386</v>
      </c>
      <c r="AV152" s="701"/>
      <c r="AW152" s="701"/>
      <c r="AX152" s="701"/>
      <c r="AY152" s="164"/>
      <c r="AZ152" s="13"/>
      <c r="BA152" s="12"/>
      <c r="BB152" s="12"/>
      <c r="BC152" s="13"/>
      <c r="BD152" s="13"/>
      <c r="BE152" s="13"/>
      <c r="BF152" s="13"/>
      <c r="BG152" s="13"/>
      <c r="BH152" s="13"/>
      <c r="BI152" s="13"/>
      <c r="BJ152" s="13"/>
      <c r="BK152" s="13"/>
      <c r="BL152" s="13"/>
      <c r="BM152" s="13"/>
      <c r="BN152" s="164"/>
      <c r="BO152" s="13"/>
      <c r="BP152" s="12" t="s">
        <v>412</v>
      </c>
      <c r="BQ152" s="13" t="s">
        <v>409</v>
      </c>
      <c r="BR152" s="13"/>
      <c r="BS152" s="13"/>
      <c r="BT152" s="13" t="s">
        <v>413</v>
      </c>
      <c r="BU152" s="13" t="s">
        <v>414</v>
      </c>
      <c r="BV152" s="13"/>
      <c r="BW152" s="13"/>
      <c r="BX152" s="13"/>
      <c r="BY152" s="13"/>
      <c r="BZ152" s="5">
        <f>COUNTIF(AA152,"*")+COUNTIF(AK152,"*")+COUNTIF(BA152,"*")+COUNTIF(BP152,"*")</f>
        <v>2</v>
      </c>
    </row>
    <row r="153" spans="1:78" s="208" customFormat="1" ht="28" hidden="1">
      <c r="A153" s="19">
        <v>6</v>
      </c>
      <c r="B153" s="16">
        <v>5</v>
      </c>
      <c r="C153" s="477" t="s">
        <v>2381</v>
      </c>
      <c r="D153" s="477">
        <v>4</v>
      </c>
      <c r="E153" s="477" t="s">
        <v>380</v>
      </c>
      <c r="F153" s="477"/>
      <c r="G153" s="477"/>
      <c r="H153" s="477"/>
      <c r="I153" s="477" t="s">
        <v>415</v>
      </c>
      <c r="J153" s="203"/>
      <c r="K153" s="219"/>
      <c r="L153" s="19"/>
      <c r="M153" s="219"/>
      <c r="N153" s="219"/>
      <c r="O153" s="219"/>
      <c r="P153" s="402"/>
      <c r="Q153" s="402"/>
      <c r="R153" s="402"/>
      <c r="S153" s="402"/>
      <c r="T153" s="402"/>
      <c r="U153" s="402">
        <f>Table2[[#This Row],[Minimum possible value]]</f>
        <v>0</v>
      </c>
      <c r="V153" s="402">
        <f>Table2[[#This Row],[Maximum likely or possible value]]</f>
        <v>0</v>
      </c>
      <c r="W153" s="402"/>
      <c r="X153" s="402"/>
      <c r="Y153" s="402"/>
      <c r="Z153" s="402"/>
      <c r="AA153" s="514"/>
      <c r="AB153" s="160"/>
      <c r="AC153" s="13"/>
      <c r="AD153" s="13"/>
      <c r="AE153" s="13"/>
      <c r="AF153" s="13"/>
      <c r="AG153" s="13"/>
      <c r="AH153" s="13"/>
      <c r="AI153" s="164"/>
      <c r="AJ153" s="13"/>
      <c r="AK153" s="13"/>
      <c r="AL153" s="13"/>
      <c r="AM153" s="13"/>
      <c r="AN153" s="13"/>
      <c r="AO153" s="13"/>
      <c r="AP153" s="13"/>
      <c r="AQ153" s="617"/>
      <c r="AR153" s="617"/>
      <c r="AS153" s="617"/>
      <c r="AT153" s="617"/>
      <c r="AU153" s="617"/>
      <c r="AV153" s="617"/>
      <c r="AW153" s="617"/>
      <c r="AX153" s="617"/>
      <c r="AY153" s="164"/>
      <c r="AZ153" s="13"/>
      <c r="BA153" s="17" t="s">
        <v>416</v>
      </c>
      <c r="BB153" s="17" t="s">
        <v>416</v>
      </c>
      <c r="BC153" s="617"/>
      <c r="BD153" s="617"/>
      <c r="BE153" s="617"/>
      <c r="BF153" s="617"/>
      <c r="BG153" s="617" t="s">
        <v>388</v>
      </c>
      <c r="BH153" s="617" t="s">
        <v>417</v>
      </c>
      <c r="BI153" s="617" t="s">
        <v>417</v>
      </c>
      <c r="BJ153" s="617" t="s">
        <v>418</v>
      </c>
      <c r="BK153" s="617"/>
      <c r="BL153" s="617"/>
      <c r="BM153" s="617"/>
      <c r="BN153" s="164"/>
      <c r="BO153" s="13"/>
      <c r="BP153" s="12"/>
      <c r="BQ153" s="13"/>
      <c r="BR153" s="13"/>
      <c r="BS153" s="13"/>
      <c r="BT153" s="13"/>
      <c r="BU153" s="13"/>
      <c r="BV153" s="13"/>
      <c r="BW153" s="13"/>
      <c r="BX153" s="13"/>
      <c r="BY153" s="13"/>
      <c r="BZ153" s="5">
        <f>COUNTIF(AA153,"*")+COUNTIF(AK153,"*")+COUNTIF(BA153,"*")+COUNTIF(BP153,"*")</f>
        <v>1</v>
      </c>
    </row>
    <row r="154" spans="1:78" s="208" customFormat="1" ht="28" hidden="1">
      <c r="A154" s="19">
        <v>7</v>
      </c>
      <c r="B154" s="16">
        <v>5</v>
      </c>
      <c r="C154" s="477" t="s">
        <v>2381</v>
      </c>
      <c r="D154" s="477">
        <v>4</v>
      </c>
      <c r="E154" s="477" t="s">
        <v>380</v>
      </c>
      <c r="F154" s="477"/>
      <c r="G154" s="477"/>
      <c r="H154" s="477"/>
      <c r="I154" s="477" t="s">
        <v>419</v>
      </c>
      <c r="J154" s="203"/>
      <c r="K154" s="219"/>
      <c r="L154" s="19"/>
      <c r="M154" s="219"/>
      <c r="N154" s="219"/>
      <c r="O154" s="219"/>
      <c r="P154" s="402"/>
      <c r="Q154" s="402"/>
      <c r="R154" s="402"/>
      <c r="S154" s="402"/>
      <c r="T154" s="402"/>
      <c r="U154" s="402">
        <f>Table2[[#This Row],[Minimum possible value]]</f>
        <v>0</v>
      </c>
      <c r="V154" s="402">
        <f>Table2[[#This Row],[Maximum likely or possible value]]</f>
        <v>0</v>
      </c>
      <c r="W154" s="402"/>
      <c r="X154" s="402"/>
      <c r="Y154" s="402"/>
      <c r="Z154" s="402"/>
      <c r="AA154" s="514"/>
      <c r="AB154" s="160"/>
      <c r="AC154" s="13"/>
      <c r="AD154" s="13"/>
      <c r="AE154" s="13"/>
      <c r="AF154" s="13"/>
      <c r="AG154" s="13"/>
      <c r="AH154" s="13"/>
      <c r="AI154" s="164"/>
      <c r="AJ154" s="13"/>
      <c r="AK154" s="13"/>
      <c r="AL154" s="13"/>
      <c r="AM154" s="13"/>
      <c r="AN154" s="13"/>
      <c r="AO154" s="13"/>
      <c r="AP154" s="13"/>
      <c r="AQ154" s="701"/>
      <c r="AR154" s="701"/>
      <c r="AS154" s="701"/>
      <c r="AT154" s="701"/>
      <c r="AU154" s="701"/>
      <c r="AV154" s="701"/>
      <c r="AW154" s="701"/>
      <c r="AX154" s="701"/>
      <c r="AY154" s="164"/>
      <c r="AZ154" s="13"/>
      <c r="BA154" s="17" t="s">
        <v>420</v>
      </c>
      <c r="BB154" s="17" t="s">
        <v>420</v>
      </c>
      <c r="BC154" s="701"/>
      <c r="BD154" s="701"/>
      <c r="BE154" s="701"/>
      <c r="BF154" s="701"/>
      <c r="BG154" s="701" t="s">
        <v>388</v>
      </c>
      <c r="BH154" s="701" t="s">
        <v>421</v>
      </c>
      <c r="BI154" s="701" t="s">
        <v>421</v>
      </c>
      <c r="BJ154" s="701" t="s">
        <v>418</v>
      </c>
      <c r="BK154" s="701"/>
      <c r="BL154" s="701"/>
      <c r="BM154" s="701"/>
      <c r="BN154" s="164"/>
      <c r="BO154" s="13"/>
      <c r="BP154" s="12"/>
      <c r="BQ154" s="13"/>
      <c r="BR154" s="13"/>
      <c r="BS154" s="13"/>
      <c r="BT154" s="13"/>
      <c r="BU154" s="13"/>
      <c r="BV154" s="13"/>
      <c r="BW154" s="13"/>
      <c r="BX154" s="13"/>
      <c r="BY154" s="13"/>
      <c r="BZ154" s="5">
        <f>COUNTIF(AA154,"*")+COUNTIF(AK154,"*")+COUNTIF(BA154,"*")+COUNTIF(BP154,"*")</f>
        <v>1</v>
      </c>
    </row>
    <row r="155" spans="1:78" s="208" customFormat="1" ht="28" hidden="1">
      <c r="A155" s="19">
        <v>8</v>
      </c>
      <c r="B155" s="16">
        <v>5</v>
      </c>
      <c r="C155" s="477" t="s">
        <v>2381</v>
      </c>
      <c r="D155" s="477">
        <v>4</v>
      </c>
      <c r="E155" s="477" t="s">
        <v>380</v>
      </c>
      <c r="F155" s="477"/>
      <c r="G155" s="477"/>
      <c r="H155" s="477"/>
      <c r="I155" s="477" t="s">
        <v>422</v>
      </c>
      <c r="J155" s="203"/>
      <c r="K155" s="219"/>
      <c r="L155" s="19"/>
      <c r="M155" s="219"/>
      <c r="N155" s="219"/>
      <c r="O155" s="219"/>
      <c r="P155" s="402"/>
      <c r="Q155" s="402"/>
      <c r="R155" s="402"/>
      <c r="S155" s="402"/>
      <c r="T155" s="402"/>
      <c r="U155" s="402">
        <f>Table2[[#This Row],[Minimum possible value]]</f>
        <v>0</v>
      </c>
      <c r="V155" s="402">
        <f>Table2[[#This Row],[Maximum likely or possible value]]</f>
        <v>0</v>
      </c>
      <c r="W155" s="402"/>
      <c r="X155" s="402"/>
      <c r="Y155" s="402"/>
      <c r="Z155" s="402"/>
      <c r="AA155" s="514"/>
      <c r="AB155" s="160"/>
      <c r="AC155" s="13"/>
      <c r="AD155" s="13"/>
      <c r="AE155" s="13"/>
      <c r="AF155" s="13"/>
      <c r="AG155" s="13"/>
      <c r="AH155" s="13"/>
      <c r="AI155" s="164"/>
      <c r="AJ155" s="13"/>
      <c r="AK155" s="13"/>
      <c r="AL155" s="13"/>
      <c r="AM155" s="13"/>
      <c r="AN155" s="13"/>
      <c r="AO155" s="13"/>
      <c r="AP155" s="13"/>
      <c r="AQ155" s="701"/>
      <c r="AR155" s="701"/>
      <c r="AS155" s="701"/>
      <c r="AT155" s="701"/>
      <c r="AU155" s="701"/>
      <c r="AV155" s="701"/>
      <c r="AW155" s="701"/>
      <c r="AX155" s="701"/>
      <c r="AY155" s="164"/>
      <c r="AZ155" s="13"/>
      <c r="BA155" s="17" t="s">
        <v>423</v>
      </c>
      <c r="BB155" s="17" t="s">
        <v>423</v>
      </c>
      <c r="BC155" s="491"/>
      <c r="BD155" s="491"/>
      <c r="BE155" s="491"/>
      <c r="BF155" s="491"/>
      <c r="BG155" s="617" t="s">
        <v>325</v>
      </c>
      <c r="BH155" s="617" t="s">
        <v>424</v>
      </c>
      <c r="BI155" s="617" t="s">
        <v>424</v>
      </c>
      <c r="BJ155" s="617"/>
      <c r="BK155" s="617"/>
      <c r="BL155" s="617"/>
      <c r="BM155" s="617"/>
      <c r="BN155" s="164"/>
      <c r="BO155" s="13"/>
      <c r="BP155" s="12"/>
      <c r="BQ155" s="13"/>
      <c r="BR155" s="13"/>
      <c r="BS155" s="13"/>
      <c r="BT155" s="13"/>
      <c r="BU155" s="13"/>
      <c r="BV155" s="13"/>
      <c r="BW155" s="13"/>
      <c r="BX155" s="13"/>
      <c r="BY155" s="13"/>
      <c r="BZ155" s="5"/>
    </row>
    <row r="156" spans="1:78" s="208" customFormat="1" ht="14" hidden="1">
      <c r="A156" s="24">
        <v>3</v>
      </c>
      <c r="B156" s="16">
        <v>5</v>
      </c>
      <c r="C156" s="633" t="s">
        <v>2381</v>
      </c>
      <c r="D156" s="633">
        <v>5</v>
      </c>
      <c r="E156" s="633" t="s">
        <v>518</v>
      </c>
      <c r="F156" s="633"/>
      <c r="G156" s="633"/>
      <c r="H156" s="633"/>
      <c r="I156" s="633" t="s">
        <v>533</v>
      </c>
      <c r="J156" s="285"/>
      <c r="K156" s="223"/>
      <c r="L156" s="24"/>
      <c r="M156" s="223"/>
      <c r="N156" s="223"/>
      <c r="O156" s="223"/>
      <c r="P156" s="606"/>
      <c r="Q156" s="606"/>
      <c r="R156" s="606"/>
      <c r="S156" s="606"/>
      <c r="T156" s="606"/>
      <c r="U156" s="606">
        <f>Table2[[#This Row],[Minimum possible value]]</f>
        <v>0</v>
      </c>
      <c r="V156" s="606">
        <f>Table2[[#This Row],[Maximum likely or possible value]]</f>
        <v>0</v>
      </c>
      <c r="W156" s="606"/>
      <c r="X156" s="606"/>
      <c r="Y156" s="606"/>
      <c r="Z156" s="606"/>
      <c r="AA156" s="194"/>
      <c r="AB156" s="303"/>
      <c r="AC156" s="13"/>
      <c r="AD156" s="13"/>
      <c r="AE156" s="13"/>
      <c r="AF156" s="13"/>
      <c r="AG156" s="13"/>
      <c r="AH156" s="13"/>
      <c r="AI156" s="164"/>
      <c r="AJ156" s="13"/>
      <c r="AK156" s="13"/>
      <c r="AL156" s="13"/>
      <c r="AM156" s="13"/>
      <c r="AN156" s="13"/>
      <c r="AO156" s="13"/>
      <c r="AP156" s="13"/>
      <c r="AQ156" s="13"/>
      <c r="AR156" s="13"/>
      <c r="AS156" s="13"/>
      <c r="AT156" s="13"/>
      <c r="AU156" s="13"/>
      <c r="AV156" s="13"/>
      <c r="AW156" s="13"/>
      <c r="AX156" s="13"/>
      <c r="AY156" s="164"/>
      <c r="AZ156" s="13"/>
      <c r="BA156" s="17" t="s">
        <v>534</v>
      </c>
      <c r="BB156" s="17" t="s">
        <v>534</v>
      </c>
      <c r="BC156" s="701"/>
      <c r="BD156" s="701"/>
      <c r="BE156" s="701"/>
      <c r="BF156" s="701"/>
      <c r="BG156" s="258" t="s">
        <v>524</v>
      </c>
      <c r="BH156" s="259"/>
      <c r="BI156" s="701" t="s">
        <v>535</v>
      </c>
      <c r="BJ156" s="701" t="s">
        <v>522</v>
      </c>
      <c r="BK156" s="701"/>
      <c r="BL156" s="701"/>
      <c r="BM156" s="701"/>
      <c r="BN156" s="164"/>
      <c r="BO156" s="13"/>
      <c r="BP156" s="12"/>
      <c r="BQ156" s="13"/>
      <c r="BR156" s="13"/>
      <c r="BS156" s="13"/>
      <c r="BT156" s="13"/>
      <c r="BU156" s="13"/>
      <c r="BV156" s="13"/>
      <c r="BW156" s="13"/>
      <c r="BX156" s="13"/>
      <c r="BY156" s="13"/>
      <c r="BZ156" s="5">
        <f>COUNTIF(AA156,"*")+COUNTIF(AK156,"*")+COUNTIF(BA156,"*")+COUNTIF(BP156,"*")</f>
        <v>1</v>
      </c>
    </row>
    <row r="157" spans="1:78" s="208" customFormat="1" ht="154" hidden="1">
      <c r="A157" s="538">
        <v>4</v>
      </c>
      <c r="B157" s="538">
        <v>5</v>
      </c>
      <c r="C157" s="539" t="s">
        <v>2381</v>
      </c>
      <c r="D157" s="539">
        <v>5</v>
      </c>
      <c r="E157" s="539" t="s">
        <v>260</v>
      </c>
      <c r="F157" s="539"/>
      <c r="G157" s="539" t="s">
        <v>1621</v>
      </c>
      <c r="H157" s="539" t="s">
        <v>1621</v>
      </c>
      <c r="I157" s="539" t="s">
        <v>2332</v>
      </c>
      <c r="J157" s="202" t="e">
        <f>_xlfn.CONCAT("'&lt;br&gt;','&lt;b&gt;','",I157, ": ','&lt;/b&gt;',",#REF!, ",'&lt;/br&gt;',")</f>
        <v>#REF!</v>
      </c>
      <c r="K157" s="634" t="s">
        <v>2483</v>
      </c>
      <c r="L157" s="538" t="s">
        <v>2430</v>
      </c>
      <c r="M157" s="634"/>
      <c r="N157" s="634"/>
      <c r="O157" s="634" t="s">
        <v>248</v>
      </c>
      <c r="P157" s="634" t="e">
        <f>[1]!Table2[[#This Row],[measurementTerm]]</f>
        <v>#REF!</v>
      </c>
      <c r="Q157" s="634"/>
      <c r="R157" s="634"/>
      <c r="S157" s="634"/>
      <c r="T157" s="634"/>
      <c r="U157" s="634">
        <f>Table2[[#This Row],[Minimum possible value]]</f>
        <v>0</v>
      </c>
      <c r="V157" s="634">
        <f>Table2[[#This Row],[Maximum likely or possible value]]</f>
        <v>0</v>
      </c>
      <c r="W157" s="634"/>
      <c r="X157" s="634"/>
      <c r="Y157" s="634"/>
      <c r="Z157" s="634"/>
      <c r="AA157" s="579" t="s">
        <v>295</v>
      </c>
      <c r="AB157" s="303"/>
      <c r="AC157" s="560" t="s">
        <v>295</v>
      </c>
      <c r="AD157" s="13"/>
      <c r="AE157" s="13" t="s">
        <v>2216</v>
      </c>
      <c r="AF157" s="13"/>
      <c r="AG157" s="13"/>
      <c r="AH157" s="13"/>
      <c r="AI157" s="164"/>
      <c r="AJ157" s="560" t="s">
        <v>2217</v>
      </c>
      <c r="AK157" s="13"/>
      <c r="AL157" s="560"/>
      <c r="AM157" s="560"/>
      <c r="AN157" s="560"/>
      <c r="AO157" s="560"/>
      <c r="AP157" s="560"/>
      <c r="AQ157" s="13"/>
      <c r="AR157" s="13"/>
      <c r="AS157" s="13"/>
      <c r="AT157" s="13"/>
      <c r="AU157" s="13"/>
      <c r="AV157" s="13"/>
      <c r="AW157" s="13"/>
      <c r="AX157" s="13"/>
      <c r="AY157" s="164"/>
      <c r="AZ157" s="13"/>
      <c r="BA157" s="564" t="s">
        <v>296</v>
      </c>
      <c r="BB157" s="564" t="s">
        <v>296</v>
      </c>
      <c r="BC157" s="565"/>
      <c r="BD157" s="565" t="s">
        <v>296</v>
      </c>
      <c r="BE157" s="565"/>
      <c r="BF157" s="565"/>
      <c r="BG157" s="565" t="s">
        <v>268</v>
      </c>
      <c r="BH157" s="565" t="s">
        <v>297</v>
      </c>
      <c r="BI157" s="565" t="s">
        <v>297</v>
      </c>
      <c r="BJ157" s="701" t="s">
        <v>298</v>
      </c>
      <c r="BK157" s="701"/>
      <c r="BL157" s="701"/>
      <c r="BM157" s="701"/>
      <c r="BN157" s="164"/>
      <c r="BO157" s="13"/>
      <c r="BP157" s="12" t="s">
        <v>293</v>
      </c>
      <c r="BQ157" s="560" t="s">
        <v>299</v>
      </c>
      <c r="BR157" s="230"/>
      <c r="BS157" s="230"/>
      <c r="BT157" s="560" t="s">
        <v>300</v>
      </c>
      <c r="BU157" s="560" t="s">
        <v>301</v>
      </c>
      <c r="BV157" s="560"/>
      <c r="BW157" s="560"/>
      <c r="BX157" s="560"/>
      <c r="BY157" s="560"/>
      <c r="BZ157" s="568">
        <f>COUNTIF(AC157,"*")+COUNTIF(AK157,"*")+COUNTIF(BA157,"*")+COUNTIF(BP157,"*")</f>
        <v>3</v>
      </c>
    </row>
    <row r="158" spans="1:78" s="208" customFormat="1" ht="14" hidden="1">
      <c r="A158" s="24">
        <v>4</v>
      </c>
      <c r="B158" s="16">
        <v>5</v>
      </c>
      <c r="C158" s="633" t="s">
        <v>2381</v>
      </c>
      <c r="D158" s="633">
        <v>5</v>
      </c>
      <c r="E158" s="633" t="s">
        <v>518</v>
      </c>
      <c r="F158" s="633"/>
      <c r="G158" s="633"/>
      <c r="H158" s="633"/>
      <c r="I158" s="633" t="s">
        <v>536</v>
      </c>
      <c r="J158" s="285"/>
      <c r="K158" s="223"/>
      <c r="L158" s="24"/>
      <c r="M158" s="223"/>
      <c r="N158" s="223"/>
      <c r="O158" s="223"/>
      <c r="P158" s="606"/>
      <c r="Q158" s="606"/>
      <c r="R158" s="606"/>
      <c r="S158" s="606"/>
      <c r="T158" s="606"/>
      <c r="U158" s="606">
        <f>Table2[[#This Row],[Minimum possible value]]</f>
        <v>0</v>
      </c>
      <c r="V158" s="606">
        <f>Table2[[#This Row],[Maximum likely or possible value]]</f>
        <v>0</v>
      </c>
      <c r="W158" s="606"/>
      <c r="X158" s="606"/>
      <c r="Y158" s="606"/>
      <c r="Z158" s="606"/>
      <c r="AA158" s="194"/>
      <c r="AB158" s="303"/>
      <c r="AC158" s="13"/>
      <c r="AD158" s="13"/>
      <c r="AE158" s="13"/>
      <c r="AF158" s="13"/>
      <c r="AG158" s="13"/>
      <c r="AH158" s="13"/>
      <c r="AI158" s="164"/>
      <c r="AJ158" s="13"/>
      <c r="AK158" s="13"/>
      <c r="AL158" s="13"/>
      <c r="AM158" s="13"/>
      <c r="AN158" s="13"/>
      <c r="AO158" s="13"/>
      <c r="AP158" s="13"/>
      <c r="AQ158" s="13"/>
      <c r="AR158" s="13"/>
      <c r="AS158" s="13"/>
      <c r="AT158" s="13"/>
      <c r="AU158" s="13"/>
      <c r="AV158" s="13"/>
      <c r="AW158" s="13"/>
      <c r="AX158" s="13"/>
      <c r="AY158" s="164"/>
      <c r="AZ158" s="13"/>
      <c r="BA158" s="17" t="s">
        <v>537</v>
      </c>
      <c r="BB158" s="17" t="s">
        <v>537</v>
      </c>
      <c r="BC158" s="701"/>
      <c r="BD158" s="701"/>
      <c r="BE158" s="701"/>
      <c r="BF158" s="701"/>
      <c r="BG158" s="258" t="s">
        <v>524</v>
      </c>
      <c r="BH158" s="259"/>
      <c r="BI158" s="701" t="s">
        <v>538</v>
      </c>
      <c r="BJ158" s="617" t="s">
        <v>539</v>
      </c>
      <c r="BK158" s="617"/>
      <c r="BL158" s="617"/>
      <c r="BM158" s="617"/>
      <c r="BN158" s="164"/>
      <c r="BO158" s="13"/>
      <c r="BP158" s="12"/>
      <c r="BQ158" s="13"/>
      <c r="BR158" s="13"/>
      <c r="BS158" s="13"/>
      <c r="BT158" s="13"/>
      <c r="BU158" s="13"/>
      <c r="BV158" s="13"/>
      <c r="BW158" s="13"/>
      <c r="BX158" s="13"/>
      <c r="BY158" s="13"/>
      <c r="BZ158" s="5">
        <f t="shared" ref="BZ158:BZ167" si="7">COUNTIF(AA158,"*")+COUNTIF(AK158,"*")+COUNTIF(BA158,"*")+COUNTIF(BP158,"*")</f>
        <v>1</v>
      </c>
    </row>
    <row r="159" spans="1:78" s="208" customFormat="1" ht="14" hidden="1">
      <c r="A159" s="24">
        <v>5</v>
      </c>
      <c r="B159" s="16">
        <v>5</v>
      </c>
      <c r="C159" s="633" t="s">
        <v>2381</v>
      </c>
      <c r="D159" s="633">
        <v>5</v>
      </c>
      <c r="E159" s="633" t="s">
        <v>518</v>
      </c>
      <c r="F159" s="633"/>
      <c r="G159" s="633"/>
      <c r="H159" s="633"/>
      <c r="I159" s="633" t="s">
        <v>540</v>
      </c>
      <c r="J159" s="285"/>
      <c r="K159" s="223"/>
      <c r="L159" s="24"/>
      <c r="M159" s="223"/>
      <c r="N159" s="223"/>
      <c r="O159" s="223"/>
      <c r="P159" s="606"/>
      <c r="Q159" s="606"/>
      <c r="R159" s="606"/>
      <c r="S159" s="606"/>
      <c r="T159" s="606"/>
      <c r="U159" s="606">
        <f>Table2[[#This Row],[Minimum possible value]]</f>
        <v>0</v>
      </c>
      <c r="V159" s="606">
        <f>Table2[[#This Row],[Maximum likely or possible value]]</f>
        <v>0</v>
      </c>
      <c r="W159" s="606"/>
      <c r="X159" s="606"/>
      <c r="Y159" s="606"/>
      <c r="Z159" s="606"/>
      <c r="AA159" s="194"/>
      <c r="AB159" s="303"/>
      <c r="AC159" s="13"/>
      <c r="AD159" s="13"/>
      <c r="AE159" s="13"/>
      <c r="AF159" s="13"/>
      <c r="AG159" s="13"/>
      <c r="AH159" s="13"/>
      <c r="AI159" s="164"/>
      <c r="AJ159" s="13"/>
      <c r="AK159" s="13"/>
      <c r="AL159" s="13"/>
      <c r="AM159" s="13"/>
      <c r="AN159" s="13"/>
      <c r="AO159" s="13"/>
      <c r="AP159" s="13"/>
      <c r="AQ159" s="13"/>
      <c r="AR159" s="13"/>
      <c r="AS159" s="13"/>
      <c r="AT159" s="13"/>
      <c r="AU159" s="13"/>
      <c r="AV159" s="13"/>
      <c r="AW159" s="13"/>
      <c r="AX159" s="13"/>
      <c r="AY159" s="164"/>
      <c r="AZ159" s="13"/>
      <c r="BA159" s="17" t="s">
        <v>541</v>
      </c>
      <c r="BB159" s="17" t="s">
        <v>541</v>
      </c>
      <c r="BC159" s="701"/>
      <c r="BD159" s="701"/>
      <c r="BE159" s="701"/>
      <c r="BF159" s="701"/>
      <c r="BG159" s="258" t="s">
        <v>524</v>
      </c>
      <c r="BH159" s="259"/>
      <c r="BI159" s="701" t="s">
        <v>542</v>
      </c>
      <c r="BJ159" s="701" t="s">
        <v>539</v>
      </c>
      <c r="BK159" s="701"/>
      <c r="BL159" s="701"/>
      <c r="BM159" s="701"/>
      <c r="BN159" s="164"/>
      <c r="BO159" s="13"/>
      <c r="BP159" s="12"/>
      <c r="BQ159" s="13"/>
      <c r="BR159" s="13"/>
      <c r="BS159" s="13"/>
      <c r="BT159" s="13"/>
      <c r="BU159" s="13"/>
      <c r="BV159" s="13"/>
      <c r="BW159" s="13"/>
      <c r="BX159" s="13"/>
      <c r="BY159" s="13"/>
      <c r="BZ159" s="5">
        <f t="shared" si="7"/>
        <v>1</v>
      </c>
    </row>
    <row r="160" spans="1:78" s="569" customFormat="1" ht="14" hidden="1">
      <c r="A160" s="24">
        <v>6</v>
      </c>
      <c r="B160" s="16">
        <v>5</v>
      </c>
      <c r="C160" s="24" t="s">
        <v>2381</v>
      </c>
      <c r="D160" s="24">
        <v>5</v>
      </c>
      <c r="E160" s="24" t="s">
        <v>518</v>
      </c>
      <c r="F160" s="24"/>
      <c r="G160" s="24"/>
      <c r="H160" s="396"/>
      <c r="I160" s="24" t="s">
        <v>543</v>
      </c>
      <c r="J160" s="285"/>
      <c r="K160" s="223"/>
      <c r="L160" s="24"/>
      <c r="M160" s="223"/>
      <c r="N160" s="223"/>
      <c r="O160" s="223"/>
      <c r="P160" s="606"/>
      <c r="Q160" s="606"/>
      <c r="R160" s="606"/>
      <c r="S160" s="606"/>
      <c r="T160" s="606"/>
      <c r="U160" s="606">
        <f>Table2[[#This Row],[Minimum possible value]]</f>
        <v>0</v>
      </c>
      <c r="V160" s="606">
        <f>Table2[[#This Row],[Maximum likely or possible value]]</f>
        <v>0</v>
      </c>
      <c r="W160" s="606"/>
      <c r="X160" s="606"/>
      <c r="Y160" s="606"/>
      <c r="Z160" s="606"/>
      <c r="AA160" s="194"/>
      <c r="AB160" s="303"/>
      <c r="AC160" s="13"/>
      <c r="AD160" s="13"/>
      <c r="AE160" s="13"/>
      <c r="AF160" s="13"/>
      <c r="AG160" s="13"/>
      <c r="AH160" s="13"/>
      <c r="AI160" s="164"/>
      <c r="AJ160" s="13"/>
      <c r="AK160" s="11"/>
      <c r="AL160" s="11"/>
      <c r="AM160" s="11"/>
      <c r="AN160" s="11"/>
      <c r="AO160" s="11"/>
      <c r="AP160" s="11"/>
      <c r="AQ160" s="11"/>
      <c r="AR160" s="11"/>
      <c r="AS160" s="11"/>
      <c r="AT160" s="11"/>
      <c r="AU160" s="11"/>
      <c r="AV160" s="11"/>
      <c r="AW160" s="11"/>
      <c r="AX160" s="11"/>
      <c r="AY160" s="164"/>
      <c r="AZ160" s="13"/>
      <c r="BA160" s="17" t="s">
        <v>544</v>
      </c>
      <c r="BB160" s="17" t="s">
        <v>544</v>
      </c>
      <c r="BC160" s="701"/>
      <c r="BD160" s="701"/>
      <c r="BE160" s="701"/>
      <c r="BF160" s="701"/>
      <c r="BG160" s="701" t="s">
        <v>524</v>
      </c>
      <c r="BH160" s="701" t="s">
        <v>545</v>
      </c>
      <c r="BI160" s="701"/>
      <c r="BJ160" s="701"/>
      <c r="BK160" s="701"/>
      <c r="BL160" s="701"/>
      <c r="BM160" s="701"/>
      <c r="BN160" s="164"/>
      <c r="BO160" s="13"/>
      <c r="BP160" s="25"/>
      <c r="BQ160" s="11"/>
      <c r="BR160" s="11"/>
      <c r="BS160" s="11"/>
      <c r="BT160" s="11"/>
      <c r="BU160" s="11"/>
      <c r="BV160" s="11"/>
      <c r="BW160" s="11"/>
      <c r="BX160" s="11"/>
      <c r="BY160" s="11"/>
      <c r="BZ160" s="5">
        <f t="shared" si="7"/>
        <v>1</v>
      </c>
    </row>
    <row r="161" spans="1:78" s="208" customFormat="1" ht="56" hidden="1">
      <c r="A161" s="24">
        <v>7</v>
      </c>
      <c r="B161" s="16">
        <v>5</v>
      </c>
      <c r="C161" s="24" t="s">
        <v>2381</v>
      </c>
      <c r="D161" s="24">
        <v>5</v>
      </c>
      <c r="E161" s="24" t="s">
        <v>518</v>
      </c>
      <c r="F161" s="24"/>
      <c r="G161" s="24"/>
      <c r="H161" s="396"/>
      <c r="I161" s="24" t="s">
        <v>546</v>
      </c>
      <c r="J161" s="285"/>
      <c r="K161" s="223"/>
      <c r="L161" s="24"/>
      <c r="M161" s="223"/>
      <c r="N161" s="223"/>
      <c r="O161" s="223"/>
      <c r="P161" s="606"/>
      <c r="Q161" s="606"/>
      <c r="R161" s="606"/>
      <c r="S161" s="606"/>
      <c r="T161" s="606"/>
      <c r="U161" s="606">
        <f>Table2[[#This Row],[Minimum possible value]]</f>
        <v>0</v>
      </c>
      <c r="V161" s="606">
        <f>Table2[[#This Row],[Maximum likely or possible value]]</f>
        <v>0</v>
      </c>
      <c r="W161" s="606"/>
      <c r="X161" s="606"/>
      <c r="Y161" s="606"/>
      <c r="Z161" s="606"/>
      <c r="AA161" s="194"/>
      <c r="AB161" s="303"/>
      <c r="AC161" s="13"/>
      <c r="AD161" s="13"/>
      <c r="AE161" s="13"/>
      <c r="AF161" s="13"/>
      <c r="AG161" s="13"/>
      <c r="AH161" s="13"/>
      <c r="AI161" s="164"/>
      <c r="AJ161" s="13"/>
      <c r="AK161" s="13"/>
      <c r="AL161" s="13"/>
      <c r="AM161" s="13"/>
      <c r="AN161" s="13"/>
      <c r="AO161" s="13"/>
      <c r="AP161" s="13"/>
      <c r="AQ161" s="13"/>
      <c r="AR161" s="13"/>
      <c r="AS161" s="13"/>
      <c r="AT161" s="13"/>
      <c r="AU161" s="13"/>
      <c r="AV161" s="13"/>
      <c r="AW161" s="13"/>
      <c r="AX161" s="13"/>
      <c r="AY161" s="164"/>
      <c r="AZ161" s="13"/>
      <c r="BA161" s="12"/>
      <c r="BB161" s="12"/>
      <c r="BC161" s="13"/>
      <c r="BD161" s="13"/>
      <c r="BE161" s="13"/>
      <c r="BF161" s="13"/>
      <c r="BG161" s="13"/>
      <c r="BH161" s="13"/>
      <c r="BI161" s="13"/>
      <c r="BJ161" s="13"/>
      <c r="BK161" s="13"/>
      <c r="BL161" s="13"/>
      <c r="BM161" s="13"/>
      <c r="BN161" s="164"/>
      <c r="BO161" s="13"/>
      <c r="BP161" s="12" t="s">
        <v>546</v>
      </c>
      <c r="BQ161" s="13" t="s">
        <v>547</v>
      </c>
      <c r="BR161" s="13"/>
      <c r="BS161" s="13"/>
      <c r="BT161" s="13" t="s">
        <v>548</v>
      </c>
      <c r="BU161" s="13" t="s">
        <v>283</v>
      </c>
      <c r="BV161" s="13"/>
      <c r="BW161" s="13"/>
      <c r="BX161" s="13"/>
      <c r="BY161" s="13"/>
      <c r="BZ161" s="5">
        <f t="shared" si="7"/>
        <v>1</v>
      </c>
    </row>
    <row r="162" spans="1:78" s="208" customFormat="1" ht="84" hidden="1">
      <c r="A162" s="24">
        <v>8</v>
      </c>
      <c r="B162" s="16">
        <v>5</v>
      </c>
      <c r="C162" s="24" t="s">
        <v>2381</v>
      </c>
      <c r="D162" s="24">
        <v>5</v>
      </c>
      <c r="E162" s="24" t="s">
        <v>518</v>
      </c>
      <c r="F162" s="24"/>
      <c r="G162" s="24"/>
      <c r="H162" s="24"/>
      <c r="I162" s="24" t="s">
        <v>549</v>
      </c>
      <c r="J162" s="285"/>
      <c r="K162" s="223"/>
      <c r="L162" s="24"/>
      <c r="M162" s="223"/>
      <c r="N162" s="223"/>
      <c r="O162" s="223"/>
      <c r="P162" s="606"/>
      <c r="Q162" s="606"/>
      <c r="R162" s="606"/>
      <c r="S162" s="606"/>
      <c r="T162" s="606"/>
      <c r="U162" s="606">
        <f>Table2[[#This Row],[Minimum possible value]]</f>
        <v>0</v>
      </c>
      <c r="V162" s="606">
        <f>Table2[[#This Row],[Maximum likely or possible value]]</f>
        <v>100</v>
      </c>
      <c r="W162" s="606"/>
      <c r="X162" s="606"/>
      <c r="Y162" s="606"/>
      <c r="Z162" s="606"/>
      <c r="AA162" s="194"/>
      <c r="AB162" s="303"/>
      <c r="AC162" s="13"/>
      <c r="AD162" s="13"/>
      <c r="AE162" s="13"/>
      <c r="AF162" s="13"/>
      <c r="AG162" s="13"/>
      <c r="AH162" s="13"/>
      <c r="AI162" s="164"/>
      <c r="AJ162" s="13"/>
      <c r="AK162" s="13" t="s">
        <v>550</v>
      </c>
      <c r="AL162" s="13" t="s">
        <v>550</v>
      </c>
      <c r="AM162" s="13"/>
      <c r="AN162" s="13"/>
      <c r="AO162" s="13"/>
      <c r="AP162" s="13" t="s">
        <v>551</v>
      </c>
      <c r="AQ162" s="701" t="s">
        <v>369</v>
      </c>
      <c r="AR162" s="701" t="s">
        <v>277</v>
      </c>
      <c r="AS162" s="701">
        <v>0</v>
      </c>
      <c r="AT162" s="701">
        <v>100</v>
      </c>
      <c r="AU162" s="701" t="s">
        <v>78</v>
      </c>
      <c r="AV162" s="701"/>
      <c r="AW162" s="701"/>
      <c r="AX162" s="701"/>
      <c r="AY162" s="164"/>
      <c r="AZ162" s="13"/>
      <c r="BA162" s="12"/>
      <c r="BB162" s="12"/>
      <c r="BC162" s="13"/>
      <c r="BD162" s="13"/>
      <c r="BE162" s="13"/>
      <c r="BF162" s="13"/>
      <c r="BG162" s="13"/>
      <c r="BH162" s="13"/>
      <c r="BI162" s="13"/>
      <c r="BJ162" s="13"/>
      <c r="BK162" s="13"/>
      <c r="BL162" s="13"/>
      <c r="BM162" s="13"/>
      <c r="BN162" s="164"/>
      <c r="BO162" s="13"/>
      <c r="BP162" s="12"/>
      <c r="BQ162" s="13"/>
      <c r="BR162" s="13"/>
      <c r="BS162" s="13"/>
      <c r="BT162" s="13"/>
      <c r="BU162" s="13"/>
      <c r="BV162" s="13"/>
      <c r="BW162" s="13"/>
      <c r="BX162" s="13"/>
      <c r="BY162" s="13"/>
      <c r="BZ162" s="5">
        <f t="shared" si="7"/>
        <v>1</v>
      </c>
    </row>
    <row r="163" spans="1:78" s="569" customFormat="1" ht="126" hidden="1">
      <c r="A163" s="24">
        <v>9</v>
      </c>
      <c r="B163" s="16">
        <v>5</v>
      </c>
      <c r="C163" s="24" t="s">
        <v>2381</v>
      </c>
      <c r="D163" s="24">
        <v>5</v>
      </c>
      <c r="E163" s="24" t="s">
        <v>518</v>
      </c>
      <c r="F163" s="24"/>
      <c r="G163" s="24"/>
      <c r="H163" s="24"/>
      <c r="I163" s="24" t="s">
        <v>552</v>
      </c>
      <c r="J163" s="285"/>
      <c r="K163" s="24"/>
      <c r="L163" s="24"/>
      <c r="M163" s="24"/>
      <c r="N163" s="24"/>
      <c r="O163" s="24"/>
      <c r="P163" s="606"/>
      <c r="Q163" s="606"/>
      <c r="R163" s="606"/>
      <c r="S163" s="606"/>
      <c r="T163" s="606"/>
      <c r="U163" s="606">
        <f>Table2[[#This Row],[Minimum possible value]]</f>
        <v>0</v>
      </c>
      <c r="V163" s="606">
        <f>Table2[[#This Row],[Maximum likely or possible value]]</f>
        <v>100</v>
      </c>
      <c r="W163" s="606"/>
      <c r="X163" s="606"/>
      <c r="Y163" s="606"/>
      <c r="Z163" s="606"/>
      <c r="AA163" s="194"/>
      <c r="AB163" s="303"/>
      <c r="AC163" s="13"/>
      <c r="AD163" s="13"/>
      <c r="AE163" s="13"/>
      <c r="AF163" s="13"/>
      <c r="AG163" s="13"/>
      <c r="AH163" s="13"/>
      <c r="AI163" s="164"/>
      <c r="AJ163" s="13"/>
      <c r="AK163" s="13" t="s">
        <v>553</v>
      </c>
      <c r="AL163" s="13" t="s">
        <v>553</v>
      </c>
      <c r="AM163" s="13"/>
      <c r="AN163" s="13"/>
      <c r="AO163" s="13"/>
      <c r="AP163" s="13" t="s">
        <v>554</v>
      </c>
      <c r="AQ163" s="701" t="s">
        <v>369</v>
      </c>
      <c r="AR163" s="701" t="s">
        <v>277</v>
      </c>
      <c r="AS163" s="701">
        <v>0</v>
      </c>
      <c r="AT163" s="701">
        <v>100</v>
      </c>
      <c r="AU163" s="701" t="s">
        <v>78</v>
      </c>
      <c r="AV163" s="701"/>
      <c r="AW163" s="701"/>
      <c r="AX163" s="701"/>
      <c r="AY163" s="164"/>
      <c r="AZ163" s="13"/>
      <c r="BA163" s="12"/>
      <c r="BB163" s="12"/>
      <c r="BC163" s="13"/>
      <c r="BD163" s="13"/>
      <c r="BE163" s="13"/>
      <c r="BF163" s="13"/>
      <c r="BG163" s="13"/>
      <c r="BH163" s="13"/>
      <c r="BI163" s="13"/>
      <c r="BJ163" s="13"/>
      <c r="BK163" s="13"/>
      <c r="BL163" s="13"/>
      <c r="BM163" s="13"/>
      <c r="BN163" s="164"/>
      <c r="BO163" s="13"/>
      <c r="BP163" s="12"/>
      <c r="BQ163" s="13"/>
      <c r="BR163" s="13"/>
      <c r="BS163" s="13"/>
      <c r="BT163" s="13"/>
      <c r="BU163" s="13"/>
      <c r="BV163" s="13"/>
      <c r="BW163" s="13"/>
      <c r="BX163" s="13"/>
      <c r="BY163" s="13"/>
      <c r="BZ163" s="5">
        <f t="shared" si="7"/>
        <v>1</v>
      </c>
    </row>
    <row r="164" spans="1:78" s="208" customFormat="1" ht="42" hidden="1">
      <c r="A164" s="24">
        <v>10</v>
      </c>
      <c r="B164" s="16">
        <v>5</v>
      </c>
      <c r="C164" s="24" t="s">
        <v>2381</v>
      </c>
      <c r="D164" s="24">
        <v>5</v>
      </c>
      <c r="E164" s="24" t="s">
        <v>518</v>
      </c>
      <c r="F164" s="24"/>
      <c r="G164" s="24"/>
      <c r="H164" s="24"/>
      <c r="I164" s="24" t="s">
        <v>555</v>
      </c>
      <c r="J164" s="285"/>
      <c r="K164" s="24"/>
      <c r="L164" s="24"/>
      <c r="M164" s="24"/>
      <c r="N164" s="24"/>
      <c r="O164" s="24"/>
      <c r="P164" s="606"/>
      <c r="Q164" s="606"/>
      <c r="R164" s="606"/>
      <c r="S164" s="606"/>
      <c r="T164" s="606"/>
      <c r="U164" s="606">
        <f>Table2[[#This Row],[Minimum possible value]]</f>
        <v>0</v>
      </c>
      <c r="V164" s="606">
        <f>Table2[[#This Row],[Maximum likely or possible value]]</f>
        <v>100</v>
      </c>
      <c r="W164" s="606"/>
      <c r="X164" s="606"/>
      <c r="Y164" s="606"/>
      <c r="Z164" s="606"/>
      <c r="AA164" s="194"/>
      <c r="AB164" s="303"/>
      <c r="AC164" s="13"/>
      <c r="AD164" s="13"/>
      <c r="AE164" s="13"/>
      <c r="AF164" s="13"/>
      <c r="AG164" s="13"/>
      <c r="AH164" s="13"/>
      <c r="AI164" s="164"/>
      <c r="AJ164" s="13"/>
      <c r="AK164" s="13" t="s">
        <v>556</v>
      </c>
      <c r="AL164" s="13" t="s">
        <v>556</v>
      </c>
      <c r="AM164" s="13"/>
      <c r="AN164" s="13"/>
      <c r="AO164" s="13"/>
      <c r="AP164" s="13" t="s">
        <v>557</v>
      </c>
      <c r="AQ164" s="491" t="s">
        <v>369</v>
      </c>
      <c r="AR164" s="491" t="s">
        <v>277</v>
      </c>
      <c r="AS164" s="491">
        <v>0</v>
      </c>
      <c r="AT164" s="491">
        <v>100</v>
      </c>
      <c r="AU164" s="491" t="s">
        <v>78</v>
      </c>
      <c r="AV164" s="491"/>
      <c r="AW164" s="491"/>
      <c r="AX164" s="491"/>
      <c r="AY164" s="164"/>
      <c r="AZ164" s="13"/>
      <c r="BA164" s="12"/>
      <c r="BB164" s="12"/>
      <c r="BC164" s="13"/>
      <c r="BD164" s="13"/>
      <c r="BE164" s="13"/>
      <c r="BF164" s="13"/>
      <c r="BG164" s="13"/>
      <c r="BH164" s="13"/>
      <c r="BI164" s="13"/>
      <c r="BJ164" s="13"/>
      <c r="BK164" s="13"/>
      <c r="BL164" s="13"/>
      <c r="BM164" s="13"/>
      <c r="BN164" s="164"/>
      <c r="BO164" s="13"/>
      <c r="BP164" s="12"/>
      <c r="BQ164" s="13"/>
      <c r="BR164" s="13"/>
      <c r="BS164" s="13"/>
      <c r="BT164" s="13"/>
      <c r="BU164" s="13"/>
      <c r="BV164" s="13"/>
      <c r="BW164" s="13"/>
      <c r="BX164" s="13"/>
      <c r="BY164" s="13"/>
      <c r="BZ164" s="5">
        <f t="shared" si="7"/>
        <v>1</v>
      </c>
    </row>
    <row r="165" spans="1:78" s="208" customFormat="1" ht="56" hidden="1">
      <c r="A165" s="24">
        <v>11</v>
      </c>
      <c r="B165" s="16">
        <v>5</v>
      </c>
      <c r="C165" s="24" t="s">
        <v>2381</v>
      </c>
      <c r="D165" s="24">
        <v>5</v>
      </c>
      <c r="E165" s="24" t="s">
        <v>518</v>
      </c>
      <c r="F165" s="24"/>
      <c r="G165" s="24"/>
      <c r="H165" s="24"/>
      <c r="I165" s="24" t="s">
        <v>558</v>
      </c>
      <c r="J165" s="285"/>
      <c r="K165" s="24"/>
      <c r="L165" s="24"/>
      <c r="M165" s="24"/>
      <c r="N165" s="24"/>
      <c r="O165" s="24"/>
      <c r="P165" s="285"/>
      <c r="Q165" s="606"/>
      <c r="R165" s="606"/>
      <c r="S165" s="606"/>
      <c r="T165" s="606"/>
      <c r="U165" s="606">
        <f>Table2[[#This Row],[Minimum possible value]]</f>
        <v>0</v>
      </c>
      <c r="V165" s="606">
        <f>Table2[[#This Row],[Maximum likely or possible value]]</f>
        <v>100</v>
      </c>
      <c r="W165" s="606"/>
      <c r="X165" s="606"/>
      <c r="Y165" s="606"/>
      <c r="Z165" s="606"/>
      <c r="AA165" s="194"/>
      <c r="AB165" s="303"/>
      <c r="AC165" s="13"/>
      <c r="AD165" s="13"/>
      <c r="AE165" s="13"/>
      <c r="AF165" s="13"/>
      <c r="AG165" s="13"/>
      <c r="AH165" s="13"/>
      <c r="AI165" s="164"/>
      <c r="AJ165" s="13"/>
      <c r="AK165" s="13" t="s">
        <v>559</v>
      </c>
      <c r="AL165" s="13" t="s">
        <v>559</v>
      </c>
      <c r="AM165" s="13"/>
      <c r="AN165" s="13"/>
      <c r="AO165" s="13"/>
      <c r="AP165" s="13" t="s">
        <v>560</v>
      </c>
      <c r="AQ165" s="701" t="s">
        <v>369</v>
      </c>
      <c r="AR165" s="701" t="s">
        <v>277</v>
      </c>
      <c r="AS165" s="701">
        <v>0</v>
      </c>
      <c r="AT165" s="701">
        <v>100</v>
      </c>
      <c r="AU165" s="701" t="s">
        <v>78</v>
      </c>
      <c r="AV165" s="701"/>
      <c r="AW165" s="701"/>
      <c r="AX165" s="701"/>
      <c r="AY165" s="164"/>
      <c r="AZ165" s="13"/>
      <c r="BA165" s="12"/>
      <c r="BB165" s="12"/>
      <c r="BC165" s="13"/>
      <c r="BD165" s="13"/>
      <c r="BE165" s="13"/>
      <c r="BF165" s="13"/>
      <c r="BG165" s="13"/>
      <c r="BH165" s="13"/>
      <c r="BI165" s="13"/>
      <c r="BJ165" s="13"/>
      <c r="BK165" s="13"/>
      <c r="BL165" s="13"/>
      <c r="BM165" s="13"/>
      <c r="BN165" s="164"/>
      <c r="BO165" s="13"/>
      <c r="BP165" s="12"/>
      <c r="BQ165" s="13"/>
      <c r="BR165" s="13"/>
      <c r="BS165" s="13"/>
      <c r="BT165" s="13"/>
      <c r="BU165" s="13"/>
      <c r="BV165" s="13"/>
      <c r="BW165" s="13"/>
      <c r="BX165" s="13"/>
      <c r="BY165" s="13"/>
      <c r="BZ165" s="5">
        <f t="shared" si="7"/>
        <v>1</v>
      </c>
    </row>
    <row r="166" spans="1:78" s="208" customFormat="1" ht="42" hidden="1">
      <c r="A166" s="24">
        <v>12</v>
      </c>
      <c r="B166" s="16">
        <v>5</v>
      </c>
      <c r="C166" s="24" t="s">
        <v>2381</v>
      </c>
      <c r="D166" s="24">
        <v>5</v>
      </c>
      <c r="E166" s="24" t="s">
        <v>518</v>
      </c>
      <c r="F166" s="24"/>
      <c r="G166" s="24"/>
      <c r="H166" s="24"/>
      <c r="I166" s="24" t="s">
        <v>561</v>
      </c>
      <c r="J166" s="285"/>
      <c r="K166" s="24"/>
      <c r="L166" s="24"/>
      <c r="M166" s="24"/>
      <c r="N166" s="24"/>
      <c r="O166" s="24"/>
      <c r="P166" s="606"/>
      <c r="Q166" s="606"/>
      <c r="R166" s="606"/>
      <c r="S166" s="606"/>
      <c r="T166" s="606"/>
      <c r="U166" s="606">
        <f>Table2[[#This Row],[Minimum possible value]]</f>
        <v>0</v>
      </c>
      <c r="V166" s="606">
        <f>Table2[[#This Row],[Maximum likely or possible value]]</f>
        <v>100</v>
      </c>
      <c r="W166" s="606"/>
      <c r="X166" s="606"/>
      <c r="Y166" s="606"/>
      <c r="Z166" s="606"/>
      <c r="AA166" s="194"/>
      <c r="AB166" s="303"/>
      <c r="AC166" s="13"/>
      <c r="AD166" s="13"/>
      <c r="AE166" s="13"/>
      <c r="AF166" s="13"/>
      <c r="AG166" s="13"/>
      <c r="AH166" s="13"/>
      <c r="AI166" s="164"/>
      <c r="AJ166" s="13"/>
      <c r="AK166" s="13" t="s">
        <v>562</v>
      </c>
      <c r="AL166" s="13" t="s">
        <v>562</v>
      </c>
      <c r="AM166" s="13"/>
      <c r="AN166" s="13"/>
      <c r="AO166" s="13"/>
      <c r="AP166" s="13" t="s">
        <v>563</v>
      </c>
      <c r="AQ166" s="701" t="s">
        <v>369</v>
      </c>
      <c r="AR166" s="701" t="s">
        <v>277</v>
      </c>
      <c r="AS166" s="701">
        <v>0</v>
      </c>
      <c r="AT166" s="701">
        <v>100</v>
      </c>
      <c r="AU166" s="701" t="s">
        <v>78</v>
      </c>
      <c r="AV166" s="701"/>
      <c r="AW166" s="701"/>
      <c r="AX166" s="701"/>
      <c r="AY166" s="164"/>
      <c r="AZ166" s="13"/>
      <c r="BA166" s="12"/>
      <c r="BB166" s="12"/>
      <c r="BC166" s="13"/>
      <c r="BD166" s="13"/>
      <c r="BE166" s="13"/>
      <c r="BF166" s="13"/>
      <c r="BG166" s="13"/>
      <c r="BH166" s="13"/>
      <c r="BI166" s="13"/>
      <c r="BJ166" s="13"/>
      <c r="BK166" s="13"/>
      <c r="BL166" s="13"/>
      <c r="BM166" s="13"/>
      <c r="BN166" s="164"/>
      <c r="BO166" s="13"/>
      <c r="BP166" s="12"/>
      <c r="BQ166" s="13"/>
      <c r="BR166" s="13"/>
      <c r="BS166" s="13"/>
      <c r="BT166" s="13"/>
      <c r="BU166" s="13"/>
      <c r="BV166" s="13"/>
      <c r="BW166" s="13"/>
      <c r="BX166" s="13"/>
      <c r="BY166" s="13"/>
      <c r="BZ166" s="5">
        <f t="shared" si="7"/>
        <v>1</v>
      </c>
    </row>
    <row r="167" spans="1:78" s="208" customFormat="1" ht="56" hidden="1">
      <c r="A167" s="24">
        <v>13</v>
      </c>
      <c r="B167" s="16">
        <v>5</v>
      </c>
      <c r="C167" s="24" t="s">
        <v>2381</v>
      </c>
      <c r="D167" s="24">
        <v>5</v>
      </c>
      <c r="E167" s="24" t="s">
        <v>518</v>
      </c>
      <c r="F167" s="24"/>
      <c r="G167" s="24"/>
      <c r="H167" s="24"/>
      <c r="I167" s="24" t="s">
        <v>1982</v>
      </c>
      <c r="J167" s="285"/>
      <c r="K167" s="24"/>
      <c r="L167" s="24"/>
      <c r="M167" s="24"/>
      <c r="N167" s="24"/>
      <c r="O167" s="24"/>
      <c r="P167" s="606"/>
      <c r="Q167" s="606"/>
      <c r="R167" s="606"/>
      <c r="S167" s="606"/>
      <c r="T167" s="606"/>
      <c r="U167" s="606">
        <f>Table2[[#This Row],[Minimum possible value]]</f>
        <v>0</v>
      </c>
      <c r="V167" s="606">
        <f>Table2[[#This Row],[Maximum likely or possible value]]</f>
        <v>100</v>
      </c>
      <c r="W167" s="606"/>
      <c r="X167" s="606"/>
      <c r="Y167" s="606"/>
      <c r="Z167" s="606"/>
      <c r="AA167" s="194"/>
      <c r="AB167" s="303"/>
      <c r="AC167" s="13"/>
      <c r="AD167" s="13"/>
      <c r="AE167" s="13"/>
      <c r="AF167" s="13"/>
      <c r="AG167" s="13"/>
      <c r="AH167" s="13"/>
      <c r="AI167" s="164"/>
      <c r="AJ167" s="13"/>
      <c r="AK167" s="13" t="s">
        <v>564</v>
      </c>
      <c r="AL167" s="13" t="s">
        <v>564</v>
      </c>
      <c r="AM167" s="13"/>
      <c r="AN167" s="13"/>
      <c r="AO167" s="13"/>
      <c r="AP167" s="13" t="s">
        <v>565</v>
      </c>
      <c r="AQ167" s="701" t="s">
        <v>369</v>
      </c>
      <c r="AR167" s="701" t="s">
        <v>277</v>
      </c>
      <c r="AS167" s="701">
        <v>0</v>
      </c>
      <c r="AT167" s="701">
        <v>100</v>
      </c>
      <c r="AU167" s="701" t="s">
        <v>78</v>
      </c>
      <c r="AV167" s="701"/>
      <c r="AW167" s="701"/>
      <c r="AX167" s="701"/>
      <c r="AY167" s="164"/>
      <c r="AZ167" s="13"/>
      <c r="BA167" s="12"/>
      <c r="BB167" s="12"/>
      <c r="BC167" s="13"/>
      <c r="BD167" s="13"/>
      <c r="BE167" s="13"/>
      <c r="BF167" s="13"/>
      <c r="BG167" s="13"/>
      <c r="BH167" s="13"/>
      <c r="BI167" s="13"/>
      <c r="BJ167" s="13"/>
      <c r="BK167" s="13"/>
      <c r="BL167" s="13"/>
      <c r="BM167" s="13"/>
      <c r="BN167" s="164"/>
      <c r="BO167" s="13"/>
      <c r="BP167" s="12"/>
      <c r="BQ167" s="13"/>
      <c r="BR167" s="13"/>
      <c r="BS167" s="13"/>
      <c r="BT167" s="13"/>
      <c r="BU167" s="13"/>
      <c r="BV167" s="13"/>
      <c r="BW167" s="13"/>
      <c r="BX167" s="13"/>
      <c r="BY167" s="13"/>
      <c r="BZ167" s="5">
        <f t="shared" si="7"/>
        <v>1</v>
      </c>
    </row>
    <row r="168" spans="1:78" s="208" customFormat="1" ht="116" hidden="1">
      <c r="A168" s="538">
        <v>5</v>
      </c>
      <c r="B168" s="538">
        <v>5</v>
      </c>
      <c r="C168" s="538" t="s">
        <v>2381</v>
      </c>
      <c r="D168" s="538">
        <v>6</v>
      </c>
      <c r="E168" s="538" t="s">
        <v>260</v>
      </c>
      <c r="F168" s="538"/>
      <c r="G168" s="538" t="s">
        <v>1621</v>
      </c>
      <c r="H168" s="538" t="s">
        <v>1621</v>
      </c>
      <c r="I168" s="538" t="s">
        <v>302</v>
      </c>
      <c r="J168" s="202" t="e">
        <f>_xlfn.CONCAT("'&lt;br&gt;','&lt;b&gt;','",I168, ": ','&lt;/b&gt;',",#REF!, ",'&lt;/br&gt;',")</f>
        <v>#REF!</v>
      </c>
      <c r="K168" s="538" t="s">
        <v>1810</v>
      </c>
      <c r="L168" s="538" t="s">
        <v>2430</v>
      </c>
      <c r="M168" s="538"/>
      <c r="N168" s="538"/>
      <c r="O168" s="538" t="s">
        <v>248</v>
      </c>
      <c r="P168" s="641" t="e">
        <f>[1]!Table2[[#This Row],[measurementTerm]]</f>
        <v>#REF!</v>
      </c>
      <c r="Q168" s="641"/>
      <c r="R168" s="641"/>
      <c r="S168" s="641"/>
      <c r="T168" s="641"/>
      <c r="U168" s="641">
        <f>Table2[[#This Row],[Minimum possible value]]</f>
        <v>0</v>
      </c>
      <c r="V168" s="641" t="str">
        <f>Table2[[#This Row],[Maximum likely or possible value]]</f>
        <v>None</v>
      </c>
      <c r="W168" s="641"/>
      <c r="X168" s="641"/>
      <c r="Y168" s="641"/>
      <c r="Z168" s="641"/>
      <c r="AA168" s="566" t="s">
        <v>1745</v>
      </c>
      <c r="AB168" s="275"/>
      <c r="AC168" s="729" t="s">
        <v>304</v>
      </c>
      <c r="AD168" s="502"/>
      <c r="AE168" s="442" t="s">
        <v>2216</v>
      </c>
      <c r="AF168" s="502" t="s">
        <v>298</v>
      </c>
      <c r="AG168" s="502"/>
      <c r="AH168" s="502"/>
      <c r="AI168" s="503"/>
      <c r="AJ168" s="729" t="s">
        <v>2217</v>
      </c>
      <c r="AK168" s="36" t="s">
        <v>305</v>
      </c>
      <c r="AL168" s="562" t="s">
        <v>1574</v>
      </c>
      <c r="AM168" s="562" t="s">
        <v>2421</v>
      </c>
      <c r="AN168" s="562"/>
      <c r="AO168" s="562"/>
      <c r="AP168" s="562" t="s">
        <v>306</v>
      </c>
      <c r="AQ168" s="617" t="s">
        <v>307</v>
      </c>
      <c r="AR168" s="617" t="s">
        <v>248</v>
      </c>
      <c r="AS168" s="617">
        <v>0</v>
      </c>
      <c r="AT168" s="617" t="s">
        <v>159</v>
      </c>
      <c r="AU168" s="617" t="s">
        <v>78</v>
      </c>
      <c r="AV168" s="617"/>
      <c r="AW168" s="617"/>
      <c r="AX168" s="617"/>
      <c r="AY168" s="503"/>
      <c r="AZ168" s="738" t="s">
        <v>2244</v>
      </c>
      <c r="BA168" s="564" t="s">
        <v>308</v>
      </c>
      <c r="BB168" s="564" t="s">
        <v>308</v>
      </c>
      <c r="BC168" s="565"/>
      <c r="BD168" s="565" t="s">
        <v>308</v>
      </c>
      <c r="BE168" s="565"/>
      <c r="BF168" s="565"/>
      <c r="BG168" s="565" t="s">
        <v>268</v>
      </c>
      <c r="BH168" s="565" t="s">
        <v>309</v>
      </c>
      <c r="BI168" s="565" t="s">
        <v>309</v>
      </c>
      <c r="BJ168" s="296" t="s">
        <v>248</v>
      </c>
      <c r="BK168" s="296"/>
      <c r="BL168" s="296"/>
      <c r="BM168" s="296"/>
      <c r="BN168" s="503"/>
      <c r="BO168" s="502"/>
      <c r="BP168" s="192"/>
      <c r="BQ168" s="562"/>
      <c r="BR168" s="275"/>
      <c r="BS168" s="275"/>
      <c r="BT168" s="562"/>
      <c r="BU168" s="562"/>
      <c r="BV168" s="562"/>
      <c r="BW168" s="562"/>
      <c r="BX168" s="562"/>
      <c r="BY168" s="562" t="s">
        <v>2245</v>
      </c>
      <c r="BZ168" s="571">
        <f>COUNTIF(AC168,"*")+COUNTIF(AK168,"*")+COUNTIF(BA168,"*")+COUNTIF(BP168,"*")</f>
        <v>3</v>
      </c>
    </row>
    <row r="169" spans="1:78" s="569" customFormat="1" ht="28" hidden="1">
      <c r="A169" s="1">
        <v>9</v>
      </c>
      <c r="B169" s="16">
        <v>5</v>
      </c>
      <c r="C169" s="1" t="s">
        <v>2381</v>
      </c>
      <c r="D169" s="1">
        <v>6</v>
      </c>
      <c r="E169" s="1" t="s">
        <v>566</v>
      </c>
      <c r="F169" s="1"/>
      <c r="G169" s="1"/>
      <c r="H169" s="1"/>
      <c r="I169" s="1" t="s">
        <v>602</v>
      </c>
      <c r="J169" s="205"/>
      <c r="K169" s="1"/>
      <c r="L169" s="1"/>
      <c r="M169" s="1"/>
      <c r="N169" s="1"/>
      <c r="O169" s="1"/>
      <c r="P169" s="224"/>
      <c r="Q169" s="224"/>
      <c r="R169" s="224"/>
      <c r="S169" s="224"/>
      <c r="T169" s="224"/>
      <c r="U169" s="224">
        <f>Table2[[#This Row],[Minimum possible value]]</f>
        <v>0</v>
      </c>
      <c r="V169" s="224">
        <f>Table2[[#This Row],[Maximum likely or possible value]]</f>
        <v>0</v>
      </c>
      <c r="W169" s="224"/>
      <c r="X169" s="224"/>
      <c r="Y169" s="224"/>
      <c r="Z169" s="224"/>
      <c r="AA169" s="514" t="s">
        <v>603</v>
      </c>
      <c r="AB169" s="160"/>
      <c r="AC169" s="13"/>
      <c r="AD169" s="13"/>
      <c r="AE169" s="13"/>
      <c r="AF169" s="13"/>
      <c r="AG169" s="13"/>
      <c r="AH169" s="13"/>
      <c r="AI169" s="164"/>
      <c r="AJ169" s="13"/>
      <c r="AK169" s="13"/>
      <c r="AL169" s="13"/>
      <c r="AM169" s="13"/>
      <c r="AN169" s="13"/>
      <c r="AO169" s="13"/>
      <c r="AP169" s="13"/>
      <c r="AQ169" s="701"/>
      <c r="AR169" s="701"/>
      <c r="AS169" s="701"/>
      <c r="AT169" s="701"/>
      <c r="AU169" s="701"/>
      <c r="AV169" s="701"/>
      <c r="AW169" s="701"/>
      <c r="AX169" s="701"/>
      <c r="AY169" s="164"/>
      <c r="AZ169" s="13"/>
      <c r="BA169" s="12"/>
      <c r="BB169" s="12"/>
      <c r="BC169" s="13"/>
      <c r="BD169" s="13"/>
      <c r="BE169" s="13"/>
      <c r="BF169" s="13"/>
      <c r="BG169" s="13"/>
      <c r="BH169" s="13"/>
      <c r="BI169" s="13"/>
      <c r="BJ169" s="13"/>
      <c r="BK169" s="13"/>
      <c r="BL169" s="13"/>
      <c r="BM169" s="13"/>
      <c r="BN169" s="164"/>
      <c r="BO169" s="13"/>
      <c r="BP169" s="12"/>
      <c r="BQ169" s="13"/>
      <c r="BR169" s="13"/>
      <c r="BS169" s="13"/>
      <c r="BT169" s="13"/>
      <c r="BU169" s="13"/>
      <c r="BV169" s="13"/>
      <c r="BW169" s="13"/>
      <c r="BX169" s="13"/>
      <c r="BY169" s="13"/>
      <c r="BZ169" s="5">
        <f t="shared" ref="BZ169:BZ189" si="8">COUNTIF(AA169,"*")+COUNTIF(AK169,"*")+COUNTIF(BA169,"*")+COUNTIF(BP169,"*")</f>
        <v>1</v>
      </c>
    </row>
    <row r="170" spans="1:78" s="208" customFormat="1" ht="28" hidden="1">
      <c r="A170" s="1">
        <v>10</v>
      </c>
      <c r="B170" s="16">
        <v>5</v>
      </c>
      <c r="C170" s="1" t="s">
        <v>2381</v>
      </c>
      <c r="D170" s="1">
        <v>6</v>
      </c>
      <c r="E170" s="1" t="s">
        <v>566</v>
      </c>
      <c r="F170" s="1"/>
      <c r="G170" s="1"/>
      <c r="H170" s="1"/>
      <c r="I170" s="1" t="s">
        <v>604</v>
      </c>
      <c r="J170" s="205"/>
      <c r="K170" s="1"/>
      <c r="L170" s="1"/>
      <c r="M170" s="1"/>
      <c r="N170" s="1"/>
      <c r="O170" s="1"/>
      <c r="P170" s="358"/>
      <c r="Q170" s="358"/>
      <c r="R170" s="358"/>
      <c r="S170" s="358"/>
      <c r="T170" s="358"/>
      <c r="U170" s="358">
        <f>Table2[[#This Row],[Minimum possible value]]</f>
        <v>0</v>
      </c>
      <c r="V170" s="358">
        <f>Table2[[#This Row],[Maximum likely or possible value]]</f>
        <v>0</v>
      </c>
      <c r="W170" s="358"/>
      <c r="X170" s="358"/>
      <c r="Y170" s="358"/>
      <c r="Z170" s="358"/>
      <c r="AA170" s="192"/>
      <c r="AB170" s="36"/>
      <c r="AC170" s="36"/>
      <c r="AD170" s="36"/>
      <c r="AE170" s="36"/>
      <c r="AF170" s="36"/>
      <c r="AG170" s="36"/>
      <c r="AH170" s="36"/>
      <c r="AI170" s="344"/>
      <c r="AJ170" s="36"/>
      <c r="AK170" s="36"/>
      <c r="AL170" s="36"/>
      <c r="AM170" s="36"/>
      <c r="AN170" s="36"/>
      <c r="AO170" s="36"/>
      <c r="AP170" s="36"/>
      <c r="AQ170" s="617"/>
      <c r="AR170" s="617"/>
      <c r="AS170" s="617"/>
      <c r="AT170" s="617"/>
      <c r="AU170" s="617"/>
      <c r="AV170" s="617"/>
      <c r="AW170" s="617"/>
      <c r="AX170" s="617"/>
      <c r="AY170" s="344"/>
      <c r="AZ170" s="36"/>
      <c r="BA170" s="193" t="s">
        <v>605</v>
      </c>
      <c r="BB170" s="193" t="s">
        <v>605</v>
      </c>
      <c r="BC170" s="296"/>
      <c r="BD170" s="296"/>
      <c r="BE170" s="296"/>
      <c r="BF170" s="296"/>
      <c r="BG170" s="296" t="s">
        <v>585</v>
      </c>
      <c r="BH170" s="296" t="s">
        <v>606</v>
      </c>
      <c r="BI170" s="296" t="s">
        <v>606</v>
      </c>
      <c r="BJ170" s="296" t="s">
        <v>607</v>
      </c>
      <c r="BK170" s="296"/>
      <c r="BL170" s="296"/>
      <c r="BM170" s="296"/>
      <c r="BN170" s="344"/>
      <c r="BO170" s="36"/>
      <c r="BP170" s="192"/>
      <c r="BQ170" s="36"/>
      <c r="BR170" s="36"/>
      <c r="BS170" s="36"/>
      <c r="BT170" s="36"/>
      <c r="BU170" s="36"/>
      <c r="BV170" s="36"/>
      <c r="BW170" s="36"/>
      <c r="BX170" s="36"/>
      <c r="BY170" s="36"/>
      <c r="BZ170" s="345">
        <f t="shared" si="8"/>
        <v>1</v>
      </c>
    </row>
    <row r="171" spans="1:78" s="569" customFormat="1" ht="28" hidden="1">
      <c r="A171" s="1">
        <v>11</v>
      </c>
      <c r="B171" s="16">
        <v>5</v>
      </c>
      <c r="C171" s="1" t="s">
        <v>2381</v>
      </c>
      <c r="D171" s="1">
        <v>6</v>
      </c>
      <c r="E171" s="1" t="s">
        <v>566</v>
      </c>
      <c r="F171" s="1"/>
      <c r="G171" s="1"/>
      <c r="H171" s="1"/>
      <c r="I171" s="1" t="s">
        <v>608</v>
      </c>
      <c r="J171" s="205"/>
      <c r="K171" s="1"/>
      <c r="L171" s="1"/>
      <c r="M171" s="1"/>
      <c r="N171" s="1"/>
      <c r="O171" s="1"/>
      <c r="P171" s="224"/>
      <c r="Q171" s="224"/>
      <c r="R171" s="224"/>
      <c r="S171" s="224"/>
      <c r="T171" s="224"/>
      <c r="U171" s="224">
        <f>Table2[[#This Row],[Minimum possible value]]</f>
        <v>0</v>
      </c>
      <c r="V171" s="224">
        <f>Table2[[#This Row],[Maximum likely or possible value]]</f>
        <v>0</v>
      </c>
      <c r="W171" s="224"/>
      <c r="X171" s="224"/>
      <c r="Y171" s="224"/>
      <c r="Z171" s="224"/>
      <c r="AA171" s="514"/>
      <c r="AB171" s="160"/>
      <c r="AC171" s="13"/>
      <c r="AD171" s="13"/>
      <c r="AE171" s="13"/>
      <c r="AF171" s="13"/>
      <c r="AG171" s="13"/>
      <c r="AH171" s="13"/>
      <c r="AI171" s="164"/>
      <c r="AJ171" s="13"/>
      <c r="AK171" s="13"/>
      <c r="AL171" s="13"/>
      <c r="AM171" s="13"/>
      <c r="AN171" s="13"/>
      <c r="AO171" s="13"/>
      <c r="AP171" s="13"/>
      <c r="AQ171" s="701"/>
      <c r="AR171" s="701"/>
      <c r="AS171" s="701"/>
      <c r="AT171" s="701"/>
      <c r="AU171" s="701"/>
      <c r="AV171" s="701"/>
      <c r="AW171" s="701"/>
      <c r="AX171" s="701"/>
      <c r="AY171" s="164"/>
      <c r="AZ171" s="13"/>
      <c r="BA171" s="17" t="s">
        <v>609</v>
      </c>
      <c r="BB171" s="17" t="s">
        <v>609</v>
      </c>
      <c r="BC171" s="701"/>
      <c r="BD171" s="701"/>
      <c r="BE171" s="701"/>
      <c r="BF171" s="701"/>
      <c r="BG171" s="701" t="s">
        <v>585</v>
      </c>
      <c r="BH171" s="701" t="s">
        <v>610</v>
      </c>
      <c r="BI171" s="701" t="s">
        <v>610</v>
      </c>
      <c r="BJ171" s="701" t="s">
        <v>607</v>
      </c>
      <c r="BK171" s="701"/>
      <c r="BL171" s="701"/>
      <c r="BM171" s="701"/>
      <c r="BN171" s="164"/>
      <c r="BO171" s="13"/>
      <c r="BP171" s="12"/>
      <c r="BQ171" s="13"/>
      <c r="BR171" s="13"/>
      <c r="BS171" s="13"/>
      <c r="BT171" s="13"/>
      <c r="BU171" s="13"/>
      <c r="BV171" s="13"/>
      <c r="BW171" s="13"/>
      <c r="BX171" s="13"/>
      <c r="BY171" s="13"/>
      <c r="BZ171" s="5">
        <f t="shared" si="8"/>
        <v>1</v>
      </c>
    </row>
    <row r="172" spans="1:78" s="208" customFormat="1" ht="42" hidden="1">
      <c r="A172" s="1">
        <v>12</v>
      </c>
      <c r="B172" s="16">
        <v>5</v>
      </c>
      <c r="C172" s="1" t="s">
        <v>2381</v>
      </c>
      <c r="D172" s="1">
        <v>6</v>
      </c>
      <c r="E172" s="1" t="s">
        <v>566</v>
      </c>
      <c r="F172" s="1"/>
      <c r="G172" s="1"/>
      <c r="H172" s="1"/>
      <c r="I172" s="1" t="s">
        <v>611</v>
      </c>
      <c r="J172" s="205"/>
      <c r="K172" s="1"/>
      <c r="L172" s="1"/>
      <c r="M172" s="1"/>
      <c r="N172" s="1"/>
      <c r="O172" s="1"/>
      <c r="P172" s="224"/>
      <c r="Q172" s="224"/>
      <c r="R172" s="224"/>
      <c r="S172" s="224"/>
      <c r="T172" s="224"/>
      <c r="U172" s="224">
        <f>Table2[[#This Row],[Minimum possible value]]</f>
        <v>0</v>
      </c>
      <c r="V172" s="224">
        <f>Table2[[#This Row],[Maximum likely or possible value]]</f>
        <v>0</v>
      </c>
      <c r="W172" s="224"/>
      <c r="X172" s="224"/>
      <c r="Y172" s="224"/>
      <c r="Z172" s="224"/>
      <c r="AA172" s="514"/>
      <c r="AB172" s="160"/>
      <c r="AC172" s="13"/>
      <c r="AD172" s="13"/>
      <c r="AE172" s="13"/>
      <c r="AF172" s="13"/>
      <c r="AG172" s="13"/>
      <c r="AH172" s="13"/>
      <c r="AI172" s="164"/>
      <c r="AJ172" s="13"/>
      <c r="AK172" s="13"/>
      <c r="AL172" s="13"/>
      <c r="AM172" s="13"/>
      <c r="AN172" s="13"/>
      <c r="AO172" s="13"/>
      <c r="AP172" s="13"/>
      <c r="AQ172" s="617"/>
      <c r="AR172" s="617"/>
      <c r="AS172" s="617"/>
      <c r="AT172" s="617"/>
      <c r="AU172" s="617"/>
      <c r="AV172" s="617"/>
      <c r="AW172" s="617"/>
      <c r="AX172" s="617"/>
      <c r="AY172" s="164"/>
      <c r="AZ172" s="13"/>
      <c r="BA172" s="17" t="s">
        <v>612</v>
      </c>
      <c r="BB172" s="17" t="s">
        <v>612</v>
      </c>
      <c r="BC172" s="491"/>
      <c r="BD172" s="617"/>
      <c r="BE172" s="491"/>
      <c r="BF172" s="491"/>
      <c r="BG172" s="617" t="s">
        <v>585</v>
      </c>
      <c r="BH172" s="617" t="s">
        <v>611</v>
      </c>
      <c r="BI172" s="491" t="s">
        <v>611</v>
      </c>
      <c r="BJ172" s="491" t="s">
        <v>607</v>
      </c>
      <c r="BK172" s="491"/>
      <c r="BL172" s="491"/>
      <c r="BM172" s="491"/>
      <c r="BN172" s="164"/>
      <c r="BO172" s="13"/>
      <c r="BP172" s="12"/>
      <c r="BQ172" s="13"/>
      <c r="BR172" s="13"/>
      <c r="BS172" s="13"/>
      <c r="BT172" s="13"/>
      <c r="BU172" s="13"/>
      <c r="BV172" s="13"/>
      <c r="BW172" s="13"/>
      <c r="BX172" s="13"/>
      <c r="BY172" s="13"/>
      <c r="BZ172" s="5">
        <f t="shared" si="8"/>
        <v>1</v>
      </c>
    </row>
    <row r="173" spans="1:78" s="208" customFormat="1" ht="28" hidden="1">
      <c r="A173" s="1">
        <v>13</v>
      </c>
      <c r="B173" s="16">
        <v>5</v>
      </c>
      <c r="C173" s="1" t="s">
        <v>2381</v>
      </c>
      <c r="D173" s="1">
        <v>6</v>
      </c>
      <c r="E173" s="1" t="s">
        <v>566</v>
      </c>
      <c r="F173" s="1"/>
      <c r="G173" s="1"/>
      <c r="H173" s="1"/>
      <c r="I173" s="1" t="s">
        <v>1983</v>
      </c>
      <c r="J173" s="205"/>
      <c r="K173" s="1"/>
      <c r="L173" s="1"/>
      <c r="M173" s="1"/>
      <c r="N173" s="1"/>
      <c r="O173" s="1"/>
      <c r="P173" s="224"/>
      <c r="Q173" s="224"/>
      <c r="R173" s="224"/>
      <c r="S173" s="224"/>
      <c r="T173" s="224"/>
      <c r="U173" s="224">
        <f>Table2[[#This Row],[Minimum possible value]]</f>
        <v>0</v>
      </c>
      <c r="V173" s="224">
        <f>Table2[[#This Row],[Maximum likely or possible value]]</f>
        <v>0</v>
      </c>
      <c r="W173" s="224"/>
      <c r="X173" s="224"/>
      <c r="Y173" s="224"/>
      <c r="Z173" s="224"/>
      <c r="AA173" s="514"/>
      <c r="AB173" s="160"/>
      <c r="AC173" s="13"/>
      <c r="AD173" s="13"/>
      <c r="AE173" s="13"/>
      <c r="AF173" s="13"/>
      <c r="AG173" s="13"/>
      <c r="AH173" s="13"/>
      <c r="AI173" s="164"/>
      <c r="AJ173" s="13"/>
      <c r="AK173" s="13"/>
      <c r="AL173" s="13"/>
      <c r="AM173" s="13"/>
      <c r="AN173" s="13"/>
      <c r="AO173" s="13"/>
      <c r="AP173" s="13"/>
      <c r="AQ173" s="701"/>
      <c r="AR173" s="701"/>
      <c r="AS173" s="701"/>
      <c r="AT173" s="701"/>
      <c r="AU173" s="701"/>
      <c r="AV173" s="701"/>
      <c r="AW173" s="701"/>
      <c r="AX173" s="701"/>
      <c r="AY173" s="164"/>
      <c r="AZ173" s="13"/>
      <c r="BA173" s="17" t="s">
        <v>613</v>
      </c>
      <c r="BB173" s="17" t="s">
        <v>613</v>
      </c>
      <c r="BC173" s="617"/>
      <c r="BD173" s="617"/>
      <c r="BE173" s="617"/>
      <c r="BF173" s="617"/>
      <c r="BG173" s="617" t="s">
        <v>585</v>
      </c>
      <c r="BH173" s="617" t="s">
        <v>614</v>
      </c>
      <c r="BI173" s="491" t="s">
        <v>615</v>
      </c>
      <c r="BJ173" s="491" t="s">
        <v>607</v>
      </c>
      <c r="BK173" s="491"/>
      <c r="BL173" s="701"/>
      <c r="BM173" s="491"/>
      <c r="BN173" s="164"/>
      <c r="BO173" s="13"/>
      <c r="BP173" s="12"/>
      <c r="BQ173" s="13"/>
      <c r="BR173" s="13"/>
      <c r="BS173" s="13"/>
      <c r="BT173" s="13"/>
      <c r="BU173" s="13"/>
      <c r="BV173" s="13"/>
      <c r="BW173" s="13"/>
      <c r="BX173" s="13"/>
      <c r="BY173" s="13"/>
      <c r="BZ173" s="5">
        <f t="shared" si="8"/>
        <v>1</v>
      </c>
    </row>
    <row r="174" spans="1:78" s="208" customFormat="1" ht="28" hidden="1">
      <c r="A174" s="1">
        <v>15</v>
      </c>
      <c r="B174" s="16">
        <v>5</v>
      </c>
      <c r="C174" s="1" t="s">
        <v>2381</v>
      </c>
      <c r="D174" s="1">
        <v>6</v>
      </c>
      <c r="E174" s="1" t="s">
        <v>566</v>
      </c>
      <c r="F174" s="1"/>
      <c r="G174" s="1"/>
      <c r="H174" s="1"/>
      <c r="I174" s="1" t="s">
        <v>621</v>
      </c>
      <c r="J174" s="205"/>
      <c r="K174" s="1"/>
      <c r="L174" s="1"/>
      <c r="M174" s="1"/>
      <c r="N174" s="1"/>
      <c r="O174" s="1"/>
      <c r="P174" s="224"/>
      <c r="Q174" s="224"/>
      <c r="R174" s="224"/>
      <c r="S174" s="224"/>
      <c r="T174" s="224"/>
      <c r="U174" s="224">
        <f>Table2[[#This Row],[Minimum possible value]]</f>
        <v>0</v>
      </c>
      <c r="V174" s="224">
        <f>Table2[[#This Row],[Maximum likely or possible value]]</f>
        <v>0</v>
      </c>
      <c r="W174" s="224"/>
      <c r="X174" s="224"/>
      <c r="Y174" s="224"/>
      <c r="Z174" s="224"/>
      <c r="AA174" s="514"/>
      <c r="AB174" s="160"/>
      <c r="AC174" s="13"/>
      <c r="AD174" s="13"/>
      <c r="AE174" s="13"/>
      <c r="AF174" s="13"/>
      <c r="AG174" s="13"/>
      <c r="AH174" s="13"/>
      <c r="AI174" s="164"/>
      <c r="AJ174" s="13"/>
      <c r="AK174" s="13"/>
      <c r="AL174" s="13"/>
      <c r="AM174" s="13"/>
      <c r="AN174" s="13"/>
      <c r="AO174" s="13"/>
      <c r="AP174" s="13"/>
      <c r="AQ174" s="701"/>
      <c r="AR174" s="701"/>
      <c r="AS174" s="701"/>
      <c r="AT174" s="701"/>
      <c r="AU174" s="701"/>
      <c r="AV174" s="701"/>
      <c r="AW174" s="701"/>
      <c r="AX174" s="701"/>
      <c r="AY174" s="164"/>
      <c r="AZ174" s="13"/>
      <c r="BA174" s="17" t="s">
        <v>622</v>
      </c>
      <c r="BB174" s="17" t="s">
        <v>622</v>
      </c>
      <c r="BC174" s="491"/>
      <c r="BD174" s="491"/>
      <c r="BE174" s="491"/>
      <c r="BF174" s="491"/>
      <c r="BG174" s="617" t="s">
        <v>585</v>
      </c>
      <c r="BH174" s="617" t="s">
        <v>623</v>
      </c>
      <c r="BI174" s="491" t="s">
        <v>623</v>
      </c>
      <c r="BJ174" s="491"/>
      <c r="BK174" s="491"/>
      <c r="BL174" s="491"/>
      <c r="BM174" s="491"/>
      <c r="BN174" s="164"/>
      <c r="BO174" s="13"/>
      <c r="BP174" s="12"/>
      <c r="BQ174" s="13"/>
      <c r="BR174" s="13"/>
      <c r="BS174" s="13"/>
      <c r="BT174" s="13"/>
      <c r="BU174" s="13"/>
      <c r="BV174" s="13"/>
      <c r="BW174" s="13"/>
      <c r="BX174" s="13"/>
      <c r="BY174" s="13"/>
      <c r="BZ174" s="5">
        <f t="shared" si="8"/>
        <v>1</v>
      </c>
    </row>
    <row r="175" spans="1:78" s="208" customFormat="1" ht="28" hidden="1">
      <c r="A175" s="1">
        <v>16</v>
      </c>
      <c r="B175" s="16">
        <v>5</v>
      </c>
      <c r="C175" s="1" t="s">
        <v>2381</v>
      </c>
      <c r="D175" s="1">
        <v>6</v>
      </c>
      <c r="E175" s="1" t="s">
        <v>566</v>
      </c>
      <c r="F175" s="1"/>
      <c r="G175" s="1"/>
      <c r="H175" s="1"/>
      <c r="I175" s="1" t="s">
        <v>624</v>
      </c>
      <c r="J175" s="205"/>
      <c r="K175" s="1"/>
      <c r="L175" s="1"/>
      <c r="M175" s="1"/>
      <c r="N175" s="1"/>
      <c r="O175" s="1"/>
      <c r="P175" s="224"/>
      <c r="Q175" s="224"/>
      <c r="R175" s="224"/>
      <c r="S175" s="224"/>
      <c r="T175" s="224"/>
      <c r="U175" s="224">
        <f>Table2[[#This Row],[Minimum possible value]]</f>
        <v>0</v>
      </c>
      <c r="V175" s="224">
        <f>Table2[[#This Row],[Maximum likely or possible value]]</f>
        <v>0</v>
      </c>
      <c r="W175" s="224"/>
      <c r="X175" s="224"/>
      <c r="Y175" s="224"/>
      <c r="Z175" s="224"/>
      <c r="AA175" s="514"/>
      <c r="AB175" s="160"/>
      <c r="AC175" s="13"/>
      <c r="AD175" s="13"/>
      <c r="AE175" s="13"/>
      <c r="AF175" s="13"/>
      <c r="AG175" s="13"/>
      <c r="AH175" s="13"/>
      <c r="AI175" s="164"/>
      <c r="AJ175" s="13"/>
      <c r="AK175" s="13"/>
      <c r="AL175" s="13"/>
      <c r="AM175" s="13"/>
      <c r="AN175" s="13"/>
      <c r="AO175" s="13"/>
      <c r="AP175" s="13"/>
      <c r="AQ175" s="617"/>
      <c r="AR175" s="617"/>
      <c r="AS175" s="617"/>
      <c r="AT175" s="617"/>
      <c r="AU175" s="617"/>
      <c r="AV175" s="617"/>
      <c r="AW175" s="617"/>
      <c r="AX175" s="617"/>
      <c r="AY175" s="164"/>
      <c r="AZ175" s="13"/>
      <c r="BA175" s="17" t="s">
        <v>625</v>
      </c>
      <c r="BB175" s="17" t="s">
        <v>625</v>
      </c>
      <c r="BC175" s="617"/>
      <c r="BD175" s="617"/>
      <c r="BE175" s="617"/>
      <c r="BF175" s="617"/>
      <c r="BG175" s="617" t="s">
        <v>585</v>
      </c>
      <c r="BH175" s="617" t="s">
        <v>624</v>
      </c>
      <c r="BI175" s="617" t="s">
        <v>624</v>
      </c>
      <c r="BJ175" s="617" t="s">
        <v>499</v>
      </c>
      <c r="BK175" s="617"/>
      <c r="BL175" s="617"/>
      <c r="BM175" s="617"/>
      <c r="BN175" s="164"/>
      <c r="BO175" s="13"/>
      <c r="BP175" s="12"/>
      <c r="BQ175" s="13"/>
      <c r="BR175" s="13"/>
      <c r="BS175" s="13"/>
      <c r="BT175" s="13"/>
      <c r="BU175" s="13"/>
      <c r="BV175" s="13"/>
      <c r="BW175" s="13"/>
      <c r="BX175" s="13"/>
      <c r="BY175" s="13"/>
      <c r="BZ175" s="5">
        <f t="shared" si="8"/>
        <v>1</v>
      </c>
    </row>
    <row r="176" spans="1:78" s="208" customFormat="1" ht="28" hidden="1">
      <c r="A176" s="1">
        <v>17</v>
      </c>
      <c r="B176" s="16">
        <v>5</v>
      </c>
      <c r="C176" s="1" t="s">
        <v>2381</v>
      </c>
      <c r="D176" s="1">
        <v>6</v>
      </c>
      <c r="E176" s="1" t="s">
        <v>566</v>
      </c>
      <c r="F176" s="1"/>
      <c r="G176" s="1"/>
      <c r="H176" s="1"/>
      <c r="I176" s="1" t="s">
        <v>626</v>
      </c>
      <c r="J176" s="205"/>
      <c r="K176" s="1"/>
      <c r="L176" s="1"/>
      <c r="M176" s="1"/>
      <c r="N176" s="1"/>
      <c r="O176" s="1"/>
      <c r="P176" s="205"/>
      <c r="Q176" s="224"/>
      <c r="R176" s="224"/>
      <c r="S176" s="224"/>
      <c r="T176" s="224"/>
      <c r="U176" s="224">
        <f>Table2[[#This Row],[Minimum possible value]]</f>
        <v>0</v>
      </c>
      <c r="V176" s="224">
        <f>Table2[[#This Row],[Maximum likely or possible value]]</f>
        <v>0</v>
      </c>
      <c r="W176" s="224"/>
      <c r="X176" s="224"/>
      <c r="Y176" s="224"/>
      <c r="Z176" s="224"/>
      <c r="AA176" s="514"/>
      <c r="AB176" s="160"/>
      <c r="AC176" s="13"/>
      <c r="AD176" s="13"/>
      <c r="AE176" s="13"/>
      <c r="AF176" s="13"/>
      <c r="AG176" s="13"/>
      <c r="AH176" s="13"/>
      <c r="AI176" s="164"/>
      <c r="AJ176" s="13"/>
      <c r="AK176" s="13"/>
      <c r="AL176" s="13"/>
      <c r="AM176" s="13"/>
      <c r="AN176" s="13"/>
      <c r="AO176" s="13"/>
      <c r="AP176" s="13"/>
      <c r="AQ176" s="617"/>
      <c r="AR176" s="617"/>
      <c r="AS176" s="617"/>
      <c r="AT176" s="617"/>
      <c r="AU176" s="617"/>
      <c r="AV176" s="617"/>
      <c r="AW176" s="617"/>
      <c r="AX176" s="617"/>
      <c r="AY176" s="164"/>
      <c r="AZ176" s="13"/>
      <c r="BA176" s="17" t="s">
        <v>627</v>
      </c>
      <c r="BB176" s="17" t="s">
        <v>627</v>
      </c>
      <c r="BC176" s="701"/>
      <c r="BD176" s="701"/>
      <c r="BE176" s="701"/>
      <c r="BF176" s="701"/>
      <c r="BG176" s="701" t="s">
        <v>585</v>
      </c>
      <c r="BH176" s="701" t="s">
        <v>628</v>
      </c>
      <c r="BI176" s="701" t="s">
        <v>628</v>
      </c>
      <c r="BJ176" s="701" t="s">
        <v>499</v>
      </c>
      <c r="BK176" s="701"/>
      <c r="BL176" s="701"/>
      <c r="BM176" s="701"/>
      <c r="BN176" s="164"/>
      <c r="BO176" s="13"/>
      <c r="BP176" s="12"/>
      <c r="BQ176" s="13"/>
      <c r="BR176" s="13"/>
      <c r="BS176" s="13"/>
      <c r="BT176" s="13"/>
      <c r="BU176" s="13"/>
      <c r="BV176" s="13"/>
      <c r="BW176" s="13"/>
      <c r="BX176" s="13"/>
      <c r="BY176" s="13"/>
      <c r="BZ176" s="5">
        <f t="shared" si="8"/>
        <v>1</v>
      </c>
    </row>
    <row r="177" spans="1:78" s="208" customFormat="1" ht="28" hidden="1">
      <c r="A177" s="1">
        <v>18</v>
      </c>
      <c r="B177" s="16">
        <v>5</v>
      </c>
      <c r="C177" s="1" t="s">
        <v>2381</v>
      </c>
      <c r="D177" s="1">
        <v>6</v>
      </c>
      <c r="E177" s="1" t="s">
        <v>566</v>
      </c>
      <c r="F177" s="1"/>
      <c r="G177" s="1"/>
      <c r="H177" s="1"/>
      <c r="I177" s="1" t="s">
        <v>629</v>
      </c>
      <c r="J177" s="205"/>
      <c r="K177" s="1"/>
      <c r="L177" s="1"/>
      <c r="M177" s="1"/>
      <c r="N177" s="1"/>
      <c r="O177" s="1"/>
      <c r="P177" s="749"/>
      <c r="Q177" s="359"/>
      <c r="R177" s="359"/>
      <c r="S177" s="359"/>
      <c r="T177" s="359"/>
      <c r="U177" s="359">
        <f>Table2[[#This Row],[Minimum possible value]]</f>
        <v>0</v>
      </c>
      <c r="V177" s="359">
        <f>Table2[[#This Row],[Maximum likely or possible value]]</f>
        <v>0</v>
      </c>
      <c r="W177" s="359"/>
      <c r="X177" s="359"/>
      <c r="Y177" s="359"/>
      <c r="Z177" s="359"/>
      <c r="AA177" s="391"/>
      <c r="AB177" s="160"/>
      <c r="AC177" s="13"/>
      <c r="AD177" s="13"/>
      <c r="AE177" s="13"/>
      <c r="AF177" s="13"/>
      <c r="AG177" s="13"/>
      <c r="AH177" s="13"/>
      <c r="AI177" s="164"/>
      <c r="AJ177" s="13"/>
      <c r="AK177" s="13"/>
      <c r="AL177" s="36"/>
      <c r="AM177" s="36"/>
      <c r="AN177" s="36"/>
      <c r="AO177" s="36"/>
      <c r="AP177" s="13"/>
      <c r="AQ177" s="491"/>
      <c r="AR177" s="491"/>
      <c r="AS177" s="491"/>
      <c r="AT177" s="491"/>
      <c r="AU177" s="491"/>
      <c r="AV177" s="491"/>
      <c r="AW177" s="491"/>
      <c r="AX177" s="491"/>
      <c r="AY177" s="164"/>
      <c r="AZ177" s="36"/>
      <c r="BA177" s="193" t="s">
        <v>630</v>
      </c>
      <c r="BB177" s="193" t="s">
        <v>630</v>
      </c>
      <c r="BC177" s="296"/>
      <c r="BD177" s="296"/>
      <c r="BE177" s="296"/>
      <c r="BF177" s="296"/>
      <c r="BG177" s="701" t="s">
        <v>585</v>
      </c>
      <c r="BH177" s="701" t="s">
        <v>631</v>
      </c>
      <c r="BI177" s="701" t="s">
        <v>631</v>
      </c>
      <c r="BJ177" s="701" t="s">
        <v>499</v>
      </c>
      <c r="BK177" s="701"/>
      <c r="BL177" s="701"/>
      <c r="BM177" s="701"/>
      <c r="BN177" s="164"/>
      <c r="BO177" s="13"/>
      <c r="BP177" s="12"/>
      <c r="BQ177" s="36"/>
      <c r="BR177" s="36"/>
      <c r="BS177" s="36"/>
      <c r="BT177" s="13"/>
      <c r="BU177" s="13"/>
      <c r="BV177" s="13"/>
      <c r="BW177" s="13"/>
      <c r="BX177" s="13"/>
      <c r="BY177" s="13"/>
      <c r="BZ177" s="345">
        <f t="shared" si="8"/>
        <v>1</v>
      </c>
    </row>
    <row r="178" spans="1:78" s="208" customFormat="1" ht="28" hidden="1">
      <c r="A178" s="1">
        <v>19</v>
      </c>
      <c r="B178" s="16">
        <v>5</v>
      </c>
      <c r="C178" s="1" t="s">
        <v>2381</v>
      </c>
      <c r="D178" s="1">
        <v>6</v>
      </c>
      <c r="E178" s="1" t="s">
        <v>566</v>
      </c>
      <c r="F178" s="1"/>
      <c r="G178" s="1"/>
      <c r="H178" s="1"/>
      <c r="I178" s="1" t="s">
        <v>632</v>
      </c>
      <c r="J178" s="205"/>
      <c r="K178" s="1"/>
      <c r="L178" s="1"/>
      <c r="M178" s="1"/>
      <c r="N178" s="1"/>
      <c r="O178" s="1"/>
      <c r="P178" s="749"/>
      <c r="Q178" s="359"/>
      <c r="R178" s="359"/>
      <c r="S178" s="359"/>
      <c r="T178" s="359"/>
      <c r="U178" s="359">
        <f>Table2[[#This Row],[Minimum possible value]]</f>
        <v>0</v>
      </c>
      <c r="V178" s="359">
        <f>Table2[[#This Row],[Maximum likely or possible value]]</f>
        <v>0</v>
      </c>
      <c r="W178" s="359"/>
      <c r="X178" s="359"/>
      <c r="Y178" s="359"/>
      <c r="Z178" s="359"/>
      <c r="AA178" s="272"/>
      <c r="AB178" s="160"/>
      <c r="AC178" s="13"/>
      <c r="AD178" s="13"/>
      <c r="AE178" s="13"/>
      <c r="AF178" s="13"/>
      <c r="AG178" s="13"/>
      <c r="AH178" s="13"/>
      <c r="AI178" s="164"/>
      <c r="AJ178" s="13"/>
      <c r="AK178" s="13"/>
      <c r="AL178" s="272"/>
      <c r="AM178" s="150"/>
      <c r="AN178" s="150"/>
      <c r="AO178" s="150"/>
      <c r="AP178" s="13"/>
      <c r="AQ178" s="491"/>
      <c r="AR178" s="491"/>
      <c r="AS178" s="491"/>
      <c r="AT178" s="491"/>
      <c r="AU178" s="491"/>
      <c r="AV178" s="491"/>
      <c r="AW178" s="491"/>
      <c r="AX178" s="491"/>
      <c r="AY178" s="164"/>
      <c r="AZ178" s="377"/>
      <c r="BA178" s="279" t="s">
        <v>633</v>
      </c>
      <c r="BB178" s="279" t="s">
        <v>633</v>
      </c>
      <c r="BC178" s="231"/>
      <c r="BD178" s="279"/>
      <c r="BE178" s="231"/>
      <c r="BF178" s="231"/>
      <c r="BG178" s="701" t="s">
        <v>585</v>
      </c>
      <c r="BH178" s="701" t="s">
        <v>634</v>
      </c>
      <c r="BI178" s="701"/>
      <c r="BJ178" s="701"/>
      <c r="BK178" s="701"/>
      <c r="BL178" s="701"/>
      <c r="BM178" s="701"/>
      <c r="BN178" s="13"/>
      <c r="BO178" s="13"/>
      <c r="BP178" s="12"/>
      <c r="BQ178" s="272"/>
      <c r="BR178" s="150"/>
      <c r="BS178" s="150"/>
      <c r="BT178" s="13"/>
      <c r="BU178" s="13"/>
      <c r="BV178" s="13"/>
      <c r="BW178" s="13"/>
      <c r="BX178" s="13"/>
      <c r="BY178" s="13"/>
      <c r="BZ178" s="272">
        <f t="shared" si="8"/>
        <v>1</v>
      </c>
    </row>
    <row r="179" spans="1:78" s="208" customFormat="1" ht="14" hidden="1">
      <c r="A179" s="1">
        <v>20</v>
      </c>
      <c r="B179" s="16">
        <v>5</v>
      </c>
      <c r="C179" s="1" t="s">
        <v>2381</v>
      </c>
      <c r="D179" s="1">
        <v>6</v>
      </c>
      <c r="E179" s="1" t="s">
        <v>566</v>
      </c>
      <c r="F179" s="1"/>
      <c r="G179" s="1"/>
      <c r="H179" s="1"/>
      <c r="I179" s="1" t="s">
        <v>635</v>
      </c>
      <c r="J179" s="205"/>
      <c r="K179" s="1"/>
      <c r="L179" s="1"/>
      <c r="M179" s="1"/>
      <c r="N179" s="1"/>
      <c r="O179" s="1"/>
      <c r="P179" s="749"/>
      <c r="Q179" s="359"/>
      <c r="R179" s="359"/>
      <c r="S179" s="359"/>
      <c r="T179" s="359"/>
      <c r="U179" s="359">
        <f>Table2[[#This Row],[Minimum possible value]]</f>
        <v>0</v>
      </c>
      <c r="V179" s="359">
        <f>Table2[[#This Row],[Maximum likely or possible value]]</f>
        <v>0</v>
      </c>
      <c r="W179" s="359"/>
      <c r="X179" s="359"/>
      <c r="Y179" s="359"/>
      <c r="Z179" s="359"/>
      <c r="AA179" s="272"/>
      <c r="AB179" s="150"/>
      <c r="AC179" s="13"/>
      <c r="AD179" s="13"/>
      <c r="AE179" s="13"/>
      <c r="AF179" s="13"/>
      <c r="AG179" s="13"/>
      <c r="AH179" s="13"/>
      <c r="AI179" s="164"/>
      <c r="AJ179" s="13"/>
      <c r="AK179" s="13"/>
      <c r="AL179" s="272"/>
      <c r="AM179" s="150"/>
      <c r="AN179" s="150"/>
      <c r="AO179" s="150"/>
      <c r="AP179" s="13"/>
      <c r="AQ179" s="701"/>
      <c r="AR179" s="701"/>
      <c r="AS179" s="701"/>
      <c r="AT179" s="701"/>
      <c r="AU179" s="701"/>
      <c r="AV179" s="701"/>
      <c r="AW179" s="701"/>
      <c r="AX179" s="701"/>
      <c r="AY179" s="164"/>
      <c r="AZ179" s="150"/>
      <c r="BA179" s="279" t="s">
        <v>636</v>
      </c>
      <c r="BB179" s="279" t="s">
        <v>636</v>
      </c>
      <c r="BC179" s="231"/>
      <c r="BD179" s="279"/>
      <c r="BE179" s="231"/>
      <c r="BF179" s="231"/>
      <c r="BG179" s="701" t="s">
        <v>585</v>
      </c>
      <c r="BH179" s="701" t="s">
        <v>635</v>
      </c>
      <c r="BI179" s="701"/>
      <c r="BJ179" s="701"/>
      <c r="BK179" s="701"/>
      <c r="BL179" s="701"/>
      <c r="BM179" s="701"/>
      <c r="BN179" s="164"/>
      <c r="BO179" s="13"/>
      <c r="BP179" s="12"/>
      <c r="BQ179" s="272"/>
      <c r="BR179" s="150"/>
      <c r="BS179" s="150"/>
      <c r="BT179" s="13"/>
      <c r="BU179" s="13"/>
      <c r="BV179" s="13"/>
      <c r="BW179" s="13"/>
      <c r="BX179" s="13"/>
      <c r="BY179" s="13"/>
      <c r="BZ179" s="272">
        <f t="shared" si="8"/>
        <v>1</v>
      </c>
    </row>
    <row r="180" spans="1:78" s="208" customFormat="1" ht="28" hidden="1">
      <c r="A180" s="1">
        <v>21</v>
      </c>
      <c r="B180" s="16">
        <v>5</v>
      </c>
      <c r="C180" s="1" t="s">
        <v>2381</v>
      </c>
      <c r="D180" s="1">
        <v>6</v>
      </c>
      <c r="E180" s="1" t="s">
        <v>566</v>
      </c>
      <c r="F180" s="1"/>
      <c r="G180" s="1"/>
      <c r="H180" s="1"/>
      <c r="I180" s="1" t="s">
        <v>637</v>
      </c>
      <c r="J180" s="205"/>
      <c r="K180" s="1"/>
      <c r="L180" s="1"/>
      <c r="M180" s="1"/>
      <c r="N180" s="1"/>
      <c r="O180" s="1"/>
      <c r="P180" s="749"/>
      <c r="Q180" s="359"/>
      <c r="R180" s="359"/>
      <c r="S180" s="359"/>
      <c r="T180" s="359"/>
      <c r="U180" s="359">
        <f>Table2[[#This Row],[Minimum possible value]]</f>
        <v>0</v>
      </c>
      <c r="V180" s="359">
        <f>Table2[[#This Row],[Maximum likely or possible value]]</f>
        <v>0</v>
      </c>
      <c r="W180" s="359"/>
      <c r="X180" s="359"/>
      <c r="Y180" s="359"/>
      <c r="Z180" s="359"/>
      <c r="AA180" s="272"/>
      <c r="AB180" s="36"/>
      <c r="AC180" s="13"/>
      <c r="AD180" s="13"/>
      <c r="AE180" s="13"/>
      <c r="AF180" s="13"/>
      <c r="AG180" s="164"/>
      <c r="AH180" s="13"/>
      <c r="AI180" s="164"/>
      <c r="AJ180" s="13"/>
      <c r="AK180" s="13"/>
      <c r="AL180" s="272"/>
      <c r="AM180" s="150"/>
      <c r="AN180" s="160"/>
      <c r="AO180" s="160"/>
      <c r="AP180" s="13"/>
      <c r="AQ180" s="617"/>
      <c r="AR180" s="617"/>
      <c r="AS180" s="617"/>
      <c r="AT180" s="617"/>
      <c r="AU180" s="617"/>
      <c r="AV180" s="617"/>
      <c r="AW180" s="617"/>
      <c r="AX180" s="617"/>
      <c r="AY180" s="164"/>
      <c r="AZ180" s="373"/>
      <c r="BA180" s="279" t="s">
        <v>638</v>
      </c>
      <c r="BB180" s="279" t="s">
        <v>638</v>
      </c>
      <c r="BC180" s="161"/>
      <c r="BD180" s="279"/>
      <c r="BE180" s="161"/>
      <c r="BF180" s="161"/>
      <c r="BG180" s="701" t="s">
        <v>585</v>
      </c>
      <c r="BH180" s="701" t="s">
        <v>639</v>
      </c>
      <c r="BI180" s="701" t="s">
        <v>639</v>
      </c>
      <c r="BJ180" s="701" t="s">
        <v>499</v>
      </c>
      <c r="BK180" s="701"/>
      <c r="BL180" s="701"/>
      <c r="BM180" s="701"/>
      <c r="BN180" s="164"/>
      <c r="BO180" s="13"/>
      <c r="BP180" s="12"/>
      <c r="BQ180" s="272"/>
      <c r="BR180" s="160"/>
      <c r="BS180" s="160"/>
      <c r="BT180" s="13"/>
      <c r="BU180" s="13"/>
      <c r="BV180" s="13"/>
      <c r="BW180" s="13"/>
      <c r="BX180" s="13"/>
      <c r="BY180" s="13"/>
      <c r="BZ180" s="272">
        <f t="shared" si="8"/>
        <v>1</v>
      </c>
    </row>
    <row r="181" spans="1:78" s="208" customFormat="1" ht="28" hidden="1">
      <c r="A181" s="1">
        <v>22</v>
      </c>
      <c r="B181" s="16">
        <v>5</v>
      </c>
      <c r="C181" s="1" t="s">
        <v>2381</v>
      </c>
      <c r="D181" s="1">
        <v>6</v>
      </c>
      <c r="E181" s="1" t="s">
        <v>566</v>
      </c>
      <c r="F181" s="1"/>
      <c r="G181" s="1"/>
      <c r="H181" s="1"/>
      <c r="I181" s="1" t="s">
        <v>640</v>
      </c>
      <c r="J181" s="205"/>
      <c r="K181" s="1"/>
      <c r="L181" s="1"/>
      <c r="M181" s="1"/>
      <c r="N181" s="1"/>
      <c r="O181" s="1"/>
      <c r="P181" s="358"/>
      <c r="Q181" s="358"/>
      <c r="R181" s="358"/>
      <c r="S181" s="358"/>
      <c r="T181" s="358"/>
      <c r="U181" s="358">
        <f>Table2[[#This Row],[Minimum possible value]]</f>
        <v>0</v>
      </c>
      <c r="V181" s="358">
        <f>Table2[[#This Row],[Maximum likely or possible value]]</f>
        <v>0</v>
      </c>
      <c r="W181" s="358"/>
      <c r="X181" s="358"/>
      <c r="Y181" s="358"/>
      <c r="Z181" s="358"/>
      <c r="AA181" s="273"/>
      <c r="AB181" s="36"/>
      <c r="AC181" s="13"/>
      <c r="AD181" s="13"/>
      <c r="AE181" s="13"/>
      <c r="AF181" s="13"/>
      <c r="AG181" s="13"/>
      <c r="AH181" s="13"/>
      <c r="AI181" s="164"/>
      <c r="AJ181" s="13"/>
      <c r="AK181" s="13"/>
      <c r="AL181" s="266"/>
      <c r="AM181" s="160"/>
      <c r="AN181" s="13"/>
      <c r="AO181" s="13"/>
      <c r="AP181" s="13"/>
      <c r="AQ181" s="701"/>
      <c r="AR181" s="701"/>
      <c r="AS181" s="701"/>
      <c r="AT181" s="701"/>
      <c r="AU181" s="701"/>
      <c r="AV181" s="701"/>
      <c r="AW181" s="701"/>
      <c r="AX181" s="701"/>
      <c r="AY181" s="164"/>
      <c r="AZ181" s="164"/>
      <c r="BA181" s="652" t="s">
        <v>641</v>
      </c>
      <c r="BB181" s="652" t="s">
        <v>641</v>
      </c>
      <c r="BC181" s="701"/>
      <c r="BD181" s="161"/>
      <c r="BE181" s="701"/>
      <c r="BF181" s="701"/>
      <c r="BG181" s="617" t="s">
        <v>585</v>
      </c>
      <c r="BH181" s="617" t="s">
        <v>642</v>
      </c>
      <c r="BI181" s="617" t="s">
        <v>642</v>
      </c>
      <c r="BJ181" s="617" t="s">
        <v>499</v>
      </c>
      <c r="BK181" s="617"/>
      <c r="BL181" s="617"/>
      <c r="BM181" s="617"/>
      <c r="BN181" s="164"/>
      <c r="BO181" s="13"/>
      <c r="BP181" s="12"/>
      <c r="BQ181" s="266"/>
      <c r="BR181" s="13"/>
      <c r="BS181" s="13"/>
      <c r="BT181" s="13"/>
      <c r="BU181" s="13"/>
      <c r="BV181" s="13"/>
      <c r="BW181" s="13"/>
      <c r="BX181" s="13"/>
      <c r="BY181" s="13"/>
      <c r="BZ181" s="333">
        <f t="shared" si="8"/>
        <v>1</v>
      </c>
    </row>
    <row r="182" spans="1:78" s="208" customFormat="1" ht="14" hidden="1">
      <c r="A182" s="1">
        <v>23</v>
      </c>
      <c r="B182" s="16">
        <v>5</v>
      </c>
      <c r="C182" s="1" t="s">
        <v>2381</v>
      </c>
      <c r="D182" s="1">
        <v>6</v>
      </c>
      <c r="E182" s="1" t="s">
        <v>566</v>
      </c>
      <c r="F182" s="1"/>
      <c r="G182" s="1"/>
      <c r="H182" s="1"/>
      <c r="I182" s="1" t="s">
        <v>643</v>
      </c>
      <c r="J182" s="205"/>
      <c r="K182" s="1"/>
      <c r="L182" s="1"/>
      <c r="M182" s="1"/>
      <c r="N182" s="1"/>
      <c r="O182" s="1"/>
      <c r="P182" s="358"/>
      <c r="Q182" s="358"/>
      <c r="R182" s="358"/>
      <c r="S182" s="358"/>
      <c r="T182" s="358"/>
      <c r="U182" s="358">
        <f>Table2[[#This Row],[Minimum possible value]]</f>
        <v>0</v>
      </c>
      <c r="V182" s="358">
        <f>Table2[[#This Row],[Maximum likely or possible value]]</f>
        <v>0</v>
      </c>
      <c r="W182" s="358"/>
      <c r="X182" s="358"/>
      <c r="Y182" s="358"/>
      <c r="Z182" s="358"/>
      <c r="AA182" s="273"/>
      <c r="AB182" s="36"/>
      <c r="AC182" s="13"/>
      <c r="AD182" s="13"/>
      <c r="AE182" s="13"/>
      <c r="AF182" s="13"/>
      <c r="AG182" s="13"/>
      <c r="AH182" s="13"/>
      <c r="AI182" s="164"/>
      <c r="AJ182" s="13"/>
      <c r="AK182" s="13"/>
      <c r="AL182" s="273"/>
      <c r="AM182" s="36"/>
      <c r="AN182" s="36"/>
      <c r="AO182" s="36"/>
      <c r="AP182" s="13"/>
      <c r="AQ182" s="491"/>
      <c r="AR182" s="491"/>
      <c r="AS182" s="491"/>
      <c r="AT182" s="491"/>
      <c r="AU182" s="491"/>
      <c r="AV182" s="491"/>
      <c r="AW182" s="491"/>
      <c r="AX182" s="491"/>
      <c r="AY182" s="164"/>
      <c r="AZ182" s="344"/>
      <c r="BA182" s="653" t="s">
        <v>644</v>
      </c>
      <c r="BB182" s="653" t="s">
        <v>644</v>
      </c>
      <c r="BC182" s="296"/>
      <c r="BD182" s="296"/>
      <c r="BE182" s="296"/>
      <c r="BF182" s="296"/>
      <c r="BG182" s="701" t="s">
        <v>585</v>
      </c>
      <c r="BH182" s="701" t="s">
        <v>645</v>
      </c>
      <c r="BI182" s="701" t="s">
        <v>646</v>
      </c>
      <c r="BJ182" s="701" t="s">
        <v>499</v>
      </c>
      <c r="BK182" s="701"/>
      <c r="BL182" s="701"/>
      <c r="BM182" s="701"/>
      <c r="BN182" s="164"/>
      <c r="BO182" s="13"/>
      <c r="BP182" s="12"/>
      <c r="BQ182" s="273"/>
      <c r="BR182" s="36"/>
      <c r="BS182" s="36"/>
      <c r="BT182" s="13"/>
      <c r="BU182" s="13"/>
      <c r="BV182" s="13"/>
      <c r="BW182" s="13"/>
      <c r="BX182" s="13"/>
      <c r="BY182" s="13"/>
      <c r="BZ182" s="5">
        <f t="shared" si="8"/>
        <v>1</v>
      </c>
    </row>
    <row r="183" spans="1:78" s="569" customFormat="1" ht="14" hidden="1">
      <c r="A183" s="1">
        <v>24</v>
      </c>
      <c r="B183" s="16">
        <v>5</v>
      </c>
      <c r="C183" s="1" t="s">
        <v>2381</v>
      </c>
      <c r="D183" s="1">
        <v>6</v>
      </c>
      <c r="E183" s="1" t="s">
        <v>566</v>
      </c>
      <c r="F183" s="1"/>
      <c r="G183" s="1"/>
      <c r="H183" s="1"/>
      <c r="I183" s="1" t="s">
        <v>647</v>
      </c>
      <c r="J183" s="205"/>
      <c r="K183" s="1"/>
      <c r="L183" s="1"/>
      <c r="M183" s="1"/>
      <c r="N183" s="1"/>
      <c r="O183" s="1"/>
      <c r="P183" s="358"/>
      <c r="Q183" s="358"/>
      <c r="R183" s="358"/>
      <c r="S183" s="358"/>
      <c r="T183" s="358"/>
      <c r="U183" s="358">
        <f>Table2[[#This Row],[Minimum possible value]]</f>
        <v>0</v>
      </c>
      <c r="V183" s="358">
        <f>Table2[[#This Row],[Maximum likely or possible value]]</f>
        <v>0</v>
      </c>
      <c r="W183" s="358"/>
      <c r="X183" s="358"/>
      <c r="Y183" s="358"/>
      <c r="Z183" s="358"/>
      <c r="AA183" s="273"/>
      <c r="AB183" s="36"/>
      <c r="AC183" s="13"/>
      <c r="AD183" s="13"/>
      <c r="AE183" s="13"/>
      <c r="AF183" s="13"/>
      <c r="AG183" s="13"/>
      <c r="AH183" s="13"/>
      <c r="AI183" s="164"/>
      <c r="AJ183" s="13"/>
      <c r="AK183" s="13"/>
      <c r="AL183" s="160"/>
      <c r="AM183" s="160"/>
      <c r="AN183" s="160"/>
      <c r="AO183" s="160"/>
      <c r="AP183" s="13"/>
      <c r="AQ183" s="701"/>
      <c r="AR183" s="701"/>
      <c r="AS183" s="701"/>
      <c r="AT183" s="701"/>
      <c r="AU183" s="701"/>
      <c r="AV183" s="701"/>
      <c r="AW183" s="701"/>
      <c r="AX183" s="701"/>
      <c r="AY183" s="164"/>
      <c r="AZ183" s="160"/>
      <c r="BA183" s="197" t="s">
        <v>648</v>
      </c>
      <c r="BB183" s="197" t="s">
        <v>648</v>
      </c>
      <c r="BC183" s="161"/>
      <c r="BD183" s="161"/>
      <c r="BE183" s="161"/>
      <c r="BF183" s="161"/>
      <c r="BG183" s="701" t="s">
        <v>585</v>
      </c>
      <c r="BH183" s="701" t="s">
        <v>649</v>
      </c>
      <c r="BI183" s="701" t="s">
        <v>649</v>
      </c>
      <c r="BJ183" s="701" t="s">
        <v>499</v>
      </c>
      <c r="BK183" s="701"/>
      <c r="BL183" s="701"/>
      <c r="BM183" s="701"/>
      <c r="BN183" s="164"/>
      <c r="BO183" s="13"/>
      <c r="BP183" s="12"/>
      <c r="BQ183" s="160"/>
      <c r="BR183" s="160"/>
      <c r="BS183" s="160"/>
      <c r="BT183" s="13"/>
      <c r="BU183" s="13"/>
      <c r="BV183" s="13"/>
      <c r="BW183" s="13"/>
      <c r="BX183" s="13"/>
      <c r="BY183" s="13"/>
      <c r="BZ183" s="5">
        <f t="shared" si="8"/>
        <v>1</v>
      </c>
    </row>
    <row r="184" spans="1:78" s="569" customFormat="1" ht="14" hidden="1">
      <c r="A184" s="1">
        <v>25</v>
      </c>
      <c r="B184" s="16">
        <v>5</v>
      </c>
      <c r="C184" s="1" t="s">
        <v>2381</v>
      </c>
      <c r="D184" s="1">
        <v>6</v>
      </c>
      <c r="E184" s="1" t="s">
        <v>566</v>
      </c>
      <c r="F184" s="1"/>
      <c r="G184" s="1"/>
      <c r="H184" s="1"/>
      <c r="I184" s="1" t="s">
        <v>650</v>
      </c>
      <c r="J184" s="205"/>
      <c r="K184" s="1"/>
      <c r="L184" s="1"/>
      <c r="M184" s="1"/>
      <c r="N184" s="1"/>
      <c r="O184" s="1"/>
      <c r="P184" s="358"/>
      <c r="Q184" s="358"/>
      <c r="R184" s="358"/>
      <c r="S184" s="358"/>
      <c r="T184" s="358"/>
      <c r="U184" s="358">
        <f>Table2[[#This Row],[Minimum possible value]]</f>
        <v>0</v>
      </c>
      <c r="V184" s="358">
        <f>Table2[[#This Row],[Maximum likely or possible value]]</f>
        <v>0</v>
      </c>
      <c r="W184" s="358"/>
      <c r="X184" s="358"/>
      <c r="Y184" s="358"/>
      <c r="Z184" s="358"/>
      <c r="AA184" s="273"/>
      <c r="AB184" s="36"/>
      <c r="AC184" s="13"/>
      <c r="AD184" s="13"/>
      <c r="AE184" s="13"/>
      <c r="AF184" s="13"/>
      <c r="AG184" s="13"/>
      <c r="AH184" s="13"/>
      <c r="AI184" s="164"/>
      <c r="AJ184" s="13"/>
      <c r="AK184" s="13"/>
      <c r="AL184" s="36"/>
      <c r="AM184" s="150"/>
      <c r="AN184" s="36"/>
      <c r="AO184" s="36"/>
      <c r="AP184" s="13"/>
      <c r="AQ184" s="617"/>
      <c r="AR184" s="617"/>
      <c r="AS184" s="617"/>
      <c r="AT184" s="617"/>
      <c r="AU184" s="617"/>
      <c r="AV184" s="617"/>
      <c r="AW184" s="617"/>
      <c r="AX184" s="617"/>
      <c r="AY184" s="164"/>
      <c r="AZ184" s="36"/>
      <c r="BA184" s="193" t="s">
        <v>651</v>
      </c>
      <c r="BB184" s="193" t="s">
        <v>651</v>
      </c>
      <c r="BC184" s="296"/>
      <c r="BD184" s="296"/>
      <c r="BE184" s="296"/>
      <c r="BF184" s="296"/>
      <c r="BG184" s="617" t="s">
        <v>585</v>
      </c>
      <c r="BH184" s="617" t="s">
        <v>652</v>
      </c>
      <c r="BI184" s="617" t="s">
        <v>653</v>
      </c>
      <c r="BJ184" s="617" t="s">
        <v>499</v>
      </c>
      <c r="BK184" s="617"/>
      <c r="BL184" s="617"/>
      <c r="BM184" s="617"/>
      <c r="BN184" s="164"/>
      <c r="BO184" s="13"/>
      <c r="BP184" s="12"/>
      <c r="BQ184" s="36"/>
      <c r="BR184" s="36"/>
      <c r="BS184" s="36"/>
      <c r="BT184" s="13"/>
      <c r="BU184" s="13"/>
      <c r="BV184" s="13"/>
      <c r="BW184" s="13"/>
      <c r="BX184" s="13"/>
      <c r="BY184" s="13"/>
      <c r="BZ184" s="5">
        <f t="shared" si="8"/>
        <v>1</v>
      </c>
    </row>
    <row r="185" spans="1:78" s="208" customFormat="1" ht="28" hidden="1">
      <c r="A185" s="1">
        <v>26</v>
      </c>
      <c r="B185" s="16">
        <v>5</v>
      </c>
      <c r="C185" s="1" t="s">
        <v>2381</v>
      </c>
      <c r="D185" s="1">
        <v>6</v>
      </c>
      <c r="E185" s="1" t="s">
        <v>566</v>
      </c>
      <c r="F185" s="1"/>
      <c r="G185" s="1"/>
      <c r="H185" s="1"/>
      <c r="I185" s="1" t="s">
        <v>654</v>
      </c>
      <c r="J185" s="205"/>
      <c r="K185" s="1"/>
      <c r="L185" s="1"/>
      <c r="M185" s="1"/>
      <c r="N185" s="1"/>
      <c r="O185" s="1"/>
      <c r="P185" s="358"/>
      <c r="Q185" s="358"/>
      <c r="R185" s="358"/>
      <c r="S185" s="358"/>
      <c r="T185" s="358"/>
      <c r="U185" s="358">
        <f>Table2[[#This Row],[Minimum possible value]]</f>
        <v>0</v>
      </c>
      <c r="V185" s="358">
        <f>Table2[[#This Row],[Maximum likely or possible value]]</f>
        <v>0</v>
      </c>
      <c r="W185" s="358"/>
      <c r="X185" s="358"/>
      <c r="Y185" s="358"/>
      <c r="Z185" s="358"/>
      <c r="AA185" s="192"/>
      <c r="AB185" s="36"/>
      <c r="AC185" s="36"/>
      <c r="AD185" s="36"/>
      <c r="AE185" s="36"/>
      <c r="AF185" s="36"/>
      <c r="AG185" s="36"/>
      <c r="AH185" s="36"/>
      <c r="AI185" s="344"/>
      <c r="AJ185" s="36"/>
      <c r="AK185" s="36"/>
      <c r="AL185" s="36"/>
      <c r="AM185" s="36"/>
      <c r="AN185" s="36"/>
      <c r="AO185" s="36"/>
      <c r="AP185" s="36"/>
      <c r="AQ185" s="701"/>
      <c r="AR185" s="701"/>
      <c r="AS185" s="701"/>
      <c r="AT185" s="701"/>
      <c r="AU185" s="701"/>
      <c r="AV185" s="701"/>
      <c r="AW185" s="701"/>
      <c r="AX185" s="701"/>
      <c r="AY185" s="344"/>
      <c r="AZ185" s="36"/>
      <c r="BA185" s="279" t="s">
        <v>655</v>
      </c>
      <c r="BB185" s="279" t="s">
        <v>655</v>
      </c>
      <c r="BC185" s="231"/>
      <c r="BD185" s="231"/>
      <c r="BE185" s="231"/>
      <c r="BF185" s="231"/>
      <c r="BG185" s="491" t="s">
        <v>585</v>
      </c>
      <c r="BH185" s="491" t="s">
        <v>654</v>
      </c>
      <c r="BI185" s="491" t="s">
        <v>654</v>
      </c>
      <c r="BJ185" s="296" t="s">
        <v>499</v>
      </c>
      <c r="BK185" s="296"/>
      <c r="BL185" s="296"/>
      <c r="BM185" s="296"/>
      <c r="BN185" s="344"/>
      <c r="BO185" s="36"/>
      <c r="BP185" s="192"/>
      <c r="BQ185" s="36"/>
      <c r="BR185" s="36"/>
      <c r="BS185" s="36"/>
      <c r="BT185" s="36"/>
      <c r="BU185" s="36"/>
      <c r="BV185" s="36"/>
      <c r="BW185" s="36"/>
      <c r="BX185" s="36"/>
      <c r="BY185" s="36"/>
      <c r="BZ185" s="345">
        <f t="shared" si="8"/>
        <v>1</v>
      </c>
    </row>
    <row r="186" spans="1:78" s="569" customFormat="1" ht="14" hidden="1">
      <c r="A186" s="1">
        <v>27</v>
      </c>
      <c r="B186" s="16">
        <v>5</v>
      </c>
      <c r="C186" s="1" t="s">
        <v>2381</v>
      </c>
      <c r="D186" s="1">
        <v>6</v>
      </c>
      <c r="E186" s="1" t="s">
        <v>566</v>
      </c>
      <c r="F186" s="1"/>
      <c r="G186" s="1"/>
      <c r="H186" s="1"/>
      <c r="I186" s="1" t="s">
        <v>656</v>
      </c>
      <c r="J186" s="205"/>
      <c r="K186" s="1"/>
      <c r="L186" s="1"/>
      <c r="M186" s="1"/>
      <c r="N186" s="1"/>
      <c r="O186" s="1"/>
      <c r="P186" s="358"/>
      <c r="Q186" s="358"/>
      <c r="R186" s="358"/>
      <c r="S186" s="358"/>
      <c r="T186" s="358"/>
      <c r="U186" s="358">
        <f>Table2[[#This Row],[Minimum possible value]]</f>
        <v>0</v>
      </c>
      <c r="V186" s="358">
        <f>Table2[[#This Row],[Maximum likely or possible value]]</f>
        <v>0</v>
      </c>
      <c r="W186" s="358"/>
      <c r="X186" s="358"/>
      <c r="Y186" s="358"/>
      <c r="Z186" s="358"/>
      <c r="AA186" s="273"/>
      <c r="AB186" s="36"/>
      <c r="AC186" s="13"/>
      <c r="AD186" s="13"/>
      <c r="AE186" s="13"/>
      <c r="AF186" s="13"/>
      <c r="AG186" s="13"/>
      <c r="AH186" s="13"/>
      <c r="AI186" s="164"/>
      <c r="AJ186" s="13"/>
      <c r="AK186" s="13"/>
      <c r="AL186" s="272"/>
      <c r="AM186" s="150"/>
      <c r="AN186" s="150"/>
      <c r="AO186" s="150"/>
      <c r="AP186" s="13"/>
      <c r="AQ186" s="701"/>
      <c r="AR186" s="701"/>
      <c r="AS186" s="701"/>
      <c r="AT186" s="701"/>
      <c r="AU186" s="701"/>
      <c r="AV186" s="701"/>
      <c r="AW186" s="701"/>
      <c r="AX186" s="701"/>
      <c r="AY186" s="164"/>
      <c r="AZ186" s="377"/>
      <c r="BA186" s="193" t="s">
        <v>657</v>
      </c>
      <c r="BB186" s="296" t="s">
        <v>657</v>
      </c>
      <c r="BC186" s="296"/>
      <c r="BD186" s="296"/>
      <c r="BE186" s="296"/>
      <c r="BF186" s="296"/>
      <c r="BG186" s="296" t="s">
        <v>585</v>
      </c>
      <c r="BH186" s="296" t="s">
        <v>658</v>
      </c>
      <c r="BI186" s="296" t="s">
        <v>658</v>
      </c>
      <c r="BJ186" s="617" t="s">
        <v>499</v>
      </c>
      <c r="BK186" s="617"/>
      <c r="BL186" s="617"/>
      <c r="BM186" s="617"/>
      <c r="BN186" s="164"/>
      <c r="BO186" s="13"/>
      <c r="BP186" s="12"/>
      <c r="BQ186" s="272"/>
      <c r="BR186" s="150"/>
      <c r="BS186" s="150"/>
      <c r="BT186" s="13"/>
      <c r="BU186" s="13"/>
      <c r="BV186" s="13"/>
      <c r="BW186" s="13"/>
      <c r="BX186" s="13"/>
      <c r="BY186" s="13"/>
      <c r="BZ186" s="5">
        <f t="shared" si="8"/>
        <v>1</v>
      </c>
    </row>
    <row r="187" spans="1:78" s="569" customFormat="1" ht="28" hidden="1">
      <c r="A187" s="1">
        <v>28</v>
      </c>
      <c r="B187" s="16">
        <v>5</v>
      </c>
      <c r="C187" s="1" t="s">
        <v>2381</v>
      </c>
      <c r="D187" s="1">
        <v>6</v>
      </c>
      <c r="E187" s="1" t="s">
        <v>566</v>
      </c>
      <c r="F187" s="1"/>
      <c r="G187" s="1"/>
      <c r="H187" s="1"/>
      <c r="I187" s="1" t="s">
        <v>659</v>
      </c>
      <c r="J187" s="205"/>
      <c r="K187" s="226"/>
      <c r="L187" s="1"/>
      <c r="M187" s="226"/>
      <c r="N187" s="226"/>
      <c r="O187" s="226"/>
      <c r="P187" s="224"/>
      <c r="Q187" s="224"/>
      <c r="R187" s="224"/>
      <c r="S187" s="224"/>
      <c r="T187" s="224"/>
      <c r="U187" s="224">
        <f>Table2[[#This Row],[Minimum possible value]]</f>
        <v>0</v>
      </c>
      <c r="V187" s="224">
        <f>Table2[[#This Row],[Maximum likely or possible value]]</f>
        <v>0</v>
      </c>
      <c r="W187" s="224"/>
      <c r="X187" s="224"/>
      <c r="Y187" s="224"/>
      <c r="Z187" s="224"/>
      <c r="AA187" s="196"/>
      <c r="AB187" s="160"/>
      <c r="AC187" s="13"/>
      <c r="AD187" s="13"/>
      <c r="AE187" s="13"/>
      <c r="AF187" s="13"/>
      <c r="AG187" s="13"/>
      <c r="AH187" s="13"/>
      <c r="AI187" s="164"/>
      <c r="AJ187" s="13"/>
      <c r="AK187" s="13"/>
      <c r="AL187" s="160"/>
      <c r="AM187" s="160"/>
      <c r="AN187" s="160"/>
      <c r="AO187" s="160"/>
      <c r="AP187" s="13"/>
      <c r="AQ187" s="491"/>
      <c r="AR187" s="491"/>
      <c r="AS187" s="491"/>
      <c r="AT187" s="491"/>
      <c r="AU187" s="491"/>
      <c r="AV187" s="491"/>
      <c r="AW187" s="491"/>
      <c r="AX187" s="491"/>
      <c r="AY187" s="164"/>
      <c r="AZ187" s="160"/>
      <c r="BA187" s="197" t="s">
        <v>660</v>
      </c>
      <c r="BB187" s="197" t="s">
        <v>660</v>
      </c>
      <c r="BC187" s="161"/>
      <c r="BD187" s="161"/>
      <c r="BE187" s="161"/>
      <c r="BF187" s="161"/>
      <c r="BG187" s="701" t="s">
        <v>661</v>
      </c>
      <c r="BH187" s="701" t="s">
        <v>662</v>
      </c>
      <c r="BI187" s="701" t="s">
        <v>662</v>
      </c>
      <c r="BJ187" s="701" t="s">
        <v>499</v>
      </c>
      <c r="BK187" s="701"/>
      <c r="BL187" s="701"/>
      <c r="BM187" s="701"/>
      <c r="BN187" s="164"/>
      <c r="BO187" s="13"/>
      <c r="BP187" s="12"/>
      <c r="BQ187" s="160"/>
      <c r="BR187" s="160"/>
      <c r="BS187" s="160"/>
      <c r="BT187" s="13"/>
      <c r="BU187" s="13"/>
      <c r="BV187" s="13"/>
      <c r="BW187" s="13"/>
      <c r="BX187" s="13"/>
      <c r="BY187" s="13"/>
      <c r="BZ187" s="5">
        <f t="shared" si="8"/>
        <v>1</v>
      </c>
    </row>
    <row r="188" spans="1:78" s="569" customFormat="1" ht="28" hidden="1">
      <c r="A188" s="1">
        <v>29</v>
      </c>
      <c r="B188" s="16">
        <v>5</v>
      </c>
      <c r="C188" s="1" t="s">
        <v>2381</v>
      </c>
      <c r="D188" s="1">
        <v>6</v>
      </c>
      <c r="E188" s="1" t="s">
        <v>566</v>
      </c>
      <c r="F188" s="1"/>
      <c r="G188" s="1"/>
      <c r="H188" s="1"/>
      <c r="I188" s="1" t="s">
        <v>663</v>
      </c>
      <c r="J188" s="205"/>
      <c r="K188" s="1"/>
      <c r="L188" s="1"/>
      <c r="M188" s="1"/>
      <c r="N188" s="1"/>
      <c r="O188" s="1"/>
      <c r="P188" s="205"/>
      <c r="Q188" s="205"/>
      <c r="R188" s="205"/>
      <c r="S188" s="205"/>
      <c r="T188" s="205"/>
      <c r="U188" s="205">
        <f>Table2[[#This Row],[Minimum possible value]]</f>
        <v>0</v>
      </c>
      <c r="V188" s="205">
        <f>Table2[[#This Row],[Maximum likely or possible value]]</f>
        <v>0</v>
      </c>
      <c r="W188" s="205"/>
      <c r="X188" s="205"/>
      <c r="Y188" s="205"/>
      <c r="Z188" s="205"/>
      <c r="AA188" s="12"/>
      <c r="AB188" s="13"/>
      <c r="AC188" s="13"/>
      <c r="AD188" s="13"/>
      <c r="AE188" s="13"/>
      <c r="AF188" s="13"/>
      <c r="AG188" s="13"/>
      <c r="AH188" s="13"/>
      <c r="AI188" s="164"/>
      <c r="AJ188" s="13"/>
      <c r="AK188" s="13"/>
      <c r="AL188" s="13"/>
      <c r="AM188" s="13"/>
      <c r="AN188" s="13"/>
      <c r="AO188" s="13"/>
      <c r="AP188" s="13"/>
      <c r="AQ188" s="491"/>
      <c r="AR188" s="491"/>
      <c r="AS188" s="491"/>
      <c r="AT188" s="491"/>
      <c r="AU188" s="491"/>
      <c r="AV188" s="491"/>
      <c r="AW188" s="491"/>
      <c r="AX188" s="491"/>
      <c r="AY188" s="164"/>
      <c r="AZ188" s="13"/>
      <c r="BA188" s="17" t="s">
        <v>664</v>
      </c>
      <c r="BB188" s="17" t="s">
        <v>664</v>
      </c>
      <c r="BC188" s="701"/>
      <c r="BD188" s="701"/>
      <c r="BE188" s="701"/>
      <c r="BF188" s="701"/>
      <c r="BG188" s="701" t="s">
        <v>661</v>
      </c>
      <c r="BH188" s="701" t="s">
        <v>665</v>
      </c>
      <c r="BI188" s="701" t="s">
        <v>665</v>
      </c>
      <c r="BJ188" s="701" t="s">
        <v>499</v>
      </c>
      <c r="BK188" s="701"/>
      <c r="BL188" s="701"/>
      <c r="BM188" s="701"/>
      <c r="BN188" s="164"/>
      <c r="BO188" s="13"/>
      <c r="BP188" s="12"/>
      <c r="BQ188" s="13"/>
      <c r="BR188" s="13"/>
      <c r="BS188" s="13"/>
      <c r="BT188" s="13"/>
      <c r="BU188" s="13"/>
      <c r="BV188" s="13"/>
      <c r="BW188" s="13"/>
      <c r="BX188" s="13"/>
      <c r="BY188" s="13"/>
      <c r="BZ188" s="5">
        <f t="shared" si="8"/>
        <v>1</v>
      </c>
    </row>
    <row r="189" spans="1:78" s="208" customFormat="1" ht="210" hidden="1">
      <c r="A189" s="1">
        <v>30</v>
      </c>
      <c r="B189" s="16">
        <v>5</v>
      </c>
      <c r="C189" s="1" t="s">
        <v>2381</v>
      </c>
      <c r="D189" s="1">
        <v>6</v>
      </c>
      <c r="E189" s="1" t="s">
        <v>566</v>
      </c>
      <c r="F189" s="1"/>
      <c r="G189" s="1"/>
      <c r="H189" s="1"/>
      <c r="I189" s="1" t="s">
        <v>666</v>
      </c>
      <c r="J189" s="205"/>
      <c r="K189" s="1"/>
      <c r="L189" s="1"/>
      <c r="M189" s="1"/>
      <c r="N189" s="1"/>
      <c r="O189" s="1"/>
      <c r="P189" s="205"/>
      <c r="Q189" s="205"/>
      <c r="R189" s="205"/>
      <c r="S189" s="205"/>
      <c r="T189" s="205"/>
      <c r="U189" s="205">
        <f>Table2[[#This Row],[Minimum possible value]]</f>
        <v>1</v>
      </c>
      <c r="V189" s="205">
        <f>Table2[[#This Row],[Maximum likely or possible value]]</f>
        <v>4098</v>
      </c>
      <c r="W189" s="205"/>
      <c r="X189" s="205"/>
      <c r="Y189" s="205"/>
      <c r="Z189" s="205"/>
      <c r="AA189" s="12"/>
      <c r="AB189" s="13"/>
      <c r="AC189" s="13"/>
      <c r="AD189" s="13"/>
      <c r="AE189" s="13"/>
      <c r="AF189" s="13"/>
      <c r="AG189" s="13"/>
      <c r="AH189" s="13"/>
      <c r="AI189" s="164"/>
      <c r="AJ189" s="13"/>
      <c r="AK189" s="13" t="s">
        <v>667</v>
      </c>
      <c r="AL189" s="13" t="s">
        <v>667</v>
      </c>
      <c r="AM189" s="13"/>
      <c r="AN189" s="13"/>
      <c r="AO189" s="13"/>
      <c r="AP189" s="13" t="s">
        <v>668</v>
      </c>
      <c r="AQ189" s="491" t="s">
        <v>369</v>
      </c>
      <c r="AR189" s="491" t="s">
        <v>570</v>
      </c>
      <c r="AS189" s="491">
        <v>1</v>
      </c>
      <c r="AT189" s="491">
        <v>4098</v>
      </c>
      <c r="AU189" s="491" t="s">
        <v>386</v>
      </c>
      <c r="AV189" s="491"/>
      <c r="AW189" s="491"/>
      <c r="AX189" s="491"/>
      <c r="AY189" s="164"/>
      <c r="AZ189" s="13"/>
      <c r="BA189" s="12"/>
      <c r="BB189" s="12"/>
      <c r="BC189" s="13"/>
      <c r="BD189" s="13"/>
      <c r="BE189" s="13"/>
      <c r="BF189" s="13"/>
      <c r="BG189" s="13"/>
      <c r="BH189" s="13"/>
      <c r="BI189" s="13"/>
      <c r="BJ189" s="13"/>
      <c r="BK189" s="13"/>
      <c r="BL189" s="13"/>
      <c r="BM189" s="13"/>
      <c r="BN189" s="164"/>
      <c r="BO189" s="13"/>
      <c r="BP189" s="12"/>
      <c r="BQ189" s="13"/>
      <c r="BR189" s="13"/>
      <c r="BS189" s="13"/>
      <c r="BT189" s="13"/>
      <c r="BU189" s="13"/>
      <c r="BV189" s="13"/>
      <c r="BW189" s="13"/>
      <c r="BX189" s="13"/>
      <c r="BY189" s="13"/>
      <c r="BZ189" s="5">
        <f t="shared" si="8"/>
        <v>1</v>
      </c>
    </row>
    <row r="190" spans="1:78" s="208" customFormat="1" ht="28" hidden="1">
      <c r="A190" s="1">
        <v>31</v>
      </c>
      <c r="B190" s="16">
        <v>5</v>
      </c>
      <c r="C190" s="1" t="s">
        <v>2381</v>
      </c>
      <c r="D190" s="1">
        <v>6</v>
      </c>
      <c r="E190" s="1" t="s">
        <v>566</v>
      </c>
      <c r="F190" s="1"/>
      <c r="G190" s="1"/>
      <c r="H190" s="1"/>
      <c r="I190" s="1" t="s">
        <v>1984</v>
      </c>
      <c r="J190" s="205"/>
      <c r="K190" s="1"/>
      <c r="L190" s="1"/>
      <c r="M190" s="1"/>
      <c r="N190" s="1"/>
      <c r="O190" s="1"/>
      <c r="P190" s="205"/>
      <c r="Q190" s="205"/>
      <c r="R190" s="205"/>
      <c r="S190" s="205"/>
      <c r="T190" s="205"/>
      <c r="U190" s="205">
        <f>Table2[[#This Row],[Minimum possible value]]</f>
        <v>0</v>
      </c>
      <c r="V190" s="205">
        <f>Table2[[#This Row],[Maximum likely or possible value]]</f>
        <v>0</v>
      </c>
      <c r="W190" s="205"/>
      <c r="X190" s="205"/>
      <c r="Y190" s="205"/>
      <c r="Z190" s="205"/>
      <c r="AA190" s="12"/>
      <c r="AB190" s="13"/>
      <c r="AC190" s="13"/>
      <c r="AD190" s="13"/>
      <c r="AE190" s="13"/>
      <c r="AF190" s="13"/>
      <c r="AG190" s="13"/>
      <c r="AH190" s="13"/>
      <c r="AI190" s="164"/>
      <c r="AJ190" s="13"/>
      <c r="AK190" s="13"/>
      <c r="AL190" s="13"/>
      <c r="AM190" s="13"/>
      <c r="AN190" s="13"/>
      <c r="AO190" s="13"/>
      <c r="AP190" s="13"/>
      <c r="AQ190" s="701"/>
      <c r="AR190" s="701"/>
      <c r="AS190" s="701"/>
      <c r="AT190" s="701"/>
      <c r="AU190" s="701"/>
      <c r="AV190" s="701"/>
      <c r="AW190" s="701"/>
      <c r="AX190" s="701"/>
      <c r="AY190" s="164"/>
      <c r="AZ190" s="13"/>
      <c r="BA190" s="17" t="s">
        <v>669</v>
      </c>
      <c r="BB190" s="17" t="s">
        <v>669</v>
      </c>
      <c r="BC190" s="617"/>
      <c r="BD190" s="701"/>
      <c r="BE190" s="617"/>
      <c r="BF190" s="617"/>
      <c r="BG190" s="617" t="s">
        <v>325</v>
      </c>
      <c r="BH190" s="617" t="s">
        <v>670</v>
      </c>
      <c r="BI190" s="617" t="s">
        <v>671</v>
      </c>
      <c r="BJ190" s="617"/>
      <c r="BK190" s="13"/>
      <c r="BL190" s="13"/>
      <c r="BM190" s="13"/>
      <c r="BN190" s="164"/>
      <c r="BO190" s="13"/>
      <c r="BP190" s="12"/>
      <c r="BQ190" s="13"/>
      <c r="BR190" s="13"/>
      <c r="BS190" s="13"/>
      <c r="BT190" s="13"/>
      <c r="BU190" s="13"/>
      <c r="BV190" s="13"/>
      <c r="BW190" s="13"/>
      <c r="BX190" s="13"/>
      <c r="BY190" s="13"/>
      <c r="BZ190" s="5"/>
    </row>
    <row r="191" spans="1:78" s="208" customFormat="1" ht="14" hidden="1">
      <c r="A191" s="1">
        <v>34</v>
      </c>
      <c r="B191" s="16">
        <v>5</v>
      </c>
      <c r="C191" s="1" t="s">
        <v>2381</v>
      </c>
      <c r="D191" s="1">
        <v>6</v>
      </c>
      <c r="E191" s="1" t="s">
        <v>566</v>
      </c>
      <c r="F191" s="1"/>
      <c r="G191" s="1"/>
      <c r="H191" s="1"/>
      <c r="I191" s="1" t="s">
        <v>1605</v>
      </c>
      <c r="J191" s="205"/>
      <c r="K191" s="1"/>
      <c r="L191" s="1"/>
      <c r="M191" s="1"/>
      <c r="N191" s="1"/>
      <c r="O191" s="1"/>
      <c r="P191" s="205"/>
      <c r="Q191" s="205"/>
      <c r="R191" s="205"/>
      <c r="S191" s="205"/>
      <c r="T191" s="205"/>
      <c r="U191" s="205">
        <f>Table2[[#This Row],[Minimum possible value]]</f>
        <v>0</v>
      </c>
      <c r="V191" s="205">
        <f>Table2[[#This Row],[Maximum likely or possible value]]</f>
        <v>0</v>
      </c>
      <c r="W191" s="205"/>
      <c r="X191" s="205"/>
      <c r="Y191" s="205"/>
      <c r="Z191" s="205"/>
      <c r="AA191" s="8" t="s">
        <v>1215</v>
      </c>
      <c r="AB191" s="189"/>
      <c r="AC191" s="9"/>
      <c r="AD191" s="9"/>
      <c r="AE191" s="9"/>
      <c r="AF191" s="9"/>
      <c r="AG191" s="9"/>
      <c r="AH191" s="9"/>
      <c r="AI191" s="163"/>
      <c r="AJ191" s="9"/>
      <c r="AK191" s="13"/>
      <c r="AL191" s="13"/>
      <c r="AM191" s="13"/>
      <c r="AN191" s="13"/>
      <c r="AO191" s="13"/>
      <c r="AP191" s="13"/>
      <c r="AQ191" s="701"/>
      <c r="AR191" s="701"/>
      <c r="AS191" s="701"/>
      <c r="AT191" s="701"/>
      <c r="AU191" s="701"/>
      <c r="AV191" s="701"/>
      <c r="AW191" s="701"/>
      <c r="AX191" s="701"/>
      <c r="AY191" s="163"/>
      <c r="AZ191" s="9"/>
      <c r="BA191" s="12"/>
      <c r="BB191" s="12"/>
      <c r="BC191" s="13"/>
      <c r="BD191" s="13"/>
      <c r="BE191" s="13"/>
      <c r="BF191" s="13"/>
      <c r="BG191" s="13"/>
      <c r="BH191" s="13"/>
      <c r="BI191" s="13"/>
      <c r="BJ191" s="13"/>
      <c r="BK191" s="13"/>
      <c r="BL191" s="13"/>
      <c r="BM191" s="13"/>
      <c r="BN191" s="163"/>
      <c r="BO191" s="9"/>
      <c r="BP191" s="12"/>
      <c r="BQ191" s="13"/>
      <c r="BR191" s="13"/>
      <c r="BS191" s="13"/>
      <c r="BT191" s="13"/>
      <c r="BU191" s="13"/>
      <c r="BV191" s="13"/>
      <c r="BW191" s="13"/>
      <c r="BX191" s="13"/>
      <c r="BY191" s="13"/>
      <c r="BZ191" s="5"/>
    </row>
    <row r="192" spans="1:78" s="208" customFormat="1" ht="14" hidden="1">
      <c r="A192" s="1"/>
      <c r="B192" s="27">
        <v>5</v>
      </c>
      <c r="C192" s="1" t="s">
        <v>2381</v>
      </c>
      <c r="D192" s="1">
        <v>6</v>
      </c>
      <c r="E192" s="1" t="s">
        <v>566</v>
      </c>
      <c r="F192" s="1"/>
      <c r="G192" s="1"/>
      <c r="H192" s="711"/>
      <c r="I192" s="1"/>
      <c r="J192" s="205"/>
      <c r="K192" s="1"/>
      <c r="L192" s="1"/>
      <c r="M192" s="205"/>
      <c r="N192" s="205"/>
      <c r="O192" s="1"/>
      <c r="P192" s="1"/>
      <c r="Q192" s="1"/>
      <c r="R192" s="1"/>
      <c r="S192" s="1"/>
      <c r="T192" s="1"/>
      <c r="U192" s="1">
        <f>Table2[[#This Row],[Minimum possible value]]</f>
        <v>0</v>
      </c>
      <c r="V192" s="1">
        <f>Table2[[#This Row],[Maximum likely or possible value]]</f>
        <v>0</v>
      </c>
      <c r="W192" s="1"/>
      <c r="X192" s="1"/>
      <c r="Y192" s="1"/>
      <c r="Z192" s="1"/>
      <c r="AA192" s="12"/>
      <c r="AB192" s="13"/>
      <c r="AC192" s="13"/>
      <c r="AD192" s="13"/>
      <c r="AE192" s="13"/>
      <c r="AF192" s="13"/>
      <c r="AG192" s="501"/>
      <c r="AH192" s="501"/>
      <c r="AI192" s="164"/>
      <c r="AJ192" s="501"/>
      <c r="AK192" s="13"/>
      <c r="AL192" s="13"/>
      <c r="AM192" s="13"/>
      <c r="AN192" s="13"/>
      <c r="AO192" s="13"/>
      <c r="AP192" s="13"/>
      <c r="AQ192" s="13"/>
      <c r="AR192" s="13"/>
      <c r="AS192" s="13"/>
      <c r="AT192" s="13"/>
      <c r="AU192" s="13"/>
      <c r="AV192" s="13"/>
      <c r="AW192" s="13"/>
      <c r="AX192" s="13"/>
      <c r="AY192" s="164"/>
      <c r="AZ192" s="13"/>
      <c r="BA192" s="276"/>
      <c r="BB192" s="276"/>
      <c r="BC192" s="258"/>
      <c r="BD192" s="258" t="s">
        <v>591</v>
      </c>
      <c r="BE192" s="258"/>
      <c r="BF192" s="258"/>
      <c r="BG192" s="701" t="s">
        <v>585</v>
      </c>
      <c r="BH192" s="701" t="s">
        <v>592</v>
      </c>
      <c r="BI192" s="701" t="s">
        <v>592</v>
      </c>
      <c r="BJ192" s="13"/>
      <c r="BK192" s="13"/>
      <c r="BL192" s="13"/>
      <c r="BM192" s="13"/>
      <c r="BN192" s="164"/>
      <c r="BO192" s="13"/>
      <c r="BP192" s="12"/>
      <c r="BQ192" s="13"/>
      <c r="BR192" s="13"/>
      <c r="BS192" s="13"/>
      <c r="BT192" s="13"/>
      <c r="BU192" s="13"/>
      <c r="BV192" s="13"/>
      <c r="BW192" s="13"/>
      <c r="BX192" s="13"/>
      <c r="BY192" s="13"/>
      <c r="BZ192" s="5" t="e">
        <f>COUNTIF(AA192,"*")+COUNTIF(AK192,"*")+COUNTIF(#REF!,"*")+COUNTIF(BP192,"*")</f>
        <v>#REF!</v>
      </c>
    </row>
    <row r="193" spans="1:78" s="208" customFormat="1" ht="70" hidden="1">
      <c r="A193" s="27">
        <v>1</v>
      </c>
      <c r="B193" s="16">
        <v>5</v>
      </c>
      <c r="C193" s="27" t="s">
        <v>2381</v>
      </c>
      <c r="D193" s="27">
        <v>7</v>
      </c>
      <c r="E193" s="27" t="s">
        <v>711</v>
      </c>
      <c r="F193" s="27"/>
      <c r="G193" s="27"/>
      <c r="H193" s="27"/>
      <c r="I193" s="27" t="s">
        <v>712</v>
      </c>
      <c r="J193" s="206" t="e">
        <f>_xlfn.CONCAT("'&lt;br&gt;','&lt;b&gt;','",I193, ": ','&lt;/b&gt;',",#REF!, ",'&lt;/br&gt;',")</f>
        <v>#REF!</v>
      </c>
      <c r="K193" s="206" t="s">
        <v>1872</v>
      </c>
      <c r="L193" s="27" t="s">
        <v>2430</v>
      </c>
      <c r="M193" s="206"/>
      <c r="N193" s="206"/>
      <c r="O193" s="206"/>
      <c r="P193" s="206"/>
      <c r="Q193" s="206"/>
      <c r="R193" s="206"/>
      <c r="S193" s="206"/>
      <c r="T193" s="206"/>
      <c r="U193" s="206">
        <f>Table2[[#This Row],[Minimum possible value]]</f>
        <v>0</v>
      </c>
      <c r="V193" s="206" t="str">
        <f>Table2[[#This Row],[Maximum likely or possible value]]</f>
        <v>None</v>
      </c>
      <c r="W193" s="206"/>
      <c r="X193" s="206"/>
      <c r="Y193" s="206"/>
      <c r="Z193" s="206"/>
      <c r="AA193" s="263"/>
      <c r="AB193" s="230"/>
      <c r="AC193" s="13"/>
      <c r="AD193" s="13"/>
      <c r="AE193" s="13"/>
      <c r="AF193" s="13"/>
      <c r="AG193" s="13">
        <v>6846</v>
      </c>
      <c r="AH193" s="13"/>
      <c r="AI193" s="164">
        <v>6846</v>
      </c>
      <c r="AJ193" s="13" t="s">
        <v>2223</v>
      </c>
      <c r="AK193" s="13" t="s">
        <v>713</v>
      </c>
      <c r="AL193" s="13" t="s">
        <v>1577</v>
      </c>
      <c r="AM193" s="651" t="s">
        <v>2428</v>
      </c>
      <c r="AN193" s="13"/>
      <c r="AO193" s="13"/>
      <c r="AP193" s="13" t="s">
        <v>714</v>
      </c>
      <c r="AQ193" s="701" t="s">
        <v>369</v>
      </c>
      <c r="AR193" s="701" t="s">
        <v>715</v>
      </c>
      <c r="AS193" s="701">
        <v>0</v>
      </c>
      <c r="AT193" s="701" t="s">
        <v>159</v>
      </c>
      <c r="AU193" s="701" t="s">
        <v>78</v>
      </c>
      <c r="AV193" s="701"/>
      <c r="AW193" s="701">
        <v>6864</v>
      </c>
      <c r="AX193" s="701"/>
      <c r="AY193" s="164"/>
      <c r="AZ193" s="13"/>
      <c r="BA193" s="276" t="s">
        <v>716</v>
      </c>
      <c r="BB193" s="276" t="s">
        <v>716</v>
      </c>
      <c r="BC193" s="258"/>
      <c r="BD193" s="258"/>
      <c r="BE193" s="258"/>
      <c r="BF193" s="258"/>
      <c r="BG193" s="701" t="s">
        <v>717</v>
      </c>
      <c r="BH193" s="701" t="s">
        <v>718</v>
      </c>
      <c r="BI193" s="701" t="s">
        <v>718</v>
      </c>
      <c r="BJ193" s="701" t="s">
        <v>719</v>
      </c>
      <c r="BK193" s="701"/>
      <c r="BL193" s="701">
        <v>6866</v>
      </c>
      <c r="BM193" s="701"/>
      <c r="BN193" s="164"/>
      <c r="BO193" s="13"/>
      <c r="BP193" s="12" t="s">
        <v>712</v>
      </c>
      <c r="BQ193" s="230" t="s">
        <v>1570</v>
      </c>
      <c r="BR193" s="230"/>
      <c r="BS193" s="230"/>
      <c r="BT193" s="13" t="s">
        <v>720</v>
      </c>
      <c r="BU193" s="13" t="s">
        <v>721</v>
      </c>
      <c r="BV193" s="13">
        <v>6836</v>
      </c>
      <c r="BW193" s="13"/>
      <c r="BX193" s="13"/>
      <c r="BY193" s="13"/>
      <c r="BZ193" s="5">
        <f t="shared" ref="BZ193:BZ206" si="9">COUNTIF(AA193,"*")+COUNTIF(AK193,"*")+COUNTIF(BA193,"*")+COUNTIF(BP193,"*")</f>
        <v>3</v>
      </c>
    </row>
    <row r="194" spans="1:78" s="569" customFormat="1" ht="182" hidden="1">
      <c r="A194" s="27">
        <v>2</v>
      </c>
      <c r="B194" s="16">
        <v>5</v>
      </c>
      <c r="C194" s="27" t="s">
        <v>2381</v>
      </c>
      <c r="D194" s="27">
        <v>7</v>
      </c>
      <c r="E194" s="27" t="s">
        <v>711</v>
      </c>
      <c r="F194" s="27"/>
      <c r="G194" s="27"/>
      <c r="H194" s="27"/>
      <c r="I194" s="27" t="s">
        <v>722</v>
      </c>
      <c r="J194" s="206" t="e">
        <f>_xlfn.CONCAT("'&lt;br&gt;','&lt;b&gt;','",I194, ": ','&lt;/b&gt;',",#REF!, ",'&lt;/br&gt;',")</f>
        <v>#REF!</v>
      </c>
      <c r="K194" s="206" t="s">
        <v>1873</v>
      </c>
      <c r="L194" s="27" t="s">
        <v>2430</v>
      </c>
      <c r="M194" s="206"/>
      <c r="N194" s="206"/>
      <c r="O194" s="206"/>
      <c r="P194" s="206"/>
      <c r="Q194" s="206"/>
      <c r="R194" s="206"/>
      <c r="S194" s="206"/>
      <c r="T194" s="206"/>
      <c r="U194" s="206">
        <f>Table2[[#This Row],[Minimum possible value]]</f>
        <v>0</v>
      </c>
      <c r="V194" s="206" t="str">
        <f>Table2[[#This Row],[Maximum likely or possible value]]</f>
        <v>None</v>
      </c>
      <c r="W194" s="206"/>
      <c r="X194" s="206"/>
      <c r="Y194" s="206"/>
      <c r="Z194" s="206"/>
      <c r="AA194" s="263"/>
      <c r="AB194" s="230"/>
      <c r="AC194" s="13"/>
      <c r="AD194" s="13"/>
      <c r="AE194" s="13"/>
      <c r="AF194" s="13"/>
      <c r="AG194" s="13">
        <v>6846</v>
      </c>
      <c r="AH194" s="13"/>
      <c r="AI194" s="164">
        <v>6846</v>
      </c>
      <c r="AJ194" s="13" t="s">
        <v>2224</v>
      </c>
      <c r="AK194" s="13" t="s">
        <v>723</v>
      </c>
      <c r="AL194" s="13" t="s">
        <v>1578</v>
      </c>
      <c r="AM194" s="651" t="s">
        <v>2429</v>
      </c>
      <c r="AN194" s="13"/>
      <c r="AO194" s="13"/>
      <c r="AP194" s="13" t="s">
        <v>724</v>
      </c>
      <c r="AQ194" s="701" t="s">
        <v>369</v>
      </c>
      <c r="AR194" s="701" t="s">
        <v>725</v>
      </c>
      <c r="AS194" s="701">
        <v>0</v>
      </c>
      <c r="AT194" s="701" t="s">
        <v>159</v>
      </c>
      <c r="AU194" s="701" t="s">
        <v>78</v>
      </c>
      <c r="AV194" s="701"/>
      <c r="AW194" s="701">
        <v>6864</v>
      </c>
      <c r="AX194" s="701"/>
      <c r="AY194" s="164"/>
      <c r="AZ194" s="13"/>
      <c r="BA194" s="276" t="s">
        <v>726</v>
      </c>
      <c r="BB194" s="276" t="s">
        <v>726</v>
      </c>
      <c r="BC194" s="258"/>
      <c r="BD194" s="258" t="s">
        <v>753</v>
      </c>
      <c r="BE194" s="258"/>
      <c r="BF194" s="258"/>
      <c r="BG194" s="21" t="s">
        <v>717</v>
      </c>
      <c r="BH194" s="21" t="s">
        <v>727</v>
      </c>
      <c r="BI194" s="701" t="s">
        <v>727</v>
      </c>
      <c r="BJ194" s="21" t="s">
        <v>728</v>
      </c>
      <c r="BK194" s="21"/>
      <c r="BL194" s="21">
        <v>6866</v>
      </c>
      <c r="BM194" s="21"/>
      <c r="BN194" s="164"/>
      <c r="BO194" s="13" t="s">
        <v>2252</v>
      </c>
      <c r="BP194" s="12" t="s">
        <v>722</v>
      </c>
      <c r="BQ194" s="230" t="s">
        <v>729</v>
      </c>
      <c r="BR194" s="230"/>
      <c r="BS194" s="230"/>
      <c r="BT194" s="13" t="s">
        <v>730</v>
      </c>
      <c r="BU194" s="13" t="s">
        <v>731</v>
      </c>
      <c r="BV194" s="13">
        <v>6836</v>
      </c>
      <c r="BW194" s="13"/>
      <c r="BX194" s="13"/>
      <c r="BY194" s="13"/>
      <c r="BZ194" s="5">
        <f t="shared" si="9"/>
        <v>3</v>
      </c>
    </row>
    <row r="195" spans="1:78" s="208" customFormat="1" ht="28" hidden="1">
      <c r="A195" s="27">
        <v>3</v>
      </c>
      <c r="B195" s="16">
        <v>5</v>
      </c>
      <c r="C195" s="27" t="s">
        <v>2381</v>
      </c>
      <c r="D195" s="27">
        <v>7</v>
      </c>
      <c r="E195" s="27" t="s">
        <v>711</v>
      </c>
      <c r="F195" s="27"/>
      <c r="G195" s="27"/>
      <c r="H195" s="27"/>
      <c r="I195" s="27" t="s">
        <v>732</v>
      </c>
      <c r="J195" s="206"/>
      <c r="K195" s="27"/>
      <c r="L195" s="27"/>
      <c r="M195" s="27"/>
      <c r="N195" s="27"/>
      <c r="O195" s="27"/>
      <c r="P195" s="206"/>
      <c r="Q195" s="206"/>
      <c r="R195" s="206"/>
      <c r="S195" s="206"/>
      <c r="T195" s="206"/>
      <c r="U195" s="206">
        <f>Table2[[#This Row],[Minimum possible value]]</f>
        <v>0</v>
      </c>
      <c r="V195" s="206">
        <f>Table2[[#This Row],[Maximum likely or possible value]]</f>
        <v>0</v>
      </c>
      <c r="W195" s="206"/>
      <c r="X195" s="206"/>
      <c r="Y195" s="206"/>
      <c r="Z195" s="206"/>
      <c r="AA195" s="12"/>
      <c r="AB195" s="13"/>
      <c r="AC195" s="13"/>
      <c r="AD195" s="13"/>
      <c r="AE195" s="13"/>
      <c r="AF195" s="13"/>
      <c r="AG195" s="13"/>
      <c r="AH195" s="13"/>
      <c r="AI195" s="164"/>
      <c r="AJ195" s="13"/>
      <c r="AK195" s="13"/>
      <c r="AL195" s="13"/>
      <c r="AM195" s="13"/>
      <c r="AN195" s="13"/>
      <c r="AO195" s="13"/>
      <c r="AP195" s="13"/>
      <c r="AQ195" s="491"/>
      <c r="AR195" s="491"/>
      <c r="AS195" s="491"/>
      <c r="AT195" s="491"/>
      <c r="AU195" s="491"/>
      <c r="AV195" s="491"/>
      <c r="AW195" s="491"/>
      <c r="AX195" s="491"/>
      <c r="AY195" s="164"/>
      <c r="AZ195" s="13"/>
      <c r="BA195" s="17" t="s">
        <v>733</v>
      </c>
      <c r="BB195" s="17" t="s">
        <v>733</v>
      </c>
      <c r="BC195" s="617"/>
      <c r="BD195" s="617"/>
      <c r="BE195" s="617"/>
      <c r="BF195" s="617"/>
      <c r="BG195" s="617" t="s">
        <v>717</v>
      </c>
      <c r="BH195" s="617" t="s">
        <v>734</v>
      </c>
      <c r="BI195" s="617" t="s">
        <v>735</v>
      </c>
      <c r="BJ195" s="491" t="s">
        <v>719</v>
      </c>
      <c r="BK195" s="491"/>
      <c r="BL195" s="491"/>
      <c r="BM195" s="491"/>
      <c r="BN195" s="164"/>
      <c r="BO195" s="13"/>
      <c r="BP195" s="12"/>
      <c r="BQ195" s="13"/>
      <c r="BR195" s="13"/>
      <c r="BS195" s="13"/>
      <c r="BT195" s="13"/>
      <c r="BU195" s="13"/>
      <c r="BV195" s="13"/>
      <c r="BW195" s="13"/>
      <c r="BX195" s="13"/>
      <c r="BY195" s="13"/>
      <c r="BZ195" s="5">
        <f t="shared" si="9"/>
        <v>1</v>
      </c>
    </row>
    <row r="196" spans="1:78" s="208" customFormat="1" ht="28" hidden="1">
      <c r="A196" s="27">
        <v>4</v>
      </c>
      <c r="B196" s="16">
        <v>5</v>
      </c>
      <c r="C196" s="27" t="s">
        <v>2381</v>
      </c>
      <c r="D196" s="27">
        <v>7</v>
      </c>
      <c r="E196" s="27" t="s">
        <v>711</v>
      </c>
      <c r="F196" s="27"/>
      <c r="G196" s="27"/>
      <c r="H196" s="27"/>
      <c r="I196" s="27" t="s">
        <v>736</v>
      </c>
      <c r="J196" s="206"/>
      <c r="K196" s="27"/>
      <c r="L196" s="27"/>
      <c r="M196" s="27"/>
      <c r="N196" s="27"/>
      <c r="O196" s="27"/>
      <c r="P196" s="206"/>
      <c r="Q196" s="206"/>
      <c r="R196" s="206"/>
      <c r="S196" s="206"/>
      <c r="T196" s="206"/>
      <c r="U196" s="206">
        <f>Table2[[#This Row],[Minimum possible value]]</f>
        <v>0</v>
      </c>
      <c r="V196" s="206">
        <f>Table2[[#This Row],[Maximum likely or possible value]]</f>
        <v>0</v>
      </c>
      <c r="W196" s="206"/>
      <c r="X196" s="206"/>
      <c r="Y196" s="206"/>
      <c r="Z196" s="206"/>
      <c r="AA196" s="12"/>
      <c r="AB196" s="13"/>
      <c r="AC196" s="13"/>
      <c r="AD196" s="13"/>
      <c r="AE196" s="13"/>
      <c r="AF196" s="13"/>
      <c r="AG196" s="13"/>
      <c r="AH196" s="13"/>
      <c r="AI196" s="164"/>
      <c r="AJ196" s="13"/>
      <c r="AK196" s="13"/>
      <c r="AL196" s="13"/>
      <c r="AM196" s="13"/>
      <c r="AN196" s="13"/>
      <c r="AO196" s="13"/>
      <c r="AP196" s="13"/>
      <c r="AQ196" s="701"/>
      <c r="AR196" s="701"/>
      <c r="AS196" s="701"/>
      <c r="AT196" s="701"/>
      <c r="AU196" s="701"/>
      <c r="AV196" s="701"/>
      <c r="AW196" s="701"/>
      <c r="AX196" s="701"/>
      <c r="AY196" s="164"/>
      <c r="AZ196" s="13"/>
      <c r="BA196" s="17" t="s">
        <v>737</v>
      </c>
      <c r="BB196" s="17" t="s">
        <v>737</v>
      </c>
      <c r="BC196" s="701"/>
      <c r="BD196" s="701"/>
      <c r="BE196" s="701"/>
      <c r="BF196" s="701"/>
      <c r="BG196" s="491" t="s">
        <v>717</v>
      </c>
      <c r="BH196" s="491" t="s">
        <v>738</v>
      </c>
      <c r="BI196" s="491" t="s">
        <v>739</v>
      </c>
      <c r="BJ196" s="491" t="s">
        <v>719</v>
      </c>
      <c r="BK196" s="491"/>
      <c r="BL196" s="491"/>
      <c r="BM196" s="491"/>
      <c r="BN196" s="164"/>
      <c r="BO196" s="13"/>
      <c r="BP196" s="12"/>
      <c r="BQ196" s="13"/>
      <c r="BR196" s="13"/>
      <c r="BS196" s="13"/>
      <c r="BT196" s="13"/>
      <c r="BU196" s="13"/>
      <c r="BV196" s="13"/>
      <c r="BW196" s="13"/>
      <c r="BX196" s="13"/>
      <c r="BY196" s="13"/>
      <c r="BZ196" s="5">
        <f t="shared" si="9"/>
        <v>1</v>
      </c>
    </row>
    <row r="197" spans="1:78" s="208" customFormat="1" ht="14" hidden="1">
      <c r="A197" s="27">
        <v>5</v>
      </c>
      <c r="B197" s="16">
        <v>5</v>
      </c>
      <c r="C197" s="27" t="s">
        <v>2381</v>
      </c>
      <c r="D197" s="27">
        <v>7</v>
      </c>
      <c r="E197" s="27" t="s">
        <v>711</v>
      </c>
      <c r="F197" s="27"/>
      <c r="G197" s="27"/>
      <c r="H197" s="27"/>
      <c r="I197" s="27" t="s">
        <v>740</v>
      </c>
      <c r="J197" s="206"/>
      <c r="K197" s="27"/>
      <c r="L197" s="27"/>
      <c r="M197" s="27"/>
      <c r="N197" s="27"/>
      <c r="O197" s="27"/>
      <c r="P197" s="206"/>
      <c r="Q197" s="206"/>
      <c r="R197" s="206"/>
      <c r="S197" s="206"/>
      <c r="T197" s="206"/>
      <c r="U197" s="206">
        <f>Table2[[#This Row],[Minimum possible value]]</f>
        <v>0</v>
      </c>
      <c r="V197" s="206">
        <f>Table2[[#This Row],[Maximum likely or possible value]]</f>
        <v>0</v>
      </c>
      <c r="W197" s="206"/>
      <c r="X197" s="206"/>
      <c r="Y197" s="206"/>
      <c r="Z197" s="206"/>
      <c r="AA197" s="12"/>
      <c r="AB197" s="13"/>
      <c r="AC197" s="13"/>
      <c r="AD197" s="13"/>
      <c r="AE197" s="13"/>
      <c r="AF197" s="13"/>
      <c r="AG197" s="13"/>
      <c r="AH197" s="13"/>
      <c r="AI197" s="164"/>
      <c r="AJ197" s="13"/>
      <c r="AK197" s="13"/>
      <c r="AL197" s="13"/>
      <c r="AM197" s="13"/>
      <c r="AN197" s="13"/>
      <c r="AO197" s="13"/>
      <c r="AP197" s="13"/>
      <c r="AQ197" s="701"/>
      <c r="AR197" s="701"/>
      <c r="AS197" s="701"/>
      <c r="AT197" s="701"/>
      <c r="AU197" s="701"/>
      <c r="AV197" s="701"/>
      <c r="AW197" s="701"/>
      <c r="AX197" s="701"/>
      <c r="AY197" s="164"/>
      <c r="AZ197" s="13"/>
      <c r="BA197" s="17" t="s">
        <v>741</v>
      </c>
      <c r="BB197" s="17" t="s">
        <v>741</v>
      </c>
      <c r="BC197" s="617"/>
      <c r="BD197" s="617"/>
      <c r="BE197" s="617"/>
      <c r="BF197" s="617"/>
      <c r="BG197" s="617" t="s">
        <v>717</v>
      </c>
      <c r="BH197" s="617" t="s">
        <v>742</v>
      </c>
      <c r="BI197" s="617" t="s">
        <v>743</v>
      </c>
      <c r="BJ197" s="617" t="s">
        <v>719</v>
      </c>
      <c r="BK197" s="617"/>
      <c r="BL197" s="617"/>
      <c r="BM197" s="617"/>
      <c r="BN197" s="164"/>
      <c r="BO197" s="13"/>
      <c r="BP197" s="12"/>
      <c r="BQ197" s="13"/>
      <c r="BR197" s="13"/>
      <c r="BS197" s="13"/>
      <c r="BT197" s="13"/>
      <c r="BU197" s="13"/>
      <c r="BV197" s="13"/>
      <c r="BW197" s="13"/>
      <c r="BX197" s="13"/>
      <c r="BY197" s="13"/>
      <c r="BZ197" s="5">
        <f t="shared" si="9"/>
        <v>1</v>
      </c>
    </row>
    <row r="198" spans="1:78" s="208" customFormat="1" ht="28" hidden="1">
      <c r="A198" s="27">
        <v>6</v>
      </c>
      <c r="B198" s="16">
        <v>5</v>
      </c>
      <c r="C198" s="27" t="s">
        <v>2381</v>
      </c>
      <c r="D198" s="27">
        <v>7</v>
      </c>
      <c r="E198" s="27" t="s">
        <v>711</v>
      </c>
      <c r="F198" s="27"/>
      <c r="G198" s="27"/>
      <c r="H198" s="27"/>
      <c r="I198" s="27" t="s">
        <v>744</v>
      </c>
      <c r="J198" s="206"/>
      <c r="K198" s="27"/>
      <c r="L198" s="27"/>
      <c r="M198" s="27"/>
      <c r="N198" s="27"/>
      <c r="O198" s="27"/>
      <c r="P198" s="206"/>
      <c r="Q198" s="206"/>
      <c r="R198" s="206"/>
      <c r="S198" s="206"/>
      <c r="T198" s="206"/>
      <c r="U198" s="206">
        <f>Table2[[#This Row],[Minimum possible value]]</f>
        <v>0</v>
      </c>
      <c r="V198" s="206">
        <f>Table2[[#This Row],[Maximum likely or possible value]]</f>
        <v>0</v>
      </c>
      <c r="W198" s="206"/>
      <c r="X198" s="206"/>
      <c r="Y198" s="206"/>
      <c r="Z198" s="206"/>
      <c r="AA198" s="12"/>
      <c r="AB198" s="13"/>
      <c r="AC198" s="13"/>
      <c r="AD198" s="13"/>
      <c r="AE198" s="13"/>
      <c r="AF198" s="13"/>
      <c r="AG198" s="13"/>
      <c r="AH198" s="13"/>
      <c r="AI198" s="164"/>
      <c r="AJ198" s="13"/>
      <c r="AK198" s="13"/>
      <c r="AL198" s="13"/>
      <c r="AM198" s="13"/>
      <c r="AN198" s="13"/>
      <c r="AO198" s="13"/>
      <c r="AP198" s="13"/>
      <c r="AQ198" s="617"/>
      <c r="AR198" s="617"/>
      <c r="AS198" s="617"/>
      <c r="AT198" s="617"/>
      <c r="AU198" s="617"/>
      <c r="AV198" s="617"/>
      <c r="AW198" s="617"/>
      <c r="AX198" s="617"/>
      <c r="AY198" s="164"/>
      <c r="AZ198" s="13"/>
      <c r="BA198" s="17" t="s">
        <v>745</v>
      </c>
      <c r="BB198" s="17" t="s">
        <v>745</v>
      </c>
      <c r="BC198" s="701"/>
      <c r="BD198" s="701"/>
      <c r="BE198" s="701"/>
      <c r="BF198" s="701"/>
      <c r="BG198" s="701" t="s">
        <v>717</v>
      </c>
      <c r="BH198" s="701" t="s">
        <v>746</v>
      </c>
      <c r="BI198" s="701" t="s">
        <v>747</v>
      </c>
      <c r="BJ198" s="701" t="s">
        <v>719</v>
      </c>
      <c r="BK198" s="701"/>
      <c r="BL198" s="701"/>
      <c r="BM198" s="701"/>
      <c r="BN198" s="164"/>
      <c r="BO198" s="13"/>
      <c r="BP198" s="12"/>
      <c r="BQ198" s="13"/>
      <c r="BR198" s="13"/>
      <c r="BS198" s="13"/>
      <c r="BT198" s="13"/>
      <c r="BU198" s="13"/>
      <c r="BV198" s="13"/>
      <c r="BW198" s="13"/>
      <c r="BX198" s="13"/>
      <c r="BY198" s="13"/>
      <c r="BZ198" s="5">
        <f t="shared" si="9"/>
        <v>1</v>
      </c>
    </row>
    <row r="199" spans="1:78" s="208" customFormat="1" ht="28" hidden="1">
      <c r="A199" s="538">
        <v>6</v>
      </c>
      <c r="B199" s="538">
        <v>5</v>
      </c>
      <c r="C199" s="538" t="s">
        <v>2381</v>
      </c>
      <c r="D199" s="538">
        <v>7</v>
      </c>
      <c r="E199" s="538" t="s">
        <v>260</v>
      </c>
      <c r="F199" s="538"/>
      <c r="G199" s="538" t="s">
        <v>1621</v>
      </c>
      <c r="H199" s="538" t="s">
        <v>1621</v>
      </c>
      <c r="I199" s="538" t="s">
        <v>310</v>
      </c>
      <c r="J199" s="202" t="e">
        <f>_xlfn.CONCAT("'&lt;br&gt;','&lt;b&gt;','",I199, ": ','&lt;/b&gt;',",#REF!, ",'&lt;/br&gt;',")</f>
        <v>#REF!</v>
      </c>
      <c r="K199" s="538" t="s">
        <v>1813</v>
      </c>
      <c r="L199" s="538" t="s">
        <v>2430</v>
      </c>
      <c r="M199" s="538"/>
      <c r="N199" s="538"/>
      <c r="O199" s="538" t="s">
        <v>248</v>
      </c>
      <c r="P199" s="538" t="e">
        <f>[1]!Table2[[#This Row],[measurementTerm]]</f>
        <v>#REF!</v>
      </c>
      <c r="Q199" s="538"/>
      <c r="R199" s="538"/>
      <c r="S199" s="538"/>
      <c r="T199" s="538"/>
      <c r="U199" s="538">
        <f>Table2[[#This Row],[Minimum possible value]]</f>
        <v>0</v>
      </c>
      <c r="V199" s="538" t="str">
        <f>Table2[[#This Row],[Maximum likely or possible value]]</f>
        <v>None</v>
      </c>
      <c r="W199" s="538"/>
      <c r="X199" s="538"/>
      <c r="Y199" s="538"/>
      <c r="Z199" s="538"/>
      <c r="AA199" s="558" t="s">
        <v>2218</v>
      </c>
      <c r="AB199" s="230"/>
      <c r="AC199" s="560" t="s">
        <v>2218</v>
      </c>
      <c r="AD199" s="13"/>
      <c r="AE199" s="13"/>
      <c r="AF199" s="13" t="s">
        <v>248</v>
      </c>
      <c r="AG199" s="13"/>
      <c r="AH199" s="13"/>
      <c r="AI199" s="164"/>
      <c r="AJ199" s="560" t="s">
        <v>2219</v>
      </c>
      <c r="AK199" s="13" t="s">
        <v>312</v>
      </c>
      <c r="AL199" s="560" t="s">
        <v>1737</v>
      </c>
      <c r="AM199" s="560" t="s">
        <v>2422</v>
      </c>
      <c r="AN199" s="560"/>
      <c r="AO199" s="560"/>
      <c r="AP199" s="560" t="s">
        <v>313</v>
      </c>
      <c r="AQ199" s="491" t="s">
        <v>78</v>
      </c>
      <c r="AR199" s="491" t="s">
        <v>248</v>
      </c>
      <c r="AS199" s="491">
        <v>0</v>
      </c>
      <c r="AT199" s="491" t="s">
        <v>159</v>
      </c>
      <c r="AU199" s="491" t="s">
        <v>78</v>
      </c>
      <c r="AV199" s="491"/>
      <c r="AW199" s="491"/>
      <c r="AX199" s="491"/>
      <c r="AY199" s="164"/>
      <c r="AZ199" s="13"/>
      <c r="BA199" s="564" t="s">
        <v>314</v>
      </c>
      <c r="BB199" s="564" t="s">
        <v>314</v>
      </c>
      <c r="BC199" s="565"/>
      <c r="BD199" s="565" t="s">
        <v>314</v>
      </c>
      <c r="BE199" s="565"/>
      <c r="BF199" s="565"/>
      <c r="BG199" s="565" t="s">
        <v>268</v>
      </c>
      <c r="BH199" s="565" t="s">
        <v>315</v>
      </c>
      <c r="BI199" s="565" t="s">
        <v>315</v>
      </c>
      <c r="BJ199" s="688" t="s">
        <v>248</v>
      </c>
      <c r="BK199" s="688"/>
      <c r="BL199" s="688"/>
      <c r="BM199" s="688"/>
      <c r="BN199" s="164"/>
      <c r="BO199" s="13"/>
      <c r="BP199" s="12"/>
      <c r="BQ199" s="560"/>
      <c r="BR199" s="230"/>
      <c r="BS199" s="230"/>
      <c r="BT199" s="560"/>
      <c r="BU199" s="560"/>
      <c r="BV199" s="560"/>
      <c r="BW199" s="560"/>
      <c r="BX199" s="560"/>
      <c r="BY199" s="560"/>
      <c r="BZ199" s="568">
        <f t="shared" si="9"/>
        <v>3</v>
      </c>
    </row>
    <row r="200" spans="1:78" s="208" customFormat="1" ht="14" hidden="1">
      <c r="A200" s="27">
        <v>7</v>
      </c>
      <c r="B200" s="16">
        <v>5</v>
      </c>
      <c r="C200" s="27" t="s">
        <v>2381</v>
      </c>
      <c r="D200" s="27">
        <v>7</v>
      </c>
      <c r="E200" s="27" t="s">
        <v>711</v>
      </c>
      <c r="F200" s="27"/>
      <c r="G200" s="27"/>
      <c r="H200" s="27"/>
      <c r="I200" s="27" t="s">
        <v>748</v>
      </c>
      <c r="J200" s="206"/>
      <c r="K200" s="27"/>
      <c r="L200" s="27"/>
      <c r="M200" s="27"/>
      <c r="N200" s="27"/>
      <c r="O200" s="27"/>
      <c r="P200" s="206"/>
      <c r="Q200" s="206"/>
      <c r="R200" s="206"/>
      <c r="S200" s="206"/>
      <c r="T200" s="206"/>
      <c r="U200" s="206">
        <f>Table2[[#This Row],[Minimum possible value]]</f>
        <v>0</v>
      </c>
      <c r="V200" s="206">
        <f>Table2[[#This Row],[Maximum likely or possible value]]</f>
        <v>0</v>
      </c>
      <c r="W200" s="206"/>
      <c r="X200" s="206"/>
      <c r="Y200" s="206"/>
      <c r="Z200" s="206"/>
      <c r="AA200" s="12"/>
      <c r="AB200" s="13"/>
      <c r="AC200" s="13"/>
      <c r="AD200" s="13"/>
      <c r="AE200" s="13"/>
      <c r="AF200" s="13"/>
      <c r="AG200" s="13"/>
      <c r="AH200" s="13"/>
      <c r="AI200" s="164"/>
      <c r="AJ200" s="13"/>
      <c r="AK200" s="13"/>
      <c r="AL200" s="13"/>
      <c r="AM200" s="13"/>
      <c r="AN200" s="13"/>
      <c r="AO200" s="13"/>
      <c r="AP200" s="13"/>
      <c r="AQ200" s="617"/>
      <c r="AR200" s="617"/>
      <c r="AS200" s="617"/>
      <c r="AT200" s="617"/>
      <c r="AU200" s="617"/>
      <c r="AV200" s="617"/>
      <c r="AW200" s="617"/>
      <c r="AX200" s="617"/>
      <c r="AY200" s="164"/>
      <c r="AZ200" s="13"/>
      <c r="BA200" s="17" t="s">
        <v>749</v>
      </c>
      <c r="BB200" s="17" t="s">
        <v>749</v>
      </c>
      <c r="BC200" s="617"/>
      <c r="BD200" s="617"/>
      <c r="BE200" s="617"/>
      <c r="BF200" s="617"/>
      <c r="BG200" s="491" t="s">
        <v>717</v>
      </c>
      <c r="BH200" s="491" t="s">
        <v>750</v>
      </c>
      <c r="BI200" s="491" t="s">
        <v>751</v>
      </c>
      <c r="BJ200" s="701" t="s">
        <v>719</v>
      </c>
      <c r="BK200" s="491"/>
      <c r="BL200" s="491"/>
      <c r="BM200" s="491"/>
      <c r="BN200" s="164"/>
      <c r="BO200" s="13"/>
      <c r="BP200" s="12"/>
      <c r="BQ200" s="13"/>
      <c r="BR200" s="13"/>
      <c r="BS200" s="13"/>
      <c r="BT200" s="13"/>
      <c r="BU200" s="13"/>
      <c r="BV200" s="13"/>
      <c r="BW200" s="13"/>
      <c r="BX200" s="13"/>
      <c r="BY200" s="13"/>
      <c r="BZ200" s="5">
        <f t="shared" si="9"/>
        <v>1</v>
      </c>
    </row>
    <row r="201" spans="1:78" s="208" customFormat="1" ht="28" hidden="1">
      <c r="A201" s="27">
        <v>8</v>
      </c>
      <c r="B201" s="16">
        <v>5</v>
      </c>
      <c r="C201" s="27" t="s">
        <v>2381</v>
      </c>
      <c r="D201" s="27">
        <v>7</v>
      </c>
      <c r="E201" s="27" t="s">
        <v>711</v>
      </c>
      <c r="F201" s="27"/>
      <c r="G201" s="27"/>
      <c r="H201" s="27"/>
      <c r="I201" s="27" t="s">
        <v>752</v>
      </c>
      <c r="J201" s="206"/>
      <c r="K201" s="27"/>
      <c r="L201" s="27"/>
      <c r="M201" s="27"/>
      <c r="N201" s="27"/>
      <c r="O201" s="27"/>
      <c r="P201" s="206"/>
      <c r="Q201" s="206"/>
      <c r="R201" s="206"/>
      <c r="S201" s="206"/>
      <c r="T201" s="206"/>
      <c r="U201" s="206">
        <f>Table2[[#This Row],[Minimum possible value]]</f>
        <v>0</v>
      </c>
      <c r="V201" s="206">
        <f>Table2[[#This Row],[Maximum likely or possible value]]</f>
        <v>0</v>
      </c>
      <c r="W201" s="206"/>
      <c r="X201" s="206"/>
      <c r="Y201" s="206"/>
      <c r="Z201" s="206"/>
      <c r="AA201" s="12"/>
      <c r="AB201" s="13"/>
      <c r="AC201" s="13"/>
      <c r="AD201" s="13"/>
      <c r="AE201" s="13"/>
      <c r="AF201" s="13"/>
      <c r="AG201" s="13"/>
      <c r="AH201" s="13"/>
      <c r="AI201" s="164"/>
      <c r="AJ201" s="13"/>
      <c r="AK201" s="13"/>
      <c r="AL201" s="13"/>
      <c r="AM201" s="13"/>
      <c r="AN201" s="13"/>
      <c r="AO201" s="13"/>
      <c r="AP201" s="13"/>
      <c r="AQ201" s="617"/>
      <c r="AR201" s="617"/>
      <c r="AS201" s="617"/>
      <c r="AT201" s="617"/>
      <c r="AU201" s="617"/>
      <c r="AV201" s="617"/>
      <c r="AW201" s="617"/>
      <c r="AX201" s="617"/>
      <c r="AY201" s="164"/>
      <c r="AZ201" s="13"/>
      <c r="BA201" s="17" t="s">
        <v>753</v>
      </c>
      <c r="BB201" s="17" t="s">
        <v>753</v>
      </c>
      <c r="BC201" s="701"/>
      <c r="BD201" s="701"/>
      <c r="BE201" s="701"/>
      <c r="BF201" s="701"/>
      <c r="BG201" s="701" t="s">
        <v>717</v>
      </c>
      <c r="BH201" s="701" t="s">
        <v>752</v>
      </c>
      <c r="BI201" s="701" t="s">
        <v>752</v>
      </c>
      <c r="BJ201" s="701" t="s">
        <v>754</v>
      </c>
      <c r="BK201" s="701"/>
      <c r="BL201" s="701"/>
      <c r="BM201" s="701"/>
      <c r="BN201" s="164"/>
      <c r="BO201" s="13"/>
      <c r="BP201" s="12"/>
      <c r="BQ201" s="13"/>
      <c r="BR201" s="13"/>
      <c r="BS201" s="13"/>
      <c r="BT201" s="13"/>
      <c r="BU201" s="13"/>
      <c r="BV201" s="13"/>
      <c r="BW201" s="13"/>
      <c r="BX201" s="13"/>
      <c r="BY201" s="13"/>
      <c r="BZ201" s="5">
        <f t="shared" si="9"/>
        <v>1</v>
      </c>
    </row>
    <row r="202" spans="1:78" s="208" customFormat="1" ht="14" hidden="1">
      <c r="A202" s="27">
        <v>9</v>
      </c>
      <c r="B202" s="16">
        <v>5</v>
      </c>
      <c r="C202" s="27" t="s">
        <v>2381</v>
      </c>
      <c r="D202" s="27">
        <v>7</v>
      </c>
      <c r="E202" s="27" t="s">
        <v>711</v>
      </c>
      <c r="F202" s="27"/>
      <c r="G202" s="27"/>
      <c r="H202" s="27"/>
      <c r="I202" s="27" t="s">
        <v>755</v>
      </c>
      <c r="J202" s="206"/>
      <c r="K202" s="27"/>
      <c r="L202" s="27"/>
      <c r="M202" s="27"/>
      <c r="N202" s="27"/>
      <c r="O202" s="27"/>
      <c r="P202" s="206"/>
      <c r="Q202" s="206"/>
      <c r="R202" s="206"/>
      <c r="S202" s="206"/>
      <c r="T202" s="206"/>
      <c r="U202" s="206">
        <f>Table2[[#This Row],[Minimum possible value]]</f>
        <v>0</v>
      </c>
      <c r="V202" s="206">
        <f>Table2[[#This Row],[Maximum likely or possible value]]</f>
        <v>0</v>
      </c>
      <c r="W202" s="206"/>
      <c r="X202" s="206"/>
      <c r="Y202" s="206"/>
      <c r="Z202" s="206"/>
      <c r="AA202" s="12"/>
      <c r="AB202" s="13"/>
      <c r="AC202" s="13"/>
      <c r="AD202" s="13"/>
      <c r="AE202" s="13"/>
      <c r="AF202" s="13"/>
      <c r="AG202" s="13"/>
      <c r="AH202" s="13"/>
      <c r="AI202" s="164"/>
      <c r="AJ202" s="13"/>
      <c r="AK202" s="13"/>
      <c r="AL202" s="13"/>
      <c r="AM202" s="13"/>
      <c r="AN202" s="13"/>
      <c r="AO202" s="13"/>
      <c r="AP202" s="13"/>
      <c r="AQ202" s="701"/>
      <c r="AR202" s="701"/>
      <c r="AS202" s="701"/>
      <c r="AT202" s="701"/>
      <c r="AU202" s="701"/>
      <c r="AV202" s="701"/>
      <c r="AW202" s="701"/>
      <c r="AX202" s="701"/>
      <c r="AY202" s="164"/>
      <c r="AZ202" s="13"/>
      <c r="BA202" s="17" t="s">
        <v>756</v>
      </c>
      <c r="BB202" s="17" t="s">
        <v>756</v>
      </c>
      <c r="BC202" s="701"/>
      <c r="BD202" s="701"/>
      <c r="BE202" s="701"/>
      <c r="BF202" s="701"/>
      <c r="BG202" s="701" t="s">
        <v>717</v>
      </c>
      <c r="BH202" s="701" t="s">
        <v>755</v>
      </c>
      <c r="BI202" s="701" t="s">
        <v>757</v>
      </c>
      <c r="BJ202" s="701" t="s">
        <v>754</v>
      </c>
      <c r="BK202" s="701"/>
      <c r="BL202" s="701"/>
      <c r="BM202" s="701"/>
      <c r="BN202" s="164"/>
      <c r="BO202" s="13"/>
      <c r="BP202" s="12"/>
      <c r="BQ202" s="13"/>
      <c r="BR202" s="13"/>
      <c r="BS202" s="13"/>
      <c r="BT202" s="13"/>
      <c r="BU202" s="13"/>
      <c r="BV202" s="13"/>
      <c r="BW202" s="13"/>
      <c r="BX202" s="13"/>
      <c r="BY202" s="13"/>
      <c r="BZ202" s="5">
        <f t="shared" si="9"/>
        <v>1</v>
      </c>
    </row>
    <row r="203" spans="1:78" s="208" customFormat="1" ht="28" hidden="1">
      <c r="A203" s="27">
        <v>10</v>
      </c>
      <c r="B203" s="16">
        <v>5</v>
      </c>
      <c r="C203" s="27" t="s">
        <v>2381</v>
      </c>
      <c r="D203" s="27">
        <v>7</v>
      </c>
      <c r="E203" s="27" t="s">
        <v>711</v>
      </c>
      <c r="F203" s="27"/>
      <c r="G203" s="27"/>
      <c r="H203" s="27"/>
      <c r="I203" s="27" t="s">
        <v>758</v>
      </c>
      <c r="J203" s="27"/>
      <c r="K203" s="27"/>
      <c r="L203" s="27"/>
      <c r="M203" s="27"/>
      <c r="N203" s="27"/>
      <c r="O203" s="27"/>
      <c r="P203" s="27"/>
      <c r="Q203" s="27"/>
      <c r="R203" s="27"/>
      <c r="S203" s="27"/>
      <c r="T203" s="27"/>
      <c r="U203" s="27">
        <f>Table2[[#This Row],[Minimum possible value]]</f>
        <v>0</v>
      </c>
      <c r="V203" s="27">
        <f>Table2[[#This Row],[Maximum likely or possible value]]</f>
        <v>0</v>
      </c>
      <c r="W203" s="27"/>
      <c r="X203" s="27"/>
      <c r="Y203" s="27"/>
      <c r="Z203" s="27"/>
      <c r="AA203" s="12"/>
      <c r="AB203" s="13"/>
      <c r="AC203" s="13"/>
      <c r="AD203" s="13"/>
      <c r="AE203" s="13"/>
      <c r="AF203" s="13"/>
      <c r="AG203" s="13"/>
      <c r="AH203" s="13"/>
      <c r="AI203" s="164"/>
      <c r="AJ203" s="13"/>
      <c r="AK203" s="13"/>
      <c r="AL203" s="13"/>
      <c r="AM203" s="13"/>
      <c r="AN203" s="13"/>
      <c r="AO203" s="13"/>
      <c r="AP203" s="13"/>
      <c r="AQ203" s="701"/>
      <c r="AR203" s="701"/>
      <c r="AS203" s="701"/>
      <c r="AT203" s="701"/>
      <c r="AU203" s="701"/>
      <c r="AV203" s="701"/>
      <c r="AW203" s="701"/>
      <c r="AX203" s="701"/>
      <c r="AY203" s="164"/>
      <c r="AZ203" s="13"/>
      <c r="BA203" s="17" t="s">
        <v>759</v>
      </c>
      <c r="BB203" s="17" t="s">
        <v>759</v>
      </c>
      <c r="BC203" s="617"/>
      <c r="BD203" s="617"/>
      <c r="BE203" s="617"/>
      <c r="BF203" s="617"/>
      <c r="BG203" s="701" t="s">
        <v>717</v>
      </c>
      <c r="BH203" s="701" t="s">
        <v>758</v>
      </c>
      <c r="BI203" s="701" t="s">
        <v>760</v>
      </c>
      <c r="BJ203" s="21" t="s">
        <v>728</v>
      </c>
      <c r="BK203" s="701"/>
      <c r="BL203" s="701"/>
      <c r="BM203" s="701"/>
      <c r="BN203" s="164"/>
      <c r="BO203" s="13"/>
      <c r="BP203" s="12"/>
      <c r="BQ203" s="13"/>
      <c r="BR203" s="13"/>
      <c r="BS203" s="13"/>
      <c r="BT203" s="13"/>
      <c r="BU203" s="13"/>
      <c r="BV203" s="13"/>
      <c r="BW203" s="13"/>
      <c r="BX203" s="13"/>
      <c r="BY203" s="13"/>
      <c r="BZ203" s="5">
        <f t="shared" si="9"/>
        <v>1</v>
      </c>
    </row>
    <row r="204" spans="1:78" s="208" customFormat="1" ht="28" hidden="1">
      <c r="A204" s="184">
        <v>11</v>
      </c>
      <c r="B204" s="16">
        <v>5</v>
      </c>
      <c r="C204" s="184" t="s">
        <v>2381</v>
      </c>
      <c r="D204" s="184">
        <v>7</v>
      </c>
      <c r="E204" s="184" t="s">
        <v>711</v>
      </c>
      <c r="F204" s="184"/>
      <c r="G204" s="184"/>
      <c r="H204" s="184"/>
      <c r="I204" s="27" t="s">
        <v>1986</v>
      </c>
      <c r="J204" s="27"/>
      <c r="K204" s="27"/>
      <c r="L204" s="27"/>
      <c r="M204" s="27"/>
      <c r="N204" s="27"/>
      <c r="O204" s="27"/>
      <c r="P204" s="27"/>
      <c r="Q204" s="27"/>
      <c r="R204" s="27"/>
      <c r="S204" s="27"/>
      <c r="T204" s="27"/>
      <c r="U204" s="27">
        <f>Table2[[#This Row],[Minimum possible value]]</f>
        <v>0</v>
      </c>
      <c r="V204" s="27">
        <f>Table2[[#This Row],[Maximum likely or possible value]]</f>
        <v>0</v>
      </c>
      <c r="W204" s="27"/>
      <c r="X204" s="27"/>
      <c r="Y204" s="27"/>
      <c r="Z204" s="27"/>
      <c r="AA204" s="12"/>
      <c r="AB204" s="13"/>
      <c r="AC204" s="13"/>
      <c r="AD204" s="13"/>
      <c r="AE204" s="13"/>
      <c r="AF204" s="13"/>
      <c r="AG204" s="13"/>
      <c r="AH204" s="13"/>
      <c r="AI204" s="164"/>
      <c r="AJ204" s="13"/>
      <c r="AK204" s="13"/>
      <c r="AL204" s="13"/>
      <c r="AM204" s="13"/>
      <c r="AN204" s="13"/>
      <c r="AO204" s="13"/>
      <c r="AP204" s="13"/>
      <c r="AQ204" s="701"/>
      <c r="AR204" s="701"/>
      <c r="AS204" s="701"/>
      <c r="AT204" s="701"/>
      <c r="AU204" s="701"/>
      <c r="AV204" s="701"/>
      <c r="AW204" s="701"/>
      <c r="AX204" s="701"/>
      <c r="AY204" s="164"/>
      <c r="AZ204" s="13"/>
      <c r="BA204" s="17" t="s">
        <v>761</v>
      </c>
      <c r="BB204" s="17" t="s">
        <v>761</v>
      </c>
      <c r="BC204" s="701"/>
      <c r="BD204" s="701"/>
      <c r="BE204" s="701"/>
      <c r="BF204" s="701"/>
      <c r="BG204" s="701" t="s">
        <v>717</v>
      </c>
      <c r="BH204" s="701" t="s">
        <v>762</v>
      </c>
      <c r="BI204" s="701" t="s">
        <v>763</v>
      </c>
      <c r="BJ204" s="701" t="s">
        <v>754</v>
      </c>
      <c r="BK204" s="701"/>
      <c r="BL204" s="701"/>
      <c r="BM204" s="701"/>
      <c r="BN204" s="164"/>
      <c r="BO204" s="13"/>
      <c r="BP204" s="12"/>
      <c r="BQ204" s="13"/>
      <c r="BR204" s="13"/>
      <c r="BS204" s="13"/>
      <c r="BT204" s="13"/>
      <c r="BU204" s="13"/>
      <c r="BV204" s="13"/>
      <c r="BW204" s="13"/>
      <c r="BX204" s="13"/>
      <c r="BY204" s="13"/>
      <c r="BZ204" s="5">
        <f t="shared" si="9"/>
        <v>1</v>
      </c>
    </row>
    <row r="205" spans="1:78" s="208" customFormat="1" ht="14" hidden="1">
      <c r="A205" s="184">
        <v>12</v>
      </c>
      <c r="B205" s="16">
        <v>5</v>
      </c>
      <c r="C205" s="184" t="s">
        <v>2381</v>
      </c>
      <c r="D205" s="184">
        <v>7</v>
      </c>
      <c r="E205" s="184" t="s">
        <v>711</v>
      </c>
      <c r="F205" s="184"/>
      <c r="G205" s="184"/>
      <c r="H205" s="184"/>
      <c r="I205" s="27" t="s">
        <v>764</v>
      </c>
      <c r="J205" s="27"/>
      <c r="K205" s="27"/>
      <c r="L205" s="27"/>
      <c r="M205" s="27"/>
      <c r="N205" s="27"/>
      <c r="O205" s="27"/>
      <c r="P205" s="27"/>
      <c r="Q205" s="27"/>
      <c r="R205" s="27"/>
      <c r="S205" s="27"/>
      <c r="T205" s="27"/>
      <c r="U205" s="27">
        <f>Table2[[#This Row],[Minimum possible value]]</f>
        <v>0</v>
      </c>
      <c r="V205" s="27">
        <f>Table2[[#This Row],[Maximum likely or possible value]]</f>
        <v>0</v>
      </c>
      <c r="W205" s="27"/>
      <c r="X205" s="27"/>
      <c r="Y205" s="27"/>
      <c r="Z205" s="27"/>
      <c r="AA205" s="12"/>
      <c r="AB205" s="13"/>
      <c r="AC205" s="13"/>
      <c r="AD205" s="13"/>
      <c r="AE205" s="13"/>
      <c r="AF205" s="13"/>
      <c r="AG205" s="13"/>
      <c r="AH205" s="13"/>
      <c r="AI205" s="164"/>
      <c r="AJ205" s="13"/>
      <c r="AK205" s="13"/>
      <c r="AL205" s="13"/>
      <c r="AM205" s="13"/>
      <c r="AN205" s="13"/>
      <c r="AO205" s="13"/>
      <c r="AP205" s="13"/>
      <c r="AQ205" s="701"/>
      <c r="AR205" s="701"/>
      <c r="AS205" s="701"/>
      <c r="AT205" s="701"/>
      <c r="AU205" s="701"/>
      <c r="AV205" s="701"/>
      <c r="AW205" s="701"/>
      <c r="AX205" s="701"/>
      <c r="AY205" s="164"/>
      <c r="AZ205" s="13"/>
      <c r="BA205" s="17" t="s">
        <v>765</v>
      </c>
      <c r="BB205" s="17" t="s">
        <v>765</v>
      </c>
      <c r="BC205" s="701"/>
      <c r="BD205" s="701"/>
      <c r="BE205" s="701"/>
      <c r="BF205" s="701"/>
      <c r="BG205" s="701" t="s">
        <v>717</v>
      </c>
      <c r="BH205" s="701" t="s">
        <v>764</v>
      </c>
      <c r="BI205" s="701" t="s">
        <v>766</v>
      </c>
      <c r="BJ205" s="21" t="s">
        <v>728</v>
      </c>
      <c r="BK205" s="701"/>
      <c r="BL205" s="701"/>
      <c r="BM205" s="701"/>
      <c r="BN205" s="164"/>
      <c r="BO205" s="13"/>
      <c r="BP205" s="12"/>
      <c r="BQ205" s="13"/>
      <c r="BR205" s="13"/>
      <c r="BS205" s="13"/>
      <c r="BT205" s="13"/>
      <c r="BU205" s="13"/>
      <c r="BV205" s="13"/>
      <c r="BW205" s="13"/>
      <c r="BX205" s="13"/>
      <c r="BY205" s="13"/>
      <c r="BZ205" s="5">
        <f t="shared" si="9"/>
        <v>1</v>
      </c>
    </row>
    <row r="206" spans="1:78" s="208" customFormat="1" ht="28" hidden="1">
      <c r="A206" s="27">
        <v>13</v>
      </c>
      <c r="B206" s="16">
        <v>5</v>
      </c>
      <c r="C206" s="27" t="s">
        <v>2381</v>
      </c>
      <c r="D206" s="27">
        <v>7</v>
      </c>
      <c r="E206" s="27" t="s">
        <v>711</v>
      </c>
      <c r="F206" s="27"/>
      <c r="G206" s="27"/>
      <c r="H206" s="27"/>
      <c r="I206" s="27" t="s">
        <v>767</v>
      </c>
      <c r="J206" s="206"/>
      <c r="K206" s="27"/>
      <c r="L206" s="27"/>
      <c r="M206" s="27"/>
      <c r="N206" s="27"/>
      <c r="O206" s="27"/>
      <c r="P206" s="206"/>
      <c r="Q206" s="206"/>
      <c r="R206" s="206"/>
      <c r="S206" s="206"/>
      <c r="T206" s="206"/>
      <c r="U206" s="206">
        <f>Table2[[#This Row],[Minimum possible value]]</f>
        <v>0</v>
      </c>
      <c r="V206" s="206">
        <f>Table2[[#This Row],[Maximum likely or possible value]]</f>
        <v>0</v>
      </c>
      <c r="W206" s="206"/>
      <c r="X206" s="206"/>
      <c r="Y206" s="206"/>
      <c r="Z206" s="206"/>
      <c r="AA206" s="12"/>
      <c r="AB206" s="13"/>
      <c r="AC206" s="13"/>
      <c r="AD206" s="13"/>
      <c r="AE206" s="13"/>
      <c r="AF206" s="13"/>
      <c r="AG206" s="13"/>
      <c r="AH206" s="13"/>
      <c r="AI206" s="164"/>
      <c r="AJ206" s="13"/>
      <c r="AK206" s="13"/>
      <c r="AL206" s="13"/>
      <c r="AM206" s="13"/>
      <c r="AN206" s="13"/>
      <c r="AO206" s="13"/>
      <c r="AP206" s="13"/>
      <c r="AQ206" s="617"/>
      <c r="AR206" s="617"/>
      <c r="AS206" s="462"/>
      <c r="AT206" s="462"/>
      <c r="AU206" s="617"/>
      <c r="AV206" s="617"/>
      <c r="AW206" s="617"/>
      <c r="AX206" s="617"/>
      <c r="AY206" s="164"/>
      <c r="AZ206" s="13"/>
      <c r="BA206" s="17" t="s">
        <v>768</v>
      </c>
      <c r="BB206" s="17" t="s">
        <v>768</v>
      </c>
      <c r="BC206" s="491"/>
      <c r="BD206" s="491"/>
      <c r="BE206" s="491"/>
      <c r="BF206" s="491"/>
      <c r="BG206" s="617" t="s">
        <v>325</v>
      </c>
      <c r="BH206" s="617" t="s">
        <v>767</v>
      </c>
      <c r="BI206" s="491" t="s">
        <v>769</v>
      </c>
      <c r="BJ206" s="491" t="s">
        <v>754</v>
      </c>
      <c r="BK206" s="617"/>
      <c r="BL206" s="491"/>
      <c r="BM206" s="491"/>
      <c r="BN206" s="164"/>
      <c r="BO206" s="13"/>
      <c r="BP206" s="12"/>
      <c r="BQ206" s="13"/>
      <c r="BR206" s="13"/>
      <c r="BS206" s="13"/>
      <c r="BT206" s="13"/>
      <c r="BU206" s="13"/>
      <c r="BV206" s="13"/>
      <c r="BW206" s="13"/>
      <c r="BX206" s="13"/>
      <c r="BY206" s="13"/>
      <c r="BZ206" s="5">
        <f t="shared" si="9"/>
        <v>1</v>
      </c>
    </row>
    <row r="207" spans="1:78" s="208" customFormat="1" ht="14" hidden="1">
      <c r="A207" s="184">
        <v>14</v>
      </c>
      <c r="B207" s="16">
        <v>5</v>
      </c>
      <c r="C207" s="184" t="s">
        <v>2381</v>
      </c>
      <c r="D207" s="184">
        <v>7</v>
      </c>
      <c r="E207" s="184" t="s">
        <v>711</v>
      </c>
      <c r="F207" s="184"/>
      <c r="G207" s="184"/>
      <c r="H207" s="184"/>
      <c r="I207" s="27" t="s">
        <v>2414</v>
      </c>
      <c r="J207" s="206"/>
      <c r="K207" s="27"/>
      <c r="L207" s="27"/>
      <c r="M207" s="27"/>
      <c r="N207" s="27"/>
      <c r="O207" s="27"/>
      <c r="P207" s="206"/>
      <c r="Q207" s="206"/>
      <c r="R207" s="206"/>
      <c r="S207" s="206"/>
      <c r="T207" s="206"/>
      <c r="U207" s="206">
        <f>Table2[[#This Row],[Minimum possible value]]</f>
        <v>0</v>
      </c>
      <c r="V207" s="206">
        <f>Table2[[#This Row],[Maximum likely or possible value]]</f>
        <v>0</v>
      </c>
      <c r="W207" s="206"/>
      <c r="X207" s="206"/>
      <c r="Y207" s="206"/>
      <c r="Z207" s="206"/>
      <c r="AA207" s="12"/>
      <c r="AB207" s="13"/>
      <c r="AC207" s="13"/>
      <c r="AD207" s="13"/>
      <c r="AE207" s="13"/>
      <c r="AF207" s="13"/>
      <c r="AG207" s="13"/>
      <c r="AH207" s="13"/>
      <c r="AI207" s="164"/>
      <c r="AJ207" s="13"/>
      <c r="AK207" s="11"/>
      <c r="AL207" s="11"/>
      <c r="AM207" s="11"/>
      <c r="AN207" s="11"/>
      <c r="AO207" s="11"/>
      <c r="AP207" s="11"/>
      <c r="AQ207" s="11"/>
      <c r="AR207" s="11"/>
      <c r="AS207" s="11"/>
      <c r="AT207" s="11"/>
      <c r="AU207" s="11"/>
      <c r="AV207" s="11"/>
      <c r="AW207" s="11"/>
      <c r="AX207" s="11"/>
      <c r="AY207" s="166"/>
      <c r="AZ207" s="11"/>
      <c r="BA207" s="17" t="s">
        <v>771</v>
      </c>
      <c r="BB207" s="17" t="s">
        <v>771</v>
      </c>
      <c r="BC207" s="617"/>
      <c r="BD207" s="617"/>
      <c r="BE207" s="617"/>
      <c r="BF207" s="617"/>
      <c r="BG207" s="617" t="s">
        <v>325</v>
      </c>
      <c r="BH207" s="617" t="s">
        <v>772</v>
      </c>
      <c r="BI207" s="617" t="s">
        <v>772</v>
      </c>
      <c r="BJ207" s="617" t="s">
        <v>773</v>
      </c>
      <c r="BK207" s="617"/>
      <c r="BL207" s="617"/>
      <c r="BM207" s="617"/>
      <c r="BN207" s="164"/>
      <c r="BO207" s="13"/>
      <c r="BP207" s="25"/>
      <c r="BQ207" s="11"/>
      <c r="BR207" s="11"/>
      <c r="BS207" s="11"/>
      <c r="BT207" s="11"/>
      <c r="BU207" s="11"/>
      <c r="BV207" s="11"/>
      <c r="BW207" s="11"/>
      <c r="BX207" s="11"/>
      <c r="BY207" s="11"/>
      <c r="BZ207" s="5">
        <f t="shared" ref="BZ207:BZ217" si="10">COUNTIF(AC207,"*")+COUNTIF(AL207,"*")+COUNTIF(BA207,"*")+COUNTIF(BP207,"*")</f>
        <v>1</v>
      </c>
    </row>
    <row r="208" spans="1:78" s="208" customFormat="1" ht="14" hidden="1">
      <c r="A208" s="184">
        <v>15</v>
      </c>
      <c r="B208" s="16">
        <v>5</v>
      </c>
      <c r="C208" s="184" t="s">
        <v>2381</v>
      </c>
      <c r="D208" s="184">
        <v>7</v>
      </c>
      <c r="E208" s="184" t="s">
        <v>711</v>
      </c>
      <c r="F208" s="184"/>
      <c r="G208" s="184"/>
      <c r="H208" s="184"/>
      <c r="I208" s="184" t="s">
        <v>2415</v>
      </c>
      <c r="J208" s="206"/>
      <c r="K208" s="27"/>
      <c r="L208" s="27"/>
      <c r="M208" s="27"/>
      <c r="N208" s="27"/>
      <c r="O208" s="27"/>
      <c r="P208" s="206"/>
      <c r="Q208" s="206"/>
      <c r="R208" s="206"/>
      <c r="S208" s="206"/>
      <c r="T208" s="206"/>
      <c r="U208" s="206">
        <f>Table2[[#This Row],[Minimum possible value]]</f>
        <v>0</v>
      </c>
      <c r="V208" s="206">
        <f>Table2[[#This Row],[Maximum likely or possible value]]</f>
        <v>0</v>
      </c>
      <c r="W208" s="206"/>
      <c r="X208" s="206"/>
      <c r="Y208" s="206"/>
      <c r="Z208" s="206"/>
      <c r="AA208" s="12" t="s">
        <v>1216</v>
      </c>
      <c r="AB208" s="13"/>
      <c r="AC208" s="13"/>
      <c r="AD208" s="13"/>
      <c r="AE208" s="13"/>
      <c r="AF208" s="13"/>
      <c r="AG208" s="13"/>
      <c r="AH208" s="13"/>
      <c r="AI208" s="164"/>
      <c r="AJ208" s="13"/>
      <c r="AK208" s="11"/>
      <c r="AL208" s="11"/>
      <c r="AM208" s="11"/>
      <c r="AN208" s="11"/>
      <c r="AO208" s="11"/>
      <c r="AP208" s="11"/>
      <c r="AQ208" s="11"/>
      <c r="AR208" s="11"/>
      <c r="AS208" s="11"/>
      <c r="AT208" s="11"/>
      <c r="AU208" s="11"/>
      <c r="AV208" s="11"/>
      <c r="AW208" s="11"/>
      <c r="AX208" s="11"/>
      <c r="AY208" s="166"/>
      <c r="AZ208" s="11"/>
      <c r="BA208" s="17"/>
      <c r="BB208" s="17"/>
      <c r="BC208" s="617"/>
      <c r="BD208" s="617"/>
      <c r="BE208" s="617"/>
      <c r="BF208" s="617"/>
      <c r="BG208" s="491"/>
      <c r="BH208" s="491"/>
      <c r="BI208" s="491"/>
      <c r="BJ208" s="491"/>
      <c r="BK208" s="491"/>
      <c r="BL208" s="491"/>
      <c r="BM208" s="491"/>
      <c r="BN208" s="164"/>
      <c r="BO208" s="13"/>
      <c r="BP208" s="25"/>
      <c r="BQ208" s="11"/>
      <c r="BR208" s="11"/>
      <c r="BS208" s="11"/>
      <c r="BT208" s="11"/>
      <c r="BU208" s="11"/>
      <c r="BV208" s="11"/>
      <c r="BW208" s="11"/>
      <c r="BX208" s="11"/>
      <c r="BY208" s="11"/>
      <c r="BZ208" s="5">
        <f t="shared" si="10"/>
        <v>0</v>
      </c>
    </row>
    <row r="209" spans="1:78" s="208" customFormat="1" ht="14" hidden="1">
      <c r="A209" s="27">
        <v>16</v>
      </c>
      <c r="B209" s="16">
        <v>5</v>
      </c>
      <c r="C209" s="27" t="s">
        <v>2381</v>
      </c>
      <c r="D209" s="27">
        <v>7</v>
      </c>
      <c r="E209" s="27" t="s">
        <v>711</v>
      </c>
      <c r="F209" s="27"/>
      <c r="G209" s="184"/>
      <c r="H209" s="184"/>
      <c r="I209" s="184" t="s">
        <v>1599</v>
      </c>
      <c r="J209" s="206"/>
      <c r="K209" s="27"/>
      <c r="L209" s="27"/>
      <c r="M209" s="27"/>
      <c r="N209" s="27"/>
      <c r="O209" s="27"/>
      <c r="P209" s="206"/>
      <c r="Q209" s="206"/>
      <c r="R209" s="206"/>
      <c r="S209" s="206"/>
      <c r="T209" s="206"/>
      <c r="U209" s="206">
        <f>Table2[[#This Row],[Minimum possible value]]</f>
        <v>0</v>
      </c>
      <c r="V209" s="206">
        <f>Table2[[#This Row],[Maximum likely or possible value]]</f>
        <v>0</v>
      </c>
      <c r="W209" s="206"/>
      <c r="X209" s="206"/>
      <c r="Y209" s="206"/>
      <c r="Z209" s="206"/>
      <c r="AA209" s="12" t="s">
        <v>1217</v>
      </c>
      <c r="AB209" s="13"/>
      <c r="AC209" s="13"/>
      <c r="AD209" s="13"/>
      <c r="AE209" s="13"/>
      <c r="AF209" s="13"/>
      <c r="AG209" s="13"/>
      <c r="AH209" s="13"/>
      <c r="AI209" s="164"/>
      <c r="AJ209" s="13"/>
      <c r="AK209" s="11"/>
      <c r="AL209" s="11"/>
      <c r="AM209" s="11"/>
      <c r="AN209" s="11"/>
      <c r="AO209" s="11"/>
      <c r="AP209" s="11"/>
      <c r="AQ209" s="11"/>
      <c r="AR209" s="11"/>
      <c r="AS209" s="11"/>
      <c r="AT209" s="11"/>
      <c r="AU209" s="11"/>
      <c r="AV209" s="11"/>
      <c r="AW209" s="11"/>
      <c r="AX209" s="11"/>
      <c r="AY209" s="166"/>
      <c r="AZ209" s="11"/>
      <c r="BA209" s="17"/>
      <c r="BB209" s="17"/>
      <c r="BC209" s="701"/>
      <c r="BD209" s="701"/>
      <c r="BE209" s="701"/>
      <c r="BF209" s="701"/>
      <c r="BG209" s="701"/>
      <c r="BH209" s="701"/>
      <c r="BI209" s="701"/>
      <c r="BJ209" s="701"/>
      <c r="BK209" s="701"/>
      <c r="BL209" s="701"/>
      <c r="BM209" s="701"/>
      <c r="BN209" s="164"/>
      <c r="BO209" s="13"/>
      <c r="BP209" s="25"/>
      <c r="BQ209" s="11"/>
      <c r="BR209" s="11"/>
      <c r="BS209" s="11"/>
      <c r="BT209" s="11"/>
      <c r="BU209" s="11"/>
      <c r="BV209" s="11"/>
      <c r="BW209" s="11"/>
      <c r="BX209" s="11"/>
      <c r="BY209" s="11"/>
      <c r="BZ209" s="5">
        <f t="shared" si="10"/>
        <v>0</v>
      </c>
    </row>
    <row r="210" spans="1:78" s="208" customFormat="1" ht="14" hidden="1">
      <c r="A210" s="27">
        <v>17</v>
      </c>
      <c r="B210" s="16">
        <v>5</v>
      </c>
      <c r="C210" s="27" t="s">
        <v>2381</v>
      </c>
      <c r="D210" s="27">
        <v>7</v>
      </c>
      <c r="E210" s="27" t="s">
        <v>711</v>
      </c>
      <c r="F210" s="27"/>
      <c r="G210" s="184"/>
      <c r="H210" s="184"/>
      <c r="I210" s="184" t="s">
        <v>1596</v>
      </c>
      <c r="J210" s="206"/>
      <c r="K210" s="27"/>
      <c r="L210" s="27"/>
      <c r="M210" s="27"/>
      <c r="N210" s="27"/>
      <c r="O210" s="27"/>
      <c r="P210" s="206"/>
      <c r="Q210" s="206"/>
      <c r="R210" s="206"/>
      <c r="S210" s="206"/>
      <c r="T210" s="206"/>
      <c r="U210" s="206">
        <f>Table2[[#This Row],[Minimum possible value]]</f>
        <v>0</v>
      </c>
      <c r="V210" s="206">
        <f>Table2[[#This Row],[Maximum likely or possible value]]</f>
        <v>0</v>
      </c>
      <c r="W210" s="206"/>
      <c r="X210" s="206"/>
      <c r="Y210" s="206"/>
      <c r="Z210" s="206"/>
      <c r="AA210" s="12" t="s">
        <v>1220</v>
      </c>
      <c r="AB210" s="13"/>
      <c r="AC210" s="13"/>
      <c r="AD210" s="13"/>
      <c r="AE210" s="13"/>
      <c r="AF210" s="13"/>
      <c r="AG210" s="13"/>
      <c r="AH210" s="13"/>
      <c r="AI210" s="164"/>
      <c r="AJ210" s="13"/>
      <c r="AK210" s="11"/>
      <c r="AL210" s="11"/>
      <c r="AM210" s="11"/>
      <c r="AN210" s="11"/>
      <c r="AO210" s="11"/>
      <c r="AP210" s="11"/>
      <c r="AQ210" s="11"/>
      <c r="AR210" s="11"/>
      <c r="AS210" s="11"/>
      <c r="AT210" s="11"/>
      <c r="AU210" s="11"/>
      <c r="AV210" s="11"/>
      <c r="AW210" s="11"/>
      <c r="AX210" s="11"/>
      <c r="AY210" s="166"/>
      <c r="AZ210" s="11"/>
      <c r="BA210" s="17"/>
      <c r="BB210" s="17"/>
      <c r="BC210" s="701"/>
      <c r="BD210" s="701"/>
      <c r="BE210" s="701"/>
      <c r="BF210" s="701"/>
      <c r="BG210" s="701"/>
      <c r="BH210" s="701"/>
      <c r="BI210" s="701"/>
      <c r="BJ210" s="701"/>
      <c r="BK210" s="701"/>
      <c r="BL210" s="701"/>
      <c r="BM210" s="701"/>
      <c r="BN210" s="164"/>
      <c r="BO210" s="13"/>
      <c r="BP210" s="25"/>
      <c r="BQ210" s="11"/>
      <c r="BR210" s="11"/>
      <c r="BS210" s="11"/>
      <c r="BT210" s="11"/>
      <c r="BU210" s="11"/>
      <c r="BV210" s="11"/>
      <c r="BW210" s="11"/>
      <c r="BX210" s="11"/>
      <c r="BY210" s="11"/>
      <c r="BZ210" s="5">
        <f t="shared" si="10"/>
        <v>0</v>
      </c>
    </row>
    <row r="211" spans="1:78" s="208" customFormat="1" ht="14" hidden="1">
      <c r="A211" s="27">
        <v>18</v>
      </c>
      <c r="B211" s="16">
        <v>5</v>
      </c>
      <c r="C211" s="27" t="s">
        <v>2381</v>
      </c>
      <c r="D211" s="27">
        <v>7</v>
      </c>
      <c r="E211" s="27" t="s">
        <v>711</v>
      </c>
      <c r="F211" s="27"/>
      <c r="G211" s="184"/>
      <c r="H211" s="184"/>
      <c r="I211" s="184" t="s">
        <v>1597</v>
      </c>
      <c r="J211" s="206"/>
      <c r="K211" s="27"/>
      <c r="L211" s="27"/>
      <c r="M211" s="27"/>
      <c r="N211" s="27"/>
      <c r="O211" s="27"/>
      <c r="P211" s="206"/>
      <c r="Q211" s="206"/>
      <c r="R211" s="206"/>
      <c r="S211" s="206"/>
      <c r="T211" s="206"/>
      <c r="U211" s="206">
        <f>Table2[[#This Row],[Minimum possible value]]</f>
        <v>0</v>
      </c>
      <c r="V211" s="206">
        <f>Table2[[#This Row],[Maximum likely or possible value]]</f>
        <v>0</v>
      </c>
      <c r="W211" s="206"/>
      <c r="X211" s="206"/>
      <c r="Y211" s="206"/>
      <c r="Z211" s="206"/>
      <c r="AA211" s="12" t="s">
        <v>1224</v>
      </c>
      <c r="AB211" s="13"/>
      <c r="AC211" s="13"/>
      <c r="AD211" s="13"/>
      <c r="AE211" s="13"/>
      <c r="AF211" s="13"/>
      <c r="AG211" s="13"/>
      <c r="AH211" s="13"/>
      <c r="AI211" s="164"/>
      <c r="AJ211" s="13"/>
      <c r="AK211" s="11"/>
      <c r="AL211" s="11"/>
      <c r="AM211" s="11"/>
      <c r="AN211" s="11"/>
      <c r="AO211" s="11"/>
      <c r="AP211" s="11"/>
      <c r="AQ211" s="11"/>
      <c r="AR211" s="11"/>
      <c r="AS211" s="11"/>
      <c r="AT211" s="11"/>
      <c r="AU211" s="11"/>
      <c r="AV211" s="11"/>
      <c r="AW211" s="11"/>
      <c r="AX211" s="11"/>
      <c r="AY211" s="166"/>
      <c r="AZ211" s="11"/>
      <c r="BA211" s="17"/>
      <c r="BB211" s="17"/>
      <c r="BC211" s="617"/>
      <c r="BD211" s="617"/>
      <c r="BE211" s="617"/>
      <c r="BF211" s="617"/>
      <c r="BG211" s="617"/>
      <c r="BH211" s="617"/>
      <c r="BI211" s="617"/>
      <c r="BJ211" s="617"/>
      <c r="BK211" s="617"/>
      <c r="BL211" s="617"/>
      <c r="BM211" s="617"/>
      <c r="BN211" s="164"/>
      <c r="BO211" s="13"/>
      <c r="BP211" s="25"/>
      <c r="BQ211" s="11"/>
      <c r="BR211" s="11"/>
      <c r="BS211" s="11"/>
      <c r="BT211" s="11"/>
      <c r="BU211" s="11"/>
      <c r="BV211" s="11"/>
      <c r="BW211" s="11"/>
      <c r="BX211" s="11"/>
      <c r="BY211" s="11"/>
      <c r="BZ211" s="5">
        <f t="shared" si="10"/>
        <v>0</v>
      </c>
    </row>
    <row r="212" spans="1:78" s="569" customFormat="1" ht="28" hidden="1">
      <c r="A212" s="27">
        <v>19</v>
      </c>
      <c r="B212" s="16">
        <v>5</v>
      </c>
      <c r="C212" s="27" t="s">
        <v>2381</v>
      </c>
      <c r="D212" s="27">
        <v>7</v>
      </c>
      <c r="E212" s="27" t="s">
        <v>711</v>
      </c>
      <c r="F212" s="27"/>
      <c r="G212" s="184"/>
      <c r="H212" s="184"/>
      <c r="I212" s="27" t="s">
        <v>1987</v>
      </c>
      <c r="J212" s="206"/>
      <c r="K212" s="27"/>
      <c r="L212" s="27"/>
      <c r="M212" s="27"/>
      <c r="N212" s="27"/>
      <c r="O212" s="27"/>
      <c r="P212" s="206"/>
      <c r="Q212" s="206"/>
      <c r="R212" s="206"/>
      <c r="S212" s="206"/>
      <c r="T212" s="206"/>
      <c r="U212" s="206">
        <f>Table2[[#This Row],[Minimum possible value]]</f>
        <v>0</v>
      </c>
      <c r="V212" s="206">
        <f>Table2[[#This Row],[Maximum likely or possible value]]</f>
        <v>0</v>
      </c>
      <c r="W212" s="206"/>
      <c r="X212" s="206"/>
      <c r="Y212" s="206"/>
      <c r="Z212" s="206"/>
      <c r="AA212" s="12" t="s">
        <v>1225</v>
      </c>
      <c r="AB212" s="13"/>
      <c r="AC212" s="13"/>
      <c r="AD212" s="13"/>
      <c r="AE212" s="13"/>
      <c r="AF212" s="13"/>
      <c r="AG212" s="13"/>
      <c r="AH212" s="13"/>
      <c r="AI212" s="164"/>
      <c r="AJ212" s="13"/>
      <c r="AK212" s="11"/>
      <c r="AL212" s="11"/>
      <c r="AM212" s="11"/>
      <c r="AN212" s="11"/>
      <c r="AO212" s="11"/>
      <c r="AP212" s="11"/>
      <c r="AQ212" s="11"/>
      <c r="AR212" s="11"/>
      <c r="AS212" s="11"/>
      <c r="AT212" s="11"/>
      <c r="AU212" s="11"/>
      <c r="AV212" s="11"/>
      <c r="AW212" s="11"/>
      <c r="AX212" s="11"/>
      <c r="AY212" s="166"/>
      <c r="AZ212" s="11"/>
      <c r="BA212" s="17"/>
      <c r="BB212" s="17"/>
      <c r="BC212" s="617"/>
      <c r="BD212" s="617"/>
      <c r="BE212" s="617"/>
      <c r="BF212" s="617"/>
      <c r="BG212" s="701"/>
      <c r="BH212" s="617"/>
      <c r="BI212" s="617"/>
      <c r="BJ212" s="617"/>
      <c r="BK212" s="617"/>
      <c r="BL212" s="617"/>
      <c r="BM212" s="617"/>
      <c r="BN212" s="164"/>
      <c r="BO212" s="13"/>
      <c r="BP212" s="25"/>
      <c r="BQ212" s="11"/>
      <c r="BR212" s="11"/>
      <c r="BS212" s="11"/>
      <c r="BT212" s="11"/>
      <c r="BU212" s="11"/>
      <c r="BV212" s="11"/>
      <c r="BW212" s="11"/>
      <c r="BX212" s="11"/>
      <c r="BY212" s="11"/>
      <c r="BZ212" s="5">
        <f t="shared" si="10"/>
        <v>0</v>
      </c>
    </row>
    <row r="213" spans="1:78" s="569" customFormat="1" ht="14" hidden="1">
      <c r="A213" s="27">
        <v>20</v>
      </c>
      <c r="B213" s="16">
        <v>5</v>
      </c>
      <c r="C213" s="27" t="s">
        <v>2381</v>
      </c>
      <c r="D213" s="27">
        <v>7</v>
      </c>
      <c r="E213" s="27" t="s">
        <v>711</v>
      </c>
      <c r="F213" s="27"/>
      <c r="G213" s="184"/>
      <c r="H213" s="184"/>
      <c r="I213" s="184" t="s">
        <v>1600</v>
      </c>
      <c r="J213" s="206"/>
      <c r="K213" s="27"/>
      <c r="L213" s="27"/>
      <c r="M213" s="27"/>
      <c r="N213" s="27"/>
      <c r="O213" s="27"/>
      <c r="P213" s="206"/>
      <c r="Q213" s="206"/>
      <c r="R213" s="206"/>
      <c r="S213" s="206"/>
      <c r="T213" s="206"/>
      <c r="U213" s="206">
        <f>Table2[[#This Row],[Minimum possible value]]</f>
        <v>0</v>
      </c>
      <c r="V213" s="206">
        <f>Table2[[#This Row],[Maximum likely or possible value]]</f>
        <v>0</v>
      </c>
      <c r="W213" s="206"/>
      <c r="X213" s="206"/>
      <c r="Y213" s="206"/>
      <c r="Z213" s="206"/>
      <c r="AA213" s="12" t="s">
        <v>1226</v>
      </c>
      <c r="AB213" s="13"/>
      <c r="AC213" s="13"/>
      <c r="AD213" s="13"/>
      <c r="AE213" s="13"/>
      <c r="AF213" s="13"/>
      <c r="AG213" s="13"/>
      <c r="AH213" s="13"/>
      <c r="AI213" s="164"/>
      <c r="AJ213" s="13"/>
      <c r="AK213" s="11"/>
      <c r="AL213" s="11"/>
      <c r="AM213" s="11"/>
      <c r="AN213" s="11"/>
      <c r="AO213" s="11"/>
      <c r="AP213" s="11"/>
      <c r="AQ213" s="11"/>
      <c r="AR213" s="11"/>
      <c r="AS213" s="11"/>
      <c r="AT213" s="11"/>
      <c r="AU213" s="11"/>
      <c r="AV213" s="11"/>
      <c r="AW213" s="11"/>
      <c r="AX213" s="11"/>
      <c r="AY213" s="166"/>
      <c r="AZ213" s="11"/>
      <c r="BA213" s="17"/>
      <c r="BB213" s="17"/>
      <c r="BC213" s="701"/>
      <c r="BD213" s="701"/>
      <c r="BE213" s="701"/>
      <c r="BF213" s="701"/>
      <c r="BG213" s="701"/>
      <c r="BH213" s="701"/>
      <c r="BI213" s="701"/>
      <c r="BJ213" s="701"/>
      <c r="BK213" s="701"/>
      <c r="BL213" s="701"/>
      <c r="BM213" s="701"/>
      <c r="BN213" s="164"/>
      <c r="BO213" s="13"/>
      <c r="BP213" s="25"/>
      <c r="BQ213" s="11"/>
      <c r="BR213" s="11"/>
      <c r="BS213" s="11"/>
      <c r="BT213" s="11"/>
      <c r="BU213" s="11"/>
      <c r="BV213" s="11"/>
      <c r="BW213" s="11"/>
      <c r="BX213" s="11"/>
      <c r="BY213" s="11"/>
      <c r="BZ213" s="5">
        <f t="shared" si="10"/>
        <v>0</v>
      </c>
    </row>
    <row r="214" spans="1:78" s="208" customFormat="1" ht="14" hidden="1">
      <c r="A214" s="27">
        <v>21</v>
      </c>
      <c r="B214" s="16">
        <v>5</v>
      </c>
      <c r="C214" s="27" t="s">
        <v>2381</v>
      </c>
      <c r="D214" s="27">
        <v>7</v>
      </c>
      <c r="E214" s="27" t="s">
        <v>711</v>
      </c>
      <c r="F214" s="27"/>
      <c r="G214" s="184"/>
      <c r="H214" s="184"/>
      <c r="I214" s="184" t="s">
        <v>1601</v>
      </c>
      <c r="J214" s="206"/>
      <c r="K214" s="27"/>
      <c r="L214" s="27"/>
      <c r="M214" s="27"/>
      <c r="N214" s="27"/>
      <c r="O214" s="27"/>
      <c r="P214" s="206"/>
      <c r="Q214" s="206"/>
      <c r="R214" s="206"/>
      <c r="S214" s="206"/>
      <c r="T214" s="206"/>
      <c r="U214" s="206">
        <f>Table2[[#This Row],[Minimum possible value]]</f>
        <v>0</v>
      </c>
      <c r="V214" s="206">
        <f>Table2[[#This Row],[Maximum likely or possible value]]</f>
        <v>0</v>
      </c>
      <c r="W214" s="206"/>
      <c r="X214" s="206"/>
      <c r="Y214" s="206"/>
      <c r="Z214" s="206"/>
      <c r="AA214" s="12" t="s">
        <v>1227</v>
      </c>
      <c r="AB214" s="13"/>
      <c r="AC214" s="13"/>
      <c r="AD214" s="13"/>
      <c r="AE214" s="13"/>
      <c r="AF214" s="13"/>
      <c r="AG214" s="13"/>
      <c r="AH214" s="13"/>
      <c r="AI214" s="164"/>
      <c r="AJ214" s="13"/>
      <c r="AK214" s="11"/>
      <c r="AL214" s="11"/>
      <c r="AM214" s="11"/>
      <c r="AN214" s="11"/>
      <c r="AO214" s="11"/>
      <c r="AP214" s="11"/>
      <c r="AQ214" s="11"/>
      <c r="AR214" s="11"/>
      <c r="AS214" s="11"/>
      <c r="AT214" s="11"/>
      <c r="AU214" s="11"/>
      <c r="AV214" s="11"/>
      <c r="AW214" s="11"/>
      <c r="AX214" s="11"/>
      <c r="AY214" s="166"/>
      <c r="AZ214" s="11"/>
      <c r="BA214" s="17"/>
      <c r="BB214" s="17"/>
      <c r="BC214" s="701"/>
      <c r="BD214" s="701"/>
      <c r="BE214" s="701"/>
      <c r="BF214" s="701"/>
      <c r="BG214" s="701"/>
      <c r="BH214" s="701"/>
      <c r="BI214" s="701"/>
      <c r="BJ214" s="617"/>
      <c r="BK214" s="617"/>
      <c r="BL214" s="617"/>
      <c r="BM214" s="617"/>
      <c r="BN214" s="164"/>
      <c r="BO214" s="13"/>
      <c r="BP214" s="25"/>
      <c r="BQ214" s="11"/>
      <c r="BR214" s="11"/>
      <c r="BS214" s="11"/>
      <c r="BT214" s="11"/>
      <c r="BU214" s="11"/>
      <c r="BV214" s="11"/>
      <c r="BW214" s="11"/>
      <c r="BX214" s="11"/>
      <c r="BY214" s="11"/>
      <c r="BZ214" s="5">
        <f t="shared" si="10"/>
        <v>0</v>
      </c>
    </row>
    <row r="215" spans="1:78" s="208" customFormat="1" ht="14" hidden="1">
      <c r="A215" s="27">
        <v>22</v>
      </c>
      <c r="B215" s="16">
        <v>5</v>
      </c>
      <c r="C215" s="27" t="s">
        <v>2381</v>
      </c>
      <c r="D215" s="27">
        <v>7</v>
      </c>
      <c r="E215" s="27" t="s">
        <v>711</v>
      </c>
      <c r="F215" s="27"/>
      <c r="G215" s="184"/>
      <c r="H215" s="184"/>
      <c r="I215" s="184" t="s">
        <v>1602</v>
      </c>
      <c r="J215" s="206"/>
      <c r="K215" s="27"/>
      <c r="L215" s="27"/>
      <c r="M215" s="27"/>
      <c r="N215" s="27"/>
      <c r="O215" s="27"/>
      <c r="P215" s="206"/>
      <c r="Q215" s="206"/>
      <c r="R215" s="206"/>
      <c r="S215" s="206"/>
      <c r="T215" s="206"/>
      <c r="U215" s="206">
        <f>Table2[[#This Row],[Minimum possible value]]</f>
        <v>0</v>
      </c>
      <c r="V215" s="206">
        <f>Table2[[#This Row],[Maximum likely or possible value]]</f>
        <v>0</v>
      </c>
      <c r="W215" s="206"/>
      <c r="X215" s="206"/>
      <c r="Y215" s="206"/>
      <c r="Z215" s="206"/>
      <c r="AA215" s="12" t="s">
        <v>1228</v>
      </c>
      <c r="AB215" s="13"/>
      <c r="AC215" s="13"/>
      <c r="AD215" s="13"/>
      <c r="AE215" s="13"/>
      <c r="AF215" s="13"/>
      <c r="AG215" s="13"/>
      <c r="AH215" s="13"/>
      <c r="AI215" s="164"/>
      <c r="AJ215" s="13"/>
      <c r="AK215" s="11"/>
      <c r="AL215" s="11"/>
      <c r="AM215" s="668"/>
      <c r="AN215" s="11"/>
      <c r="AO215" s="11"/>
      <c r="AP215" s="11"/>
      <c r="AQ215" s="11"/>
      <c r="AR215" s="11"/>
      <c r="AS215" s="11"/>
      <c r="AT215" s="11"/>
      <c r="AU215" s="11"/>
      <c r="AV215" s="11"/>
      <c r="AW215" s="11"/>
      <c r="AX215" s="11"/>
      <c r="AY215" s="166"/>
      <c r="AZ215" s="11"/>
      <c r="BA215" s="17"/>
      <c r="BB215" s="17"/>
      <c r="BC215" s="701"/>
      <c r="BD215" s="701"/>
      <c r="BE215" s="701"/>
      <c r="BF215" s="701"/>
      <c r="BG215" s="701"/>
      <c r="BH215" s="701"/>
      <c r="BI215" s="701"/>
      <c r="BJ215" s="701"/>
      <c r="BK215" s="701"/>
      <c r="BL215" s="701"/>
      <c r="BM215" s="701"/>
      <c r="BN215" s="164"/>
      <c r="BO215" s="13"/>
      <c r="BP215" s="25"/>
      <c r="BQ215" s="11"/>
      <c r="BR215" s="11"/>
      <c r="BS215" s="11"/>
      <c r="BT215" s="11"/>
      <c r="BU215" s="11"/>
      <c r="BV215" s="11"/>
      <c r="BW215" s="11"/>
      <c r="BX215" s="11"/>
      <c r="BY215" s="11"/>
      <c r="BZ215" s="5">
        <f t="shared" si="10"/>
        <v>0</v>
      </c>
    </row>
    <row r="216" spans="1:78" s="208" customFormat="1" ht="14" hidden="1">
      <c r="A216" s="27">
        <v>23</v>
      </c>
      <c r="B216" s="16">
        <v>5</v>
      </c>
      <c r="C216" s="27" t="s">
        <v>2381</v>
      </c>
      <c r="D216" s="27">
        <v>7</v>
      </c>
      <c r="E216" s="27" t="s">
        <v>711</v>
      </c>
      <c r="F216" s="27"/>
      <c r="G216" s="184"/>
      <c r="H216" s="184"/>
      <c r="I216" s="184" t="s">
        <v>1603</v>
      </c>
      <c r="J216" s="206"/>
      <c r="K216" s="27"/>
      <c r="L216" s="27"/>
      <c r="M216" s="27"/>
      <c r="N216" s="27"/>
      <c r="O216" s="27"/>
      <c r="P216" s="206"/>
      <c r="Q216" s="206"/>
      <c r="R216" s="206"/>
      <c r="S216" s="206"/>
      <c r="T216" s="206"/>
      <c r="U216" s="206">
        <f>Table2[[#This Row],[Minimum possible value]]</f>
        <v>0</v>
      </c>
      <c r="V216" s="206">
        <f>Table2[[#This Row],[Maximum likely or possible value]]</f>
        <v>0</v>
      </c>
      <c r="W216" s="206"/>
      <c r="X216" s="206"/>
      <c r="Y216" s="206"/>
      <c r="Z216" s="206"/>
      <c r="AA216" s="12" t="s">
        <v>1229</v>
      </c>
      <c r="AB216" s="13"/>
      <c r="AC216" s="13"/>
      <c r="AD216" s="13"/>
      <c r="AE216" s="13"/>
      <c r="AF216" s="13"/>
      <c r="AG216" s="13"/>
      <c r="AH216" s="13"/>
      <c r="AI216" s="164"/>
      <c r="AJ216" s="13"/>
      <c r="AK216" s="11"/>
      <c r="AL216" s="11"/>
      <c r="AM216" s="668"/>
      <c r="AN216" s="11"/>
      <c r="AO216" s="11"/>
      <c r="AP216" s="11"/>
      <c r="AQ216" s="11"/>
      <c r="AR216" s="11"/>
      <c r="AS216" s="11"/>
      <c r="AT216" s="11"/>
      <c r="AU216" s="11"/>
      <c r="AV216" s="11"/>
      <c r="AW216" s="11"/>
      <c r="AX216" s="11"/>
      <c r="AY216" s="166"/>
      <c r="AZ216" s="11"/>
      <c r="BA216" s="17"/>
      <c r="BB216" s="17"/>
      <c r="BC216" s="617"/>
      <c r="BD216" s="701"/>
      <c r="BE216" s="617"/>
      <c r="BF216" s="617"/>
      <c r="BG216" s="617"/>
      <c r="BH216" s="617"/>
      <c r="BI216" s="491"/>
      <c r="BJ216" s="617"/>
      <c r="BK216" s="617"/>
      <c r="BL216" s="617"/>
      <c r="BM216" s="617"/>
      <c r="BN216" s="164"/>
      <c r="BO216" s="13"/>
      <c r="BP216" s="25"/>
      <c r="BQ216" s="11"/>
      <c r="BR216" s="11"/>
      <c r="BS216" s="11"/>
      <c r="BT216" s="11"/>
      <c r="BU216" s="11"/>
      <c r="BV216" s="11"/>
      <c r="BW216" s="11"/>
      <c r="BX216" s="11"/>
      <c r="BY216" s="11"/>
      <c r="BZ216" s="5">
        <f t="shared" si="10"/>
        <v>0</v>
      </c>
    </row>
    <row r="217" spans="1:78" s="208" customFormat="1" ht="14" hidden="1">
      <c r="A217" s="27">
        <v>24</v>
      </c>
      <c r="B217" s="16">
        <v>5</v>
      </c>
      <c r="C217" s="27" t="s">
        <v>2381</v>
      </c>
      <c r="D217" s="27">
        <v>7</v>
      </c>
      <c r="E217" s="27" t="s">
        <v>711</v>
      </c>
      <c r="F217" s="27"/>
      <c r="G217" s="184"/>
      <c r="H217" s="184"/>
      <c r="I217" s="184" t="s">
        <v>1604</v>
      </c>
      <c r="J217" s="206"/>
      <c r="K217" s="27"/>
      <c r="L217" s="27"/>
      <c r="M217" s="27"/>
      <c r="N217" s="27"/>
      <c r="O217" s="27"/>
      <c r="P217" s="206"/>
      <c r="Q217" s="206"/>
      <c r="R217" s="206"/>
      <c r="S217" s="206"/>
      <c r="T217" s="206"/>
      <c r="U217" s="206">
        <f>Table2[[#This Row],[Minimum possible value]]</f>
        <v>0</v>
      </c>
      <c r="V217" s="206">
        <f>Table2[[#This Row],[Maximum likely or possible value]]</f>
        <v>0</v>
      </c>
      <c r="W217" s="206"/>
      <c r="X217" s="206"/>
      <c r="Y217" s="206"/>
      <c r="Z217" s="206"/>
      <c r="AA217" s="12" t="s">
        <v>1230</v>
      </c>
      <c r="AB217" s="13"/>
      <c r="AC217" s="13"/>
      <c r="AD217" s="13"/>
      <c r="AE217" s="13"/>
      <c r="AF217" s="13"/>
      <c r="AG217" s="13"/>
      <c r="AH217" s="13"/>
      <c r="AI217" s="164"/>
      <c r="AJ217" s="13"/>
      <c r="AK217" s="11"/>
      <c r="AL217" s="11"/>
      <c r="AM217" s="11"/>
      <c r="AN217" s="11"/>
      <c r="AO217" s="11"/>
      <c r="AP217" s="11"/>
      <c r="AQ217" s="11"/>
      <c r="AR217" s="11"/>
      <c r="AS217" s="11"/>
      <c r="AT217" s="11"/>
      <c r="AU217" s="11"/>
      <c r="AV217" s="11"/>
      <c r="AW217" s="11"/>
      <c r="AX217" s="11"/>
      <c r="AY217" s="166"/>
      <c r="AZ217" s="11"/>
      <c r="BA217" s="17"/>
      <c r="BB217" s="17"/>
      <c r="BC217" s="491"/>
      <c r="BD217" s="701"/>
      <c r="BE217" s="491"/>
      <c r="BF217" s="491"/>
      <c r="BG217" s="491"/>
      <c r="BH217" s="491"/>
      <c r="BI217" s="491"/>
      <c r="BJ217" s="491"/>
      <c r="BK217" s="491"/>
      <c r="BL217" s="491"/>
      <c r="BM217" s="491"/>
      <c r="BN217" s="164"/>
      <c r="BO217" s="13"/>
      <c r="BP217" s="25"/>
      <c r="BQ217" s="11"/>
      <c r="BR217" s="11"/>
      <c r="BS217" s="11"/>
      <c r="BT217" s="11"/>
      <c r="BU217" s="11"/>
      <c r="BV217" s="11"/>
      <c r="BW217" s="11"/>
      <c r="BX217" s="11"/>
      <c r="BY217" s="11"/>
      <c r="BZ217" s="5">
        <f t="shared" si="10"/>
        <v>0</v>
      </c>
    </row>
    <row r="218" spans="1:78" s="208" customFormat="1" ht="70" hidden="1">
      <c r="A218" s="538">
        <v>25</v>
      </c>
      <c r="B218" s="538">
        <v>5</v>
      </c>
      <c r="C218" s="538" t="s">
        <v>2381</v>
      </c>
      <c r="D218" s="538">
        <v>8</v>
      </c>
      <c r="E218" s="538" t="s">
        <v>260</v>
      </c>
      <c r="F218" s="538"/>
      <c r="G218" s="538" t="s">
        <v>1621</v>
      </c>
      <c r="H218" s="538" t="s">
        <v>1621</v>
      </c>
      <c r="I218" s="538" t="s">
        <v>372</v>
      </c>
      <c r="J218" s="202"/>
      <c r="K218" s="538" t="s">
        <v>2489</v>
      </c>
      <c r="L218" s="538" t="s">
        <v>2430</v>
      </c>
      <c r="M218" s="538"/>
      <c r="N218" s="538"/>
      <c r="O218" s="538" t="s">
        <v>248</v>
      </c>
      <c r="P218" s="538" t="e">
        <f>[1]!Table2[[#This Row],[measurementTerm]]</f>
        <v>#REF!</v>
      </c>
      <c r="Q218" s="538"/>
      <c r="R218" s="538"/>
      <c r="S218" s="538"/>
      <c r="T218" s="538"/>
      <c r="U218" s="538">
        <f>Table2[[#This Row],[Minimum possible value]]</f>
        <v>0</v>
      </c>
      <c r="V218" s="538" t="str">
        <f>Table2[[#This Row],[Maximum likely or possible value]]</f>
        <v>None</v>
      </c>
      <c r="W218" s="538"/>
      <c r="X218" s="538"/>
      <c r="Y218" s="538"/>
      <c r="Z218" s="538"/>
      <c r="AA218" s="558"/>
      <c r="AB218" s="13"/>
      <c r="AC218" s="560"/>
      <c r="AD218" s="13"/>
      <c r="AE218" s="13"/>
      <c r="AF218" s="13"/>
      <c r="AG218" s="13"/>
      <c r="AH218" s="13"/>
      <c r="AI218" s="164"/>
      <c r="AJ218" s="560"/>
      <c r="AK218" s="13" t="s">
        <v>374</v>
      </c>
      <c r="AL218" s="560" t="s">
        <v>374</v>
      </c>
      <c r="AM218" s="560"/>
      <c r="AN218" s="560"/>
      <c r="AO218" s="560"/>
      <c r="AP218" s="560" t="s">
        <v>375</v>
      </c>
      <c r="AQ218" s="701" t="s">
        <v>78</v>
      </c>
      <c r="AR218" s="701" t="s">
        <v>248</v>
      </c>
      <c r="AS218" s="701">
        <v>0</v>
      </c>
      <c r="AT218" s="701" t="s">
        <v>159</v>
      </c>
      <c r="AU218" s="701" t="s">
        <v>78</v>
      </c>
      <c r="AV218" s="701"/>
      <c r="AW218" s="701"/>
      <c r="AX218" s="701"/>
      <c r="AY218" s="164"/>
      <c r="AZ218" s="13"/>
      <c r="BA218" s="574" t="s">
        <v>376</v>
      </c>
      <c r="BB218" s="574" t="s">
        <v>376</v>
      </c>
      <c r="BC218" s="575"/>
      <c r="BD218" s="575"/>
      <c r="BE218" s="575"/>
      <c r="BF218" s="575"/>
      <c r="BG218" s="575" t="s">
        <v>325</v>
      </c>
      <c r="BH218" s="575" t="s">
        <v>377</v>
      </c>
      <c r="BI218" s="575" t="s">
        <v>378</v>
      </c>
      <c r="BJ218" s="255" t="s">
        <v>379</v>
      </c>
      <c r="BK218" s="13"/>
      <c r="BL218" s="13"/>
      <c r="BM218" s="13"/>
      <c r="BN218" s="164"/>
      <c r="BO218" s="13"/>
      <c r="BP218" s="12"/>
      <c r="BQ218" s="560"/>
      <c r="BR218" s="13"/>
      <c r="BS218" s="13"/>
      <c r="BT218" s="560"/>
      <c r="BU218" s="560"/>
      <c r="BV218" s="560"/>
      <c r="BW218" s="560"/>
      <c r="BX218" s="560"/>
      <c r="BY218" s="560"/>
      <c r="BZ218" s="568">
        <f t="shared" ref="BZ218:BZ243" si="11">COUNTIF(AA218,"*")+COUNTIF(AK218,"*")+COUNTIF(BA218,"*")+COUNTIF(BP218,"*")</f>
        <v>2</v>
      </c>
    </row>
    <row r="219" spans="1:78" s="208" customFormat="1" ht="70" hidden="1">
      <c r="A219" s="32">
        <v>1</v>
      </c>
      <c r="B219" s="16">
        <v>5</v>
      </c>
      <c r="C219" s="32" t="s">
        <v>2381</v>
      </c>
      <c r="D219" s="32">
        <v>9</v>
      </c>
      <c r="E219" s="32" t="s">
        <v>856</v>
      </c>
      <c r="F219" s="32"/>
      <c r="G219" s="32"/>
      <c r="H219" s="32"/>
      <c r="I219" s="32" t="s">
        <v>857</v>
      </c>
      <c r="J219" s="207"/>
      <c r="K219" s="32"/>
      <c r="L219" s="32" t="s">
        <v>1969</v>
      </c>
      <c r="M219" s="32"/>
      <c r="N219" s="32"/>
      <c r="O219" s="32"/>
      <c r="P219" s="207"/>
      <c r="Q219" s="207"/>
      <c r="R219" s="207"/>
      <c r="S219" s="207"/>
      <c r="T219" s="207"/>
      <c r="U219" s="207">
        <f>Table2[[#This Row],[Minimum possible value]]</f>
        <v>0</v>
      </c>
      <c r="V219" s="207" t="str">
        <f>Table2[[#This Row],[Maximum likely or possible value]]</f>
        <v>None</v>
      </c>
      <c r="W219" s="207"/>
      <c r="X219" s="207"/>
      <c r="Y219" s="207"/>
      <c r="Z219" s="207"/>
      <c r="AA219" s="12" t="s">
        <v>859</v>
      </c>
      <c r="AB219" s="13"/>
      <c r="AC219" s="13"/>
      <c r="AD219" s="13"/>
      <c r="AE219" s="13"/>
      <c r="AF219" s="13"/>
      <c r="AG219" s="13"/>
      <c r="AH219" s="13"/>
      <c r="AI219" s="164"/>
      <c r="AJ219" s="13"/>
      <c r="AK219" s="13" t="s">
        <v>860</v>
      </c>
      <c r="AL219" s="13" t="s">
        <v>860</v>
      </c>
      <c r="AM219" s="13"/>
      <c r="AN219" s="13"/>
      <c r="AO219" s="13"/>
      <c r="AP219" s="13" t="s">
        <v>861</v>
      </c>
      <c r="AQ219" s="617" t="s">
        <v>369</v>
      </c>
      <c r="AR219" s="617" t="s">
        <v>862</v>
      </c>
      <c r="AS219" s="617">
        <v>0</v>
      </c>
      <c r="AT219" s="617" t="s">
        <v>159</v>
      </c>
      <c r="AU219" s="617" t="s">
        <v>78</v>
      </c>
      <c r="AV219" s="617"/>
      <c r="AW219" s="617"/>
      <c r="AX219" s="617"/>
      <c r="AY219" s="164"/>
      <c r="AZ219" s="13"/>
      <c r="BA219" s="12"/>
      <c r="BB219" s="12"/>
      <c r="BC219" s="13"/>
      <c r="BD219" s="13"/>
      <c r="BE219" s="13"/>
      <c r="BF219" s="13"/>
      <c r="BG219" s="13"/>
      <c r="BH219" s="13"/>
      <c r="BI219" s="13"/>
      <c r="BJ219" s="13"/>
      <c r="BK219" s="13"/>
      <c r="BL219" s="13"/>
      <c r="BM219" s="13"/>
      <c r="BN219" s="164"/>
      <c r="BO219" s="13"/>
      <c r="BP219" s="12"/>
      <c r="BQ219" s="13"/>
      <c r="BR219" s="13"/>
      <c r="BS219" s="13"/>
      <c r="BT219" s="13"/>
      <c r="BU219" s="13"/>
      <c r="BV219" s="13"/>
      <c r="BW219" s="13"/>
      <c r="BX219" s="13"/>
      <c r="BY219" s="13"/>
      <c r="BZ219" s="5">
        <f t="shared" si="11"/>
        <v>2</v>
      </c>
    </row>
    <row r="220" spans="1:78" s="208" customFormat="1" ht="70" hidden="1">
      <c r="A220" s="32">
        <f t="shared" ref="A220:A243" si="12">A219+1</f>
        <v>2</v>
      </c>
      <c r="B220" s="16">
        <v>5</v>
      </c>
      <c r="C220" s="32" t="s">
        <v>2381</v>
      </c>
      <c r="D220" s="32">
        <v>9</v>
      </c>
      <c r="E220" s="32" t="s">
        <v>856</v>
      </c>
      <c r="F220" s="32"/>
      <c r="G220" s="32"/>
      <c r="H220" s="32"/>
      <c r="I220" s="32" t="s">
        <v>863</v>
      </c>
      <c r="J220" s="207"/>
      <c r="K220" s="32"/>
      <c r="L220" s="32" t="s">
        <v>1969</v>
      </c>
      <c r="M220" s="32"/>
      <c r="N220" s="32"/>
      <c r="O220" s="32"/>
      <c r="P220" s="207"/>
      <c r="Q220" s="207"/>
      <c r="R220" s="207"/>
      <c r="S220" s="207"/>
      <c r="T220" s="207"/>
      <c r="U220" s="207" t="str">
        <f>Table2[[#This Row],[Minimum possible value]]</f>
        <v>Generally &gt; 15</v>
      </c>
      <c r="V220" s="207" t="str">
        <f>Table2[[#This Row],[Maximum likely or possible value]]</f>
        <v>None</v>
      </c>
      <c r="W220" s="207"/>
      <c r="X220" s="207"/>
      <c r="Y220" s="207"/>
      <c r="Z220" s="207"/>
      <c r="AA220" s="12" t="s">
        <v>865</v>
      </c>
      <c r="AB220" s="13"/>
      <c r="AC220" s="13"/>
      <c r="AD220" s="13"/>
      <c r="AE220" s="13"/>
      <c r="AF220" s="13"/>
      <c r="AG220" s="13"/>
      <c r="AH220" s="13"/>
      <c r="AI220" s="164"/>
      <c r="AJ220" s="13"/>
      <c r="AK220" s="13" t="s">
        <v>866</v>
      </c>
      <c r="AL220" s="13" t="s">
        <v>866</v>
      </c>
      <c r="AM220" s="13"/>
      <c r="AN220" s="13"/>
      <c r="AO220" s="13"/>
      <c r="AP220" s="13" t="s">
        <v>867</v>
      </c>
      <c r="AQ220" s="688" t="s">
        <v>78</v>
      </c>
      <c r="AR220" s="688" t="s">
        <v>862</v>
      </c>
      <c r="AS220" s="688" t="s">
        <v>868</v>
      </c>
      <c r="AT220" s="688" t="s">
        <v>159</v>
      </c>
      <c r="AU220" s="688" t="s">
        <v>78</v>
      </c>
      <c r="AV220" s="688"/>
      <c r="AW220" s="688"/>
      <c r="AX220" s="688"/>
      <c r="AY220" s="164"/>
      <c r="AZ220" s="13"/>
      <c r="BA220" s="12"/>
      <c r="BB220" s="12"/>
      <c r="BC220" s="13"/>
      <c r="BD220" s="13"/>
      <c r="BE220" s="13"/>
      <c r="BF220" s="13"/>
      <c r="BG220" s="13"/>
      <c r="BH220" s="13"/>
      <c r="BI220" s="13"/>
      <c r="BJ220" s="13"/>
      <c r="BK220" s="13"/>
      <c r="BL220" s="150"/>
      <c r="BM220" s="13"/>
      <c r="BN220" s="164"/>
      <c r="BO220" s="13"/>
      <c r="BP220" s="12"/>
      <c r="BQ220" s="13"/>
      <c r="BR220" s="13"/>
      <c r="BS220" s="13"/>
      <c r="BT220" s="13"/>
      <c r="BU220" s="13"/>
      <c r="BV220" s="150"/>
      <c r="BW220" s="13"/>
      <c r="BX220" s="13"/>
      <c r="BY220" s="13"/>
      <c r="BZ220" s="5">
        <f t="shared" si="11"/>
        <v>2</v>
      </c>
    </row>
    <row r="221" spans="1:78" s="208" customFormat="1" ht="14" hidden="1">
      <c r="A221" s="32">
        <f t="shared" si="12"/>
        <v>3</v>
      </c>
      <c r="B221" s="16">
        <v>5</v>
      </c>
      <c r="C221" s="32" t="s">
        <v>2381</v>
      </c>
      <c r="D221" s="32">
        <v>9</v>
      </c>
      <c r="E221" s="32" t="s">
        <v>856</v>
      </c>
      <c r="F221" s="32"/>
      <c r="G221" s="32"/>
      <c r="H221" s="32"/>
      <c r="I221" s="32" t="s">
        <v>1719</v>
      </c>
      <c r="J221" s="207"/>
      <c r="K221" s="32"/>
      <c r="L221" s="32"/>
      <c r="M221" s="32"/>
      <c r="N221" s="32"/>
      <c r="O221" s="32"/>
      <c r="P221" s="207"/>
      <c r="Q221" s="207"/>
      <c r="R221" s="207"/>
      <c r="S221" s="207"/>
      <c r="T221" s="207"/>
      <c r="U221" s="207">
        <f>Table2[[#This Row],[Minimum possible value]]</f>
        <v>0</v>
      </c>
      <c r="V221" s="207">
        <f>Table2[[#This Row],[Maximum likely or possible value]]</f>
        <v>0</v>
      </c>
      <c r="W221" s="207"/>
      <c r="X221" s="207"/>
      <c r="Y221" s="207"/>
      <c r="Z221" s="207"/>
      <c r="AA221" s="12"/>
      <c r="AB221" s="13"/>
      <c r="AC221" s="13"/>
      <c r="AD221" s="13"/>
      <c r="AE221" s="13"/>
      <c r="AF221" s="13"/>
      <c r="AG221" s="13"/>
      <c r="AH221" s="13"/>
      <c r="AI221" s="164"/>
      <c r="AJ221" s="13"/>
      <c r="AK221" s="13"/>
      <c r="AL221" s="13"/>
      <c r="AM221" s="13"/>
      <c r="AN221" s="13"/>
      <c r="AO221" s="13"/>
      <c r="AP221" s="13"/>
      <c r="AQ221" s="491"/>
      <c r="AR221" s="491"/>
      <c r="AS221" s="491"/>
      <c r="AT221" s="491"/>
      <c r="AU221" s="491"/>
      <c r="AV221" s="491"/>
      <c r="AW221" s="491"/>
      <c r="AX221" s="491"/>
      <c r="AY221" s="164"/>
      <c r="AZ221" s="13"/>
      <c r="BA221" s="12" t="s">
        <v>1718</v>
      </c>
      <c r="BB221" s="12" t="s">
        <v>1718</v>
      </c>
      <c r="BC221" s="13"/>
      <c r="BD221" s="13" t="s">
        <v>1718</v>
      </c>
      <c r="BE221" s="13"/>
      <c r="BF221" s="13"/>
      <c r="BG221" s="13"/>
      <c r="BH221" s="13"/>
      <c r="BI221" s="13" t="s">
        <v>1719</v>
      </c>
      <c r="BJ221" s="13"/>
      <c r="BK221" s="13"/>
      <c r="BL221" s="13"/>
      <c r="BM221" s="13"/>
      <c r="BN221" s="164"/>
      <c r="BO221" s="13"/>
      <c r="BP221" s="12"/>
      <c r="BQ221" s="13"/>
      <c r="BR221" s="13"/>
      <c r="BS221" s="13"/>
      <c r="BT221" s="13"/>
      <c r="BU221" s="13"/>
      <c r="BV221" s="13"/>
      <c r="BW221" s="13"/>
      <c r="BX221" s="13"/>
      <c r="BY221" s="13"/>
      <c r="BZ221" s="5">
        <f t="shared" si="11"/>
        <v>1</v>
      </c>
    </row>
    <row r="222" spans="1:78" s="208" customFormat="1" ht="266" hidden="1">
      <c r="A222" s="35">
        <f t="shared" si="12"/>
        <v>4</v>
      </c>
      <c r="B222" s="16">
        <v>5</v>
      </c>
      <c r="C222" s="32" t="s">
        <v>2381</v>
      </c>
      <c r="D222" s="32">
        <v>9</v>
      </c>
      <c r="E222" s="35" t="s">
        <v>856</v>
      </c>
      <c r="F222" s="35"/>
      <c r="G222" s="35"/>
      <c r="H222" s="35"/>
      <c r="I222" s="35" t="s">
        <v>869</v>
      </c>
      <c r="J222" s="207" t="e">
        <f>_xlfn.CONCAT("'&lt;br&gt;','&lt;b&gt;','",I222, ": ','&lt;/b&gt;',",#REF!, ",'&lt;/br&gt;',")</f>
        <v>#REF!</v>
      </c>
      <c r="K222" s="35" t="s">
        <v>1822</v>
      </c>
      <c r="L222" s="32" t="s">
        <v>2430</v>
      </c>
      <c r="M222" s="35" t="s">
        <v>2242</v>
      </c>
      <c r="N222" s="35"/>
      <c r="O222" s="35" t="s">
        <v>1609</v>
      </c>
      <c r="P222" s="647"/>
      <c r="Q222" s="647"/>
      <c r="R222" s="647"/>
      <c r="S222" s="647"/>
      <c r="T222" s="647"/>
      <c r="U222" s="647">
        <f>Table2[[#This Row],[Minimum possible value]]</f>
        <v>0</v>
      </c>
      <c r="V222" s="647" t="str">
        <f>Table2[[#This Row],[Maximum likely or possible value]]</f>
        <v>~1.5</v>
      </c>
      <c r="W222" s="647"/>
      <c r="X222" s="647"/>
      <c r="Y222" s="647"/>
      <c r="Z222" s="647"/>
      <c r="AA222" s="192"/>
      <c r="AB222" s="629"/>
      <c r="AC222" s="189" t="s">
        <v>871</v>
      </c>
      <c r="AD222" s="189"/>
      <c r="AE222" s="189"/>
      <c r="AF222" s="9"/>
      <c r="AG222" s="9">
        <v>6847</v>
      </c>
      <c r="AH222" s="9"/>
      <c r="AI222" s="163"/>
      <c r="AJ222" s="9"/>
      <c r="AK222" s="13" t="s">
        <v>872</v>
      </c>
      <c r="AL222" s="36" t="s">
        <v>1738</v>
      </c>
      <c r="AM222" s="706" t="s">
        <v>872</v>
      </c>
      <c r="AN222" s="736"/>
      <c r="AO222" s="736"/>
      <c r="AP222" s="13" t="s">
        <v>873</v>
      </c>
      <c r="AQ222" s="491" t="s">
        <v>369</v>
      </c>
      <c r="AR222" s="13" t="s">
        <v>159</v>
      </c>
      <c r="AS222" s="491">
        <v>0</v>
      </c>
      <c r="AT222" s="491" t="s">
        <v>874</v>
      </c>
      <c r="AU222" s="491" t="s">
        <v>78</v>
      </c>
      <c r="AV222" s="491"/>
      <c r="AW222" s="491">
        <v>6861</v>
      </c>
      <c r="AX222" s="491"/>
      <c r="AY222" s="163"/>
      <c r="AZ222" s="502" t="s">
        <v>2002</v>
      </c>
      <c r="BA222" s="192" t="s">
        <v>1716</v>
      </c>
      <c r="BB222" s="192" t="s">
        <v>1716</v>
      </c>
      <c r="BC222" s="36"/>
      <c r="BD222" s="36" t="s">
        <v>1716</v>
      </c>
      <c r="BE222" s="36"/>
      <c r="BF222" s="36"/>
      <c r="BG222" s="13"/>
      <c r="BH222" s="13"/>
      <c r="BI222" s="13" t="s">
        <v>1717</v>
      </c>
      <c r="BJ222" s="13"/>
      <c r="BK222" s="13"/>
      <c r="BL222" s="13">
        <v>6847</v>
      </c>
      <c r="BM222" s="13" t="s">
        <v>2001</v>
      </c>
      <c r="BN222" s="163"/>
      <c r="BO222" s="9"/>
      <c r="BP222" s="12"/>
      <c r="BQ222" s="36"/>
      <c r="BR222" s="36"/>
      <c r="BS222" s="36"/>
      <c r="BT222" s="13"/>
      <c r="BU222" s="13"/>
      <c r="BV222" s="13">
        <v>6869</v>
      </c>
      <c r="BW222" s="13"/>
      <c r="BX222" s="13"/>
      <c r="BY222" s="13"/>
      <c r="BZ222" s="345">
        <f t="shared" si="11"/>
        <v>2</v>
      </c>
    </row>
    <row r="223" spans="1:78" s="208" customFormat="1" ht="14" hidden="1">
      <c r="A223" s="657">
        <f t="shared" si="12"/>
        <v>5</v>
      </c>
      <c r="B223" s="16">
        <v>5</v>
      </c>
      <c r="C223" s="32" t="s">
        <v>2381</v>
      </c>
      <c r="D223" s="32">
        <v>9</v>
      </c>
      <c r="E223" s="657" t="s">
        <v>856</v>
      </c>
      <c r="F223" s="657"/>
      <c r="G223" s="657"/>
      <c r="H223" s="657"/>
      <c r="I223" s="32" t="s">
        <v>1715</v>
      </c>
      <c r="J223" s="207"/>
      <c r="K223" s="32"/>
      <c r="L223" s="32"/>
      <c r="M223" s="32"/>
      <c r="N223" s="32"/>
      <c r="O223" s="32"/>
      <c r="P223" s="748" t="e">
        <f>[1]!Table2[[#This Row],[measurementTerm]]</f>
        <v>#REF!</v>
      </c>
      <c r="Q223" s="529"/>
      <c r="R223" s="529"/>
      <c r="S223" s="529"/>
      <c r="T223" s="529"/>
      <c r="U223" s="529">
        <f>Table2[[#This Row],[Minimum possible value]]</f>
        <v>0</v>
      </c>
      <c r="V223" s="529">
        <f>Table2[[#This Row],[Maximum likely or possible value]]</f>
        <v>0</v>
      </c>
      <c r="W223" s="529"/>
      <c r="X223" s="529"/>
      <c r="Y223" s="529"/>
      <c r="Z223" s="529"/>
      <c r="AA223" s="272"/>
      <c r="AB223" s="525"/>
      <c r="AC223" s="189"/>
      <c r="AD223" s="189"/>
      <c r="AE223" s="189"/>
      <c r="AF223" s="9"/>
      <c r="AG223" s="9"/>
      <c r="AH223" s="9"/>
      <c r="AI223" s="163"/>
      <c r="AJ223" s="9"/>
      <c r="AK223" s="13"/>
      <c r="AL223" s="272"/>
      <c r="AM223" s="150"/>
      <c r="AN223" s="735"/>
      <c r="AO223" s="735"/>
      <c r="AP223" s="13"/>
      <c r="AQ223" s="701"/>
      <c r="AR223" s="13"/>
      <c r="AS223" s="701"/>
      <c r="AT223" s="701"/>
      <c r="AU223" s="701"/>
      <c r="AV223" s="701"/>
      <c r="AW223" s="701"/>
      <c r="AX223" s="701"/>
      <c r="AY223" s="163"/>
      <c r="AZ223" s="375"/>
      <c r="BA223" s="272" t="s">
        <v>1714</v>
      </c>
      <c r="BB223" s="272" t="s">
        <v>1714</v>
      </c>
      <c r="BC223" s="160"/>
      <c r="BD223" s="272" t="s">
        <v>1714</v>
      </c>
      <c r="BE223" s="160"/>
      <c r="BF223" s="160"/>
      <c r="BG223" s="13"/>
      <c r="BH223" s="13"/>
      <c r="BI223" s="13" t="s">
        <v>1715</v>
      </c>
      <c r="BJ223" s="13"/>
      <c r="BK223" s="13"/>
      <c r="BL223" s="13"/>
      <c r="BM223" s="13"/>
      <c r="BN223" s="163"/>
      <c r="BO223" s="9"/>
      <c r="BP223" s="12"/>
      <c r="BQ223" s="272"/>
      <c r="BR223" s="160"/>
      <c r="BS223" s="160"/>
      <c r="BT223" s="13"/>
      <c r="BU223" s="13"/>
      <c r="BV223" s="13"/>
      <c r="BW223" s="13"/>
      <c r="BX223" s="13"/>
      <c r="BY223" s="13"/>
      <c r="BZ223" s="272">
        <f t="shared" si="11"/>
        <v>1</v>
      </c>
    </row>
    <row r="224" spans="1:78" s="208" customFormat="1" ht="28" hidden="1">
      <c r="A224" s="32">
        <f t="shared" si="12"/>
        <v>6</v>
      </c>
      <c r="B224" s="16">
        <v>5</v>
      </c>
      <c r="C224" s="32" t="s">
        <v>2381</v>
      </c>
      <c r="D224" s="32">
        <v>9</v>
      </c>
      <c r="E224" s="32" t="s">
        <v>856</v>
      </c>
      <c r="F224" s="32"/>
      <c r="G224" s="32"/>
      <c r="H224" s="32"/>
      <c r="I224" s="32" t="s">
        <v>875</v>
      </c>
      <c r="J224" s="207"/>
      <c r="K224" s="32"/>
      <c r="L224" s="32"/>
      <c r="M224" s="32"/>
      <c r="N224" s="32"/>
      <c r="O224" s="32"/>
      <c r="P224" s="750"/>
      <c r="Q224" s="529"/>
      <c r="R224" s="529"/>
      <c r="S224" s="529"/>
      <c r="T224" s="529"/>
      <c r="U224" s="529"/>
      <c r="V224" s="529"/>
      <c r="W224" s="529"/>
      <c r="X224" s="529"/>
      <c r="Y224" s="529"/>
      <c r="Z224" s="529" t="s">
        <v>2512</v>
      </c>
      <c r="AA224" s="272"/>
      <c r="AB224" s="36"/>
      <c r="AC224" s="13"/>
      <c r="AD224" s="13"/>
      <c r="AE224" s="13"/>
      <c r="AF224" s="13"/>
      <c r="AG224" s="13"/>
      <c r="AH224" s="13"/>
      <c r="AI224" s="164"/>
      <c r="AJ224" s="13"/>
      <c r="AK224" s="13" t="s">
        <v>876</v>
      </c>
      <c r="AL224" s="272" t="s">
        <v>876</v>
      </c>
      <c r="AM224" s="150"/>
      <c r="AN224" s="36"/>
      <c r="AO224" s="36"/>
      <c r="AP224" s="13" t="s">
        <v>877</v>
      </c>
      <c r="AQ224" s="701" t="s">
        <v>307</v>
      </c>
      <c r="AR224" s="701" t="s">
        <v>78</v>
      </c>
      <c r="AS224" s="701" t="s">
        <v>446</v>
      </c>
      <c r="AT224" s="701" t="s">
        <v>511</v>
      </c>
      <c r="AU224" s="701" t="s">
        <v>78</v>
      </c>
      <c r="AV224" s="701"/>
      <c r="AW224" s="701"/>
      <c r="AX224" s="701"/>
      <c r="AY224" s="164"/>
      <c r="AZ224" s="344"/>
      <c r="BA224" s="272"/>
      <c r="BB224" s="272"/>
      <c r="BC224" s="36"/>
      <c r="BD224" s="272"/>
      <c r="BE224" s="36"/>
      <c r="BF224" s="36"/>
      <c r="BG224" s="13"/>
      <c r="BH224" s="13"/>
      <c r="BI224" s="13"/>
      <c r="BJ224" s="13"/>
      <c r="BK224" s="13"/>
      <c r="BL224" s="13"/>
      <c r="BM224" s="13"/>
      <c r="BN224" s="164"/>
      <c r="BO224" s="164"/>
      <c r="BP224" s="12"/>
      <c r="BQ224" s="272"/>
      <c r="BR224" s="36"/>
      <c r="BS224" s="36"/>
      <c r="BT224" s="13"/>
      <c r="BU224" s="13"/>
      <c r="BV224" s="13"/>
      <c r="BW224" s="13"/>
      <c r="BX224" s="13"/>
      <c r="BY224" s="13"/>
      <c r="BZ224" s="272">
        <f t="shared" si="11"/>
        <v>1</v>
      </c>
    </row>
    <row r="225" spans="1:78" s="208" customFormat="1" ht="84" hidden="1">
      <c r="A225" s="32">
        <f t="shared" si="12"/>
        <v>7</v>
      </c>
      <c r="B225" s="16">
        <v>5</v>
      </c>
      <c r="C225" s="32" t="s">
        <v>2381</v>
      </c>
      <c r="D225" s="32">
        <v>9</v>
      </c>
      <c r="E225" s="32" t="s">
        <v>856</v>
      </c>
      <c r="F225" s="32"/>
      <c r="G225" s="32"/>
      <c r="H225" s="32"/>
      <c r="I225" s="32" t="s">
        <v>878</v>
      </c>
      <c r="J225" s="207" t="e">
        <f>_xlfn.CONCAT("'&lt;br&gt;','&lt;b&gt;','",I225, ": ','&lt;/b&gt;',",#REF!, ",'&lt;/br&gt;',")</f>
        <v>#REF!</v>
      </c>
      <c r="K225" s="32" t="s">
        <v>1823</v>
      </c>
      <c r="L225" s="32" t="s">
        <v>2430</v>
      </c>
      <c r="M225" s="32"/>
      <c r="N225" s="32"/>
      <c r="O225" s="32" t="s">
        <v>1609</v>
      </c>
      <c r="P225" s="648"/>
      <c r="Q225" s="648"/>
      <c r="R225" s="648"/>
      <c r="S225" s="648"/>
      <c r="T225" s="648"/>
      <c r="U225" s="648" t="str">
        <f>Table2[[#This Row],[Minimum possible value]]</f>
        <v>NA</v>
      </c>
      <c r="V225" s="648" t="str">
        <f>Table2[[#This Row],[Maximum likely or possible value]]</f>
        <v>NA</v>
      </c>
      <c r="W225" s="648"/>
      <c r="X225" s="648"/>
      <c r="Y225" s="648"/>
      <c r="Z225" s="648"/>
      <c r="AA225" s="196"/>
      <c r="AB225" s="525"/>
      <c r="AC225" s="13" t="s">
        <v>880</v>
      </c>
      <c r="AD225" s="13"/>
      <c r="AE225" s="13"/>
      <c r="AF225" s="13"/>
      <c r="AG225" s="13">
        <v>6847</v>
      </c>
      <c r="AH225" s="13"/>
      <c r="AI225" s="164"/>
      <c r="AJ225" s="13"/>
      <c r="AK225" s="13" t="s">
        <v>881</v>
      </c>
      <c r="AL225" s="160" t="s">
        <v>1741</v>
      </c>
      <c r="AM225" s="160"/>
      <c r="AN225" s="160"/>
      <c r="AO225" s="160"/>
      <c r="AP225" s="13" t="s">
        <v>882</v>
      </c>
      <c r="AQ225" s="701" t="s">
        <v>369</v>
      </c>
      <c r="AR225" s="701" t="s">
        <v>159</v>
      </c>
      <c r="AS225" s="701" t="s">
        <v>78</v>
      </c>
      <c r="AT225" s="701" t="s">
        <v>78</v>
      </c>
      <c r="AU225" s="701" t="s">
        <v>78</v>
      </c>
      <c r="AV225" s="701"/>
      <c r="AW225" s="701">
        <v>6861</v>
      </c>
      <c r="AX225" s="701"/>
      <c r="AY225" s="164"/>
      <c r="AZ225" s="160" t="s">
        <v>2002</v>
      </c>
      <c r="BA225" s="196" t="s">
        <v>1670</v>
      </c>
      <c r="BB225" s="196" t="s">
        <v>1670</v>
      </c>
      <c r="BC225" s="160"/>
      <c r="BD225" s="160" t="s">
        <v>1670</v>
      </c>
      <c r="BE225" s="160"/>
      <c r="BF225" s="160"/>
      <c r="BG225" s="13"/>
      <c r="BH225" s="13"/>
      <c r="BI225" s="13" t="s">
        <v>1671</v>
      </c>
      <c r="BJ225" s="13"/>
      <c r="BK225" s="13"/>
      <c r="BL225" s="13">
        <v>6847</v>
      </c>
      <c r="BM225" s="13" t="s">
        <v>2001</v>
      </c>
      <c r="BN225" s="164"/>
      <c r="BO225" s="13"/>
      <c r="BP225" s="12"/>
      <c r="BQ225" s="160"/>
      <c r="BR225" s="160"/>
      <c r="BS225" s="160"/>
      <c r="BT225" s="13"/>
      <c r="BU225" s="13"/>
      <c r="BV225" s="13">
        <v>6869</v>
      </c>
      <c r="BW225" s="13"/>
      <c r="BX225" s="13"/>
      <c r="BY225" s="13"/>
      <c r="BZ225" s="333">
        <f t="shared" si="11"/>
        <v>2</v>
      </c>
    </row>
    <row r="226" spans="1:78" s="208" customFormat="1" ht="196" hidden="1">
      <c r="A226" s="32">
        <f t="shared" si="12"/>
        <v>8</v>
      </c>
      <c r="B226" s="16">
        <v>5</v>
      </c>
      <c r="C226" s="32" t="s">
        <v>2381</v>
      </c>
      <c r="D226" s="32">
        <v>9</v>
      </c>
      <c r="E226" s="32" t="s">
        <v>856</v>
      </c>
      <c r="F226" s="32"/>
      <c r="G226" s="32"/>
      <c r="H226" s="32"/>
      <c r="I226" s="32" t="s">
        <v>883</v>
      </c>
      <c r="J226" s="207"/>
      <c r="K226" s="32"/>
      <c r="L226" s="32"/>
      <c r="M226" s="32"/>
      <c r="N226" s="32"/>
      <c r="O226" s="32"/>
      <c r="P226" s="207"/>
      <c r="Q226" s="207"/>
      <c r="R226" s="207"/>
      <c r="S226" s="207"/>
      <c r="T226" s="207"/>
      <c r="U226" s="207" t="str">
        <f>Table2[[#This Row],[Minimum possible value]]</f>
        <v>NA</v>
      </c>
      <c r="V226" s="207" t="str">
        <f>Table2[[#This Row],[Maximum likely or possible value]]</f>
        <v>NA</v>
      </c>
      <c r="W226" s="207"/>
      <c r="X226" s="207"/>
      <c r="Y226" s="207"/>
      <c r="Z226" s="207"/>
      <c r="AA226" s="12"/>
      <c r="AB226" s="13"/>
      <c r="AC226" s="13"/>
      <c r="AD226" s="13"/>
      <c r="AE226" s="13"/>
      <c r="AF226" s="13"/>
      <c r="AG226" s="13"/>
      <c r="AH226" s="13"/>
      <c r="AI226" s="164"/>
      <c r="AJ226" s="13"/>
      <c r="AK226" s="13" t="s">
        <v>884</v>
      </c>
      <c r="AL226" s="13" t="s">
        <v>884</v>
      </c>
      <c r="AM226" s="651" t="s">
        <v>881</v>
      </c>
      <c r="AN226" s="13"/>
      <c r="AO226" s="13"/>
      <c r="AP226" s="13" t="s">
        <v>885</v>
      </c>
      <c r="AQ226" s="701" t="s">
        <v>78</v>
      </c>
      <c r="AR226" s="701" t="s">
        <v>78</v>
      </c>
      <c r="AS226" s="701" t="s">
        <v>78</v>
      </c>
      <c r="AT226" s="701" t="s">
        <v>78</v>
      </c>
      <c r="AU226" s="701" t="s">
        <v>78</v>
      </c>
      <c r="AV226" s="701"/>
      <c r="AW226" s="701"/>
      <c r="AX226" s="701"/>
      <c r="AY226" s="164"/>
      <c r="AZ226" s="13"/>
      <c r="BA226" s="12"/>
      <c r="BB226" s="12"/>
      <c r="BC226" s="13"/>
      <c r="BD226" s="13"/>
      <c r="BE226" s="13"/>
      <c r="BF226" s="13"/>
      <c r="BG226" s="13"/>
      <c r="BH226" s="13"/>
      <c r="BI226" s="13"/>
      <c r="BJ226" s="13"/>
      <c r="BK226" s="13"/>
      <c r="BL226" s="13"/>
      <c r="BM226" s="13"/>
      <c r="BN226" s="164"/>
      <c r="BO226" s="13"/>
      <c r="BP226" s="12"/>
      <c r="BQ226" s="13"/>
      <c r="BR226" s="13"/>
      <c r="BS226" s="13"/>
      <c r="BT226" s="13"/>
      <c r="BU226" s="13"/>
      <c r="BV226" s="13"/>
      <c r="BW226" s="13"/>
      <c r="BX226" s="13"/>
      <c r="BY226" s="13"/>
      <c r="BZ226" s="5">
        <f t="shared" si="11"/>
        <v>1</v>
      </c>
    </row>
    <row r="227" spans="1:78" s="208" customFormat="1" ht="14.5" hidden="1">
      <c r="A227" s="32">
        <f t="shared" si="12"/>
        <v>9</v>
      </c>
      <c r="B227" s="16">
        <v>5</v>
      </c>
      <c r="C227" s="32" t="s">
        <v>2381</v>
      </c>
      <c r="D227" s="32">
        <v>9</v>
      </c>
      <c r="E227" s="32" t="s">
        <v>856</v>
      </c>
      <c r="F227" s="32"/>
      <c r="G227" s="32"/>
      <c r="H227" s="32"/>
      <c r="I227" s="32" t="s">
        <v>886</v>
      </c>
      <c r="J227" s="207"/>
      <c r="K227" s="32"/>
      <c r="L227" s="32"/>
      <c r="M227" s="32"/>
      <c r="N227" s="32"/>
      <c r="O227" s="32"/>
      <c r="P227" s="207"/>
      <c r="Q227" s="207"/>
      <c r="R227" s="207"/>
      <c r="S227" s="207"/>
      <c r="T227" s="207"/>
      <c r="U227" s="207">
        <f>Table2[[#This Row],[Minimum possible value]]</f>
        <v>0</v>
      </c>
      <c r="V227" s="207">
        <f>Table2[[#This Row],[Maximum likely or possible value]]</f>
        <v>0</v>
      </c>
      <c r="W227" s="207"/>
      <c r="X227" s="207"/>
      <c r="Y227" s="207"/>
      <c r="Z227" s="207"/>
      <c r="AA227" s="12" t="s">
        <v>887</v>
      </c>
      <c r="AB227" s="255"/>
      <c r="AC227" s="439"/>
      <c r="AD227" s="433"/>
      <c r="AE227" s="433"/>
      <c r="AF227" s="34"/>
      <c r="AG227" s="34"/>
      <c r="AH227" s="34"/>
      <c r="AI227" s="167"/>
      <c r="AJ227" s="34"/>
      <c r="AK227" s="13"/>
      <c r="AL227" s="13"/>
      <c r="AM227" s="13"/>
      <c r="AN227" s="13"/>
      <c r="AO227" s="13"/>
      <c r="AP227" s="13"/>
      <c r="AQ227" s="701"/>
      <c r="AR227" s="701"/>
      <c r="AS227" s="701"/>
      <c r="AT227" s="701"/>
      <c r="AU227" s="701"/>
      <c r="AV227" s="701"/>
      <c r="AW227" s="701"/>
      <c r="AX227" s="701"/>
      <c r="AY227" s="167"/>
      <c r="AZ227" s="34"/>
      <c r="BA227" s="12"/>
      <c r="BB227" s="12"/>
      <c r="BC227" s="13"/>
      <c r="BD227" s="13"/>
      <c r="BE227" s="13"/>
      <c r="BF227" s="13"/>
      <c r="BG227" s="13"/>
      <c r="BH227" s="13"/>
      <c r="BI227" s="13"/>
      <c r="BJ227" s="13"/>
      <c r="BK227" s="13"/>
      <c r="BL227" s="13"/>
      <c r="BM227" s="13"/>
      <c r="BN227" s="167"/>
      <c r="BO227" s="34"/>
      <c r="BP227" s="12"/>
      <c r="BQ227" s="13"/>
      <c r="BR227" s="13"/>
      <c r="BS227" s="13"/>
      <c r="BT227" s="13"/>
      <c r="BU227" s="13"/>
      <c r="BV227" s="13"/>
      <c r="BW227" s="13"/>
      <c r="BX227" s="13"/>
      <c r="BY227" s="13"/>
      <c r="BZ227" s="5">
        <f t="shared" si="11"/>
        <v>1</v>
      </c>
    </row>
    <row r="228" spans="1:78" s="208" customFormat="1" ht="14.5" hidden="1">
      <c r="A228" s="32">
        <f t="shared" si="12"/>
        <v>10</v>
      </c>
      <c r="B228" s="16">
        <v>5</v>
      </c>
      <c r="C228" s="32" t="s">
        <v>2381</v>
      </c>
      <c r="D228" s="32">
        <v>9</v>
      </c>
      <c r="E228" s="32" t="s">
        <v>856</v>
      </c>
      <c r="F228" s="32"/>
      <c r="G228" s="32"/>
      <c r="H228" s="32"/>
      <c r="I228" s="32" t="s">
        <v>888</v>
      </c>
      <c r="J228" s="207"/>
      <c r="K228" s="32"/>
      <c r="L228" s="32"/>
      <c r="M228" s="32"/>
      <c r="N228" s="32"/>
      <c r="O228" s="32"/>
      <c r="P228" s="207"/>
      <c r="Q228" s="207"/>
      <c r="R228" s="207"/>
      <c r="S228" s="207"/>
      <c r="T228" s="207"/>
      <c r="U228" s="207">
        <f>Table2[[#This Row],[Minimum possible value]]</f>
        <v>0</v>
      </c>
      <c r="V228" s="207">
        <f>Table2[[#This Row],[Maximum likely or possible value]]</f>
        <v>0</v>
      </c>
      <c r="W228" s="207"/>
      <c r="X228" s="207"/>
      <c r="Y228" s="207"/>
      <c r="Z228" s="207"/>
      <c r="AA228" s="12" t="s">
        <v>889</v>
      </c>
      <c r="AB228" s="255"/>
      <c r="AC228" s="439"/>
      <c r="AD228" s="433"/>
      <c r="AE228" s="433"/>
      <c r="AF228" s="34"/>
      <c r="AG228" s="34"/>
      <c r="AH228" s="34"/>
      <c r="AI228" s="167"/>
      <c r="AJ228" s="34"/>
      <c r="AK228" s="13"/>
      <c r="AL228" s="13"/>
      <c r="AM228" s="13"/>
      <c r="AN228" s="13"/>
      <c r="AO228" s="13"/>
      <c r="AP228" s="13"/>
      <c r="AQ228" s="701"/>
      <c r="AR228" s="701"/>
      <c r="AS228" s="701"/>
      <c r="AT228" s="701"/>
      <c r="AU228" s="701"/>
      <c r="AV228" s="701"/>
      <c r="AW228" s="701"/>
      <c r="AX228" s="701"/>
      <c r="AY228" s="167"/>
      <c r="AZ228" s="34"/>
      <c r="BA228" s="12"/>
      <c r="BB228" s="12"/>
      <c r="BC228" s="13"/>
      <c r="BD228" s="13"/>
      <c r="BE228" s="13"/>
      <c r="BF228" s="13"/>
      <c r="BG228" s="13"/>
      <c r="BH228" s="13"/>
      <c r="BI228" s="13"/>
      <c r="BJ228" s="13"/>
      <c r="BK228" s="13"/>
      <c r="BL228" s="13"/>
      <c r="BM228" s="13"/>
      <c r="BN228" s="167"/>
      <c r="BO228" s="34"/>
      <c r="BP228" s="12"/>
      <c r="BQ228" s="13"/>
      <c r="BR228" s="13"/>
      <c r="BS228" s="13"/>
      <c r="BT228" s="13"/>
      <c r="BU228" s="13"/>
      <c r="BV228" s="13"/>
      <c r="BW228" s="13"/>
      <c r="BX228" s="13"/>
      <c r="BY228" s="13"/>
      <c r="BZ228" s="5">
        <f t="shared" si="11"/>
        <v>1</v>
      </c>
    </row>
    <row r="229" spans="1:78" s="208" customFormat="1" ht="182" hidden="1">
      <c r="A229" s="32">
        <f t="shared" si="12"/>
        <v>11</v>
      </c>
      <c r="B229" s="16">
        <v>5</v>
      </c>
      <c r="C229" s="32" t="s">
        <v>2381</v>
      </c>
      <c r="D229" s="32">
        <v>9</v>
      </c>
      <c r="E229" s="32" t="s">
        <v>856</v>
      </c>
      <c r="F229" s="32"/>
      <c r="G229" s="32"/>
      <c r="H229" s="32"/>
      <c r="I229" s="32" t="s">
        <v>890</v>
      </c>
      <c r="J229" s="207"/>
      <c r="K229" s="32"/>
      <c r="L229" s="32"/>
      <c r="M229" s="32"/>
      <c r="N229" s="32"/>
      <c r="O229" s="32"/>
      <c r="P229" s="207"/>
      <c r="Q229" s="207"/>
      <c r="R229" s="207"/>
      <c r="S229" s="207"/>
      <c r="T229" s="207"/>
      <c r="U229" s="207">
        <f>Table2[[#This Row],[Minimum possible value]]</f>
        <v>0</v>
      </c>
      <c r="V229" s="207">
        <f>Table2[[#This Row],[Maximum likely or possible value]]</f>
        <v>400</v>
      </c>
      <c r="W229" s="207"/>
      <c r="X229" s="207"/>
      <c r="Y229" s="207"/>
      <c r="Z229" s="207"/>
      <c r="AA229" s="12"/>
      <c r="AB229" s="13"/>
      <c r="AC229" s="13"/>
      <c r="AD229" s="13"/>
      <c r="AE229" s="13"/>
      <c r="AF229" s="13"/>
      <c r="AG229" s="13"/>
      <c r="AH229" s="13"/>
      <c r="AI229" s="164"/>
      <c r="AJ229" s="13"/>
      <c r="AK229" s="13" t="s">
        <v>891</v>
      </c>
      <c r="AL229" s="13" t="s">
        <v>891</v>
      </c>
      <c r="AM229" s="13"/>
      <c r="AN229" s="13"/>
      <c r="AO229" s="13"/>
      <c r="AP229" s="13" t="s">
        <v>892</v>
      </c>
      <c r="AQ229" s="617" t="s">
        <v>78</v>
      </c>
      <c r="AR229" s="617" t="s">
        <v>893</v>
      </c>
      <c r="AS229" s="617">
        <v>0</v>
      </c>
      <c r="AT229" s="617">
        <v>400</v>
      </c>
      <c r="AU229" s="617" t="s">
        <v>78</v>
      </c>
      <c r="AV229" s="617"/>
      <c r="AW229" s="617"/>
      <c r="AX229" s="617"/>
      <c r="AY229" s="164"/>
      <c r="AZ229" s="13"/>
      <c r="BA229" s="12"/>
      <c r="BB229" s="12"/>
      <c r="BC229" s="13"/>
      <c r="BD229" s="13"/>
      <c r="BE229" s="13"/>
      <c r="BF229" s="13"/>
      <c r="BG229" s="13"/>
      <c r="BH229" s="13"/>
      <c r="BI229" s="13"/>
      <c r="BJ229" s="13"/>
      <c r="BK229" s="13"/>
      <c r="BL229" s="13"/>
      <c r="BM229" s="13"/>
      <c r="BN229" s="164"/>
      <c r="BO229" s="13"/>
      <c r="BP229" s="12"/>
      <c r="BQ229" s="13"/>
      <c r="BR229" s="13"/>
      <c r="BS229" s="13"/>
      <c r="BT229" s="13"/>
      <c r="BU229" s="13"/>
      <c r="BV229" s="13"/>
      <c r="BW229" s="13"/>
      <c r="BX229" s="13"/>
      <c r="BY229" s="13"/>
      <c r="BZ229" s="5">
        <f t="shared" si="11"/>
        <v>1</v>
      </c>
    </row>
    <row r="230" spans="1:78" s="208" customFormat="1" ht="224" hidden="1">
      <c r="A230" s="32">
        <f t="shared" si="12"/>
        <v>12</v>
      </c>
      <c r="B230" s="16">
        <v>5</v>
      </c>
      <c r="C230" s="32" t="s">
        <v>2381</v>
      </c>
      <c r="D230" s="32">
        <v>9</v>
      </c>
      <c r="E230" s="32" t="s">
        <v>856</v>
      </c>
      <c r="F230" s="32"/>
      <c r="G230" s="32"/>
      <c r="H230" s="32"/>
      <c r="I230" s="32" t="s">
        <v>894</v>
      </c>
      <c r="J230" s="207"/>
      <c r="K230" s="32"/>
      <c r="L230" s="32"/>
      <c r="M230" s="32"/>
      <c r="N230" s="32"/>
      <c r="O230" s="32"/>
      <c r="P230" s="207"/>
      <c r="Q230" s="207"/>
      <c r="R230" s="207"/>
      <c r="S230" s="207"/>
      <c r="T230" s="207"/>
      <c r="U230" s="207"/>
      <c r="V230" s="207"/>
      <c r="W230" s="207"/>
      <c r="X230" s="207"/>
      <c r="Y230" s="207"/>
      <c r="Z230" s="207" t="s">
        <v>2514</v>
      </c>
      <c r="AA230" s="12"/>
      <c r="AB230" s="13"/>
      <c r="AC230" s="13"/>
      <c r="AD230" s="13"/>
      <c r="AE230" s="13"/>
      <c r="AF230" s="13"/>
      <c r="AG230" s="13"/>
      <c r="AH230" s="13"/>
      <c r="AI230" s="164"/>
      <c r="AJ230" s="13"/>
      <c r="AK230" s="13" t="s">
        <v>895</v>
      </c>
      <c r="AL230" s="13" t="s">
        <v>895</v>
      </c>
      <c r="AM230" s="13"/>
      <c r="AN230" s="13"/>
      <c r="AO230" s="13"/>
      <c r="AP230" s="13" t="s">
        <v>896</v>
      </c>
      <c r="AQ230" s="617" t="s">
        <v>78</v>
      </c>
      <c r="AR230" s="617" t="s">
        <v>78</v>
      </c>
      <c r="AS230" s="617" t="s">
        <v>897</v>
      </c>
      <c r="AT230" s="617" t="s">
        <v>898</v>
      </c>
      <c r="AU230" s="617" t="s">
        <v>78</v>
      </c>
      <c r="AV230" s="617"/>
      <c r="AW230" s="617"/>
      <c r="AX230" s="617"/>
      <c r="AY230" s="164"/>
      <c r="AZ230" s="13"/>
      <c r="BA230" s="12"/>
      <c r="BB230" s="12"/>
      <c r="BC230" s="13"/>
      <c r="BD230" s="13"/>
      <c r="BE230" s="13"/>
      <c r="BF230" s="13"/>
      <c r="BG230" s="13"/>
      <c r="BH230" s="13"/>
      <c r="BI230" s="13"/>
      <c r="BJ230" s="13"/>
      <c r="BK230" s="13"/>
      <c r="BL230" s="150"/>
      <c r="BM230" s="13"/>
      <c r="BN230" s="164"/>
      <c r="BO230" s="13"/>
      <c r="BP230" s="12"/>
      <c r="BQ230" s="13"/>
      <c r="BR230" s="13"/>
      <c r="BS230" s="13"/>
      <c r="BT230" s="13"/>
      <c r="BU230" s="13"/>
      <c r="BV230" s="150"/>
      <c r="BW230" s="13"/>
      <c r="BX230" s="13"/>
      <c r="BY230" s="13"/>
      <c r="BZ230" s="5">
        <f t="shared" si="11"/>
        <v>1</v>
      </c>
    </row>
    <row r="231" spans="1:78" s="208" customFormat="1" ht="14.5" hidden="1">
      <c r="A231" s="32">
        <f t="shared" si="12"/>
        <v>13</v>
      </c>
      <c r="B231" s="16">
        <v>5</v>
      </c>
      <c r="C231" s="32" t="s">
        <v>2381</v>
      </c>
      <c r="D231" s="32">
        <v>9</v>
      </c>
      <c r="E231" s="32" t="s">
        <v>856</v>
      </c>
      <c r="F231" s="32"/>
      <c r="G231" s="32"/>
      <c r="H231" s="32"/>
      <c r="I231" s="32" t="s">
        <v>899</v>
      </c>
      <c r="J231" s="207"/>
      <c r="K231" s="32"/>
      <c r="L231" s="32"/>
      <c r="M231" s="32"/>
      <c r="N231" s="32"/>
      <c r="O231" s="32"/>
      <c r="P231" s="207"/>
      <c r="Q231" s="207"/>
      <c r="R231" s="207"/>
      <c r="S231" s="207"/>
      <c r="T231" s="207"/>
      <c r="U231" s="207">
        <f>Table2[[#This Row],[Minimum possible value]]</f>
        <v>0</v>
      </c>
      <c r="V231" s="207">
        <f>Table2[[#This Row],[Maximum likely or possible value]]</f>
        <v>0</v>
      </c>
      <c r="W231" s="207"/>
      <c r="X231" s="207"/>
      <c r="Y231" s="207"/>
      <c r="Z231" s="207"/>
      <c r="AA231" s="12" t="s">
        <v>900</v>
      </c>
      <c r="AB231" s="37"/>
      <c r="AC231" s="129" t="s">
        <v>899</v>
      </c>
      <c r="AD231" s="434" t="s">
        <v>901</v>
      </c>
      <c r="AE231" s="434"/>
      <c r="AF231" s="37"/>
      <c r="AG231" s="37"/>
      <c r="AH231" s="37"/>
      <c r="AI231" s="168"/>
      <c r="AJ231" s="37"/>
      <c r="AK231" s="13"/>
      <c r="AL231" s="13"/>
      <c r="AM231" s="13"/>
      <c r="AN231" s="13"/>
      <c r="AO231" s="13"/>
      <c r="AP231" s="13"/>
      <c r="AQ231" s="617"/>
      <c r="AR231" s="617"/>
      <c r="AS231" s="617"/>
      <c r="AT231" s="617"/>
      <c r="AU231" s="617"/>
      <c r="AV231" s="617"/>
      <c r="AW231" s="617"/>
      <c r="AX231" s="617"/>
      <c r="AY231" s="168"/>
      <c r="AZ231" s="37"/>
      <c r="BA231" s="12"/>
      <c r="BB231" s="12"/>
      <c r="BC231" s="13"/>
      <c r="BD231" s="13"/>
      <c r="BE231" s="13"/>
      <c r="BF231" s="13"/>
      <c r="BG231" s="13"/>
      <c r="BH231" s="13"/>
      <c r="BI231" s="13"/>
      <c r="BJ231" s="13"/>
      <c r="BK231" s="13"/>
      <c r="BL231" s="13"/>
      <c r="BM231" s="13"/>
      <c r="BN231" s="168"/>
      <c r="BO231" s="37"/>
      <c r="BP231" s="12"/>
      <c r="BQ231" s="13"/>
      <c r="BR231" s="13"/>
      <c r="BS231" s="13"/>
      <c r="BT231" s="13"/>
      <c r="BU231" s="13"/>
      <c r="BV231" s="13"/>
      <c r="BW231" s="13"/>
      <c r="BX231" s="13"/>
      <c r="BY231" s="13"/>
      <c r="BZ231" s="5">
        <f t="shared" si="11"/>
        <v>1</v>
      </c>
    </row>
    <row r="232" spans="1:78" s="208" customFormat="1" ht="29" hidden="1">
      <c r="A232" s="32">
        <f t="shared" si="12"/>
        <v>14</v>
      </c>
      <c r="B232" s="16">
        <v>5</v>
      </c>
      <c r="C232" s="32" t="s">
        <v>2381</v>
      </c>
      <c r="D232" s="32">
        <v>9</v>
      </c>
      <c r="E232" s="32" t="s">
        <v>856</v>
      </c>
      <c r="F232" s="32"/>
      <c r="G232" s="32"/>
      <c r="H232" s="32"/>
      <c r="I232" s="32" t="s">
        <v>902</v>
      </c>
      <c r="J232" s="207"/>
      <c r="K232" s="32"/>
      <c r="L232" s="32"/>
      <c r="M232" s="32"/>
      <c r="N232" s="32"/>
      <c r="O232" s="32"/>
      <c r="P232" s="207"/>
      <c r="Q232" s="207"/>
      <c r="R232" s="207"/>
      <c r="S232" s="207"/>
      <c r="T232" s="207"/>
      <c r="U232" s="207">
        <f>Table2[[#This Row],[Minimum possible value]]</f>
        <v>0</v>
      </c>
      <c r="V232" s="207">
        <f>Table2[[#This Row],[Maximum likely or possible value]]</f>
        <v>0</v>
      </c>
      <c r="W232" s="207"/>
      <c r="X232" s="207"/>
      <c r="Y232" s="207"/>
      <c r="Z232" s="207"/>
      <c r="AA232" s="12" t="s">
        <v>903</v>
      </c>
      <c r="AB232" s="37"/>
      <c r="AC232" s="129" t="s">
        <v>902</v>
      </c>
      <c r="AD232" s="434" t="s">
        <v>904</v>
      </c>
      <c r="AE232" s="434"/>
      <c r="AF232" s="37"/>
      <c r="AG232" s="37"/>
      <c r="AH232" s="37"/>
      <c r="AI232" s="168"/>
      <c r="AJ232" s="37"/>
      <c r="AK232" s="13"/>
      <c r="AL232" s="13"/>
      <c r="AM232" s="13"/>
      <c r="AN232" s="13"/>
      <c r="AO232" s="13"/>
      <c r="AP232" s="13"/>
      <c r="AQ232" s="701"/>
      <c r="AR232" s="701"/>
      <c r="AS232" s="701"/>
      <c r="AT232" s="701"/>
      <c r="AU232" s="701"/>
      <c r="AV232" s="701"/>
      <c r="AW232" s="701"/>
      <c r="AX232" s="701"/>
      <c r="AY232" s="168"/>
      <c r="AZ232" s="37"/>
      <c r="BA232" s="12"/>
      <c r="BB232" s="12"/>
      <c r="BC232" s="13"/>
      <c r="BD232" s="13"/>
      <c r="BE232" s="13"/>
      <c r="BF232" s="13"/>
      <c r="BG232" s="13"/>
      <c r="BH232" s="13"/>
      <c r="BI232" s="13"/>
      <c r="BJ232" s="13"/>
      <c r="BK232" s="13"/>
      <c r="BL232" s="13"/>
      <c r="BM232" s="13"/>
      <c r="BN232" s="168"/>
      <c r="BO232" s="37"/>
      <c r="BP232" s="12"/>
      <c r="BQ232" s="13"/>
      <c r="BR232" s="13"/>
      <c r="BS232" s="13"/>
      <c r="BT232" s="13"/>
      <c r="BU232" s="13"/>
      <c r="BV232" s="13"/>
      <c r="BW232" s="13"/>
      <c r="BX232" s="13"/>
      <c r="BY232" s="13"/>
      <c r="BZ232" s="5">
        <f t="shared" si="11"/>
        <v>1</v>
      </c>
    </row>
    <row r="233" spans="1:78" s="208" customFormat="1" ht="29" hidden="1">
      <c r="A233" s="32">
        <f t="shared" si="12"/>
        <v>15</v>
      </c>
      <c r="B233" s="16">
        <v>5</v>
      </c>
      <c r="C233" s="32" t="s">
        <v>2381</v>
      </c>
      <c r="D233" s="32">
        <v>9</v>
      </c>
      <c r="E233" s="32" t="s">
        <v>856</v>
      </c>
      <c r="F233" s="32"/>
      <c r="G233" s="32"/>
      <c r="H233" s="32"/>
      <c r="I233" s="32" t="s">
        <v>990</v>
      </c>
      <c r="J233" s="207"/>
      <c r="K233" s="32"/>
      <c r="L233" s="32"/>
      <c r="M233" s="32"/>
      <c r="N233" s="32"/>
      <c r="O233" s="32"/>
      <c r="P233" s="207"/>
      <c r="Q233" s="207"/>
      <c r="R233" s="207"/>
      <c r="S233" s="207"/>
      <c r="T233" s="207"/>
      <c r="U233" s="207">
        <f>Table2[[#This Row],[Minimum possible value]]</f>
        <v>0</v>
      </c>
      <c r="V233" s="207">
        <f>Table2[[#This Row],[Maximum likely or possible value]]</f>
        <v>0</v>
      </c>
      <c r="W233" s="207"/>
      <c r="X233" s="207"/>
      <c r="Y233" s="207"/>
      <c r="Z233" s="207"/>
      <c r="AA233" s="12" t="s">
        <v>991</v>
      </c>
      <c r="AB233" s="255"/>
      <c r="AC233" s="129" t="s">
        <v>990</v>
      </c>
      <c r="AD233" s="434" t="s">
        <v>992</v>
      </c>
      <c r="AE233" s="434"/>
      <c r="AF233" s="37"/>
      <c r="AG233" s="37"/>
      <c r="AH233" s="37"/>
      <c r="AI233" s="168"/>
      <c r="AJ233" s="37"/>
      <c r="AK233" s="13"/>
      <c r="AL233" s="13"/>
      <c r="AM233" s="13"/>
      <c r="AN233" s="13"/>
      <c r="AO233" s="13"/>
      <c r="AP233" s="13"/>
      <c r="AQ233" s="617"/>
      <c r="AR233" s="617"/>
      <c r="AS233" s="617"/>
      <c r="AT233" s="617"/>
      <c r="AU233" s="617"/>
      <c r="AV233" s="617"/>
      <c r="AW233" s="617"/>
      <c r="AX233" s="617"/>
      <c r="AY233" s="168"/>
      <c r="AZ233" s="37"/>
      <c r="BA233" s="12"/>
      <c r="BB233" s="12"/>
      <c r="BC233" s="13"/>
      <c r="BD233" s="13"/>
      <c r="BE233" s="13"/>
      <c r="BF233" s="13"/>
      <c r="BG233" s="13"/>
      <c r="BH233" s="13"/>
      <c r="BI233" s="13"/>
      <c r="BJ233" s="13"/>
      <c r="BK233" s="13"/>
      <c r="BL233" s="13"/>
      <c r="BM233" s="13"/>
      <c r="BN233" s="168"/>
      <c r="BO233" s="37"/>
      <c r="BP233" s="12"/>
      <c r="BQ233" s="13"/>
      <c r="BR233" s="13"/>
      <c r="BS233" s="13"/>
      <c r="BT233" s="13"/>
      <c r="BU233" s="13"/>
      <c r="BV233" s="13"/>
      <c r="BW233" s="13"/>
      <c r="BX233" s="13"/>
      <c r="BY233" s="13"/>
      <c r="BZ233" s="5">
        <f t="shared" si="11"/>
        <v>1</v>
      </c>
    </row>
    <row r="234" spans="1:78" s="208" customFormat="1" ht="29" hidden="1">
      <c r="A234" s="32">
        <f t="shared" si="12"/>
        <v>16</v>
      </c>
      <c r="B234" s="16">
        <v>5</v>
      </c>
      <c r="C234" s="32" t="s">
        <v>2381</v>
      </c>
      <c r="D234" s="32">
        <v>9</v>
      </c>
      <c r="E234" s="32" t="s">
        <v>856</v>
      </c>
      <c r="F234" s="32"/>
      <c r="G234" s="32"/>
      <c r="H234" s="32"/>
      <c r="I234" s="32" t="s">
        <v>905</v>
      </c>
      <c r="J234" s="207"/>
      <c r="K234" s="32"/>
      <c r="L234" s="32"/>
      <c r="M234" s="32"/>
      <c r="N234" s="32"/>
      <c r="O234" s="32"/>
      <c r="P234" s="207"/>
      <c r="Q234" s="207"/>
      <c r="R234" s="207"/>
      <c r="S234" s="207"/>
      <c r="T234" s="207"/>
      <c r="U234" s="207">
        <f>Table2[[#This Row],[Minimum possible value]]</f>
        <v>0</v>
      </c>
      <c r="V234" s="207">
        <f>Table2[[#This Row],[Maximum likely or possible value]]</f>
        <v>0</v>
      </c>
      <c r="W234" s="207"/>
      <c r="X234" s="207"/>
      <c r="Y234" s="207"/>
      <c r="Z234" s="207"/>
      <c r="AA234" s="12" t="s">
        <v>906</v>
      </c>
      <c r="AB234" s="37"/>
      <c r="AC234" s="129" t="s">
        <v>905</v>
      </c>
      <c r="AD234" s="434" t="s">
        <v>907</v>
      </c>
      <c r="AE234" s="434"/>
      <c r="AF234" s="37"/>
      <c r="AG234" s="37"/>
      <c r="AH234" s="37"/>
      <c r="AI234" s="168"/>
      <c r="AJ234" s="37"/>
      <c r="AK234" s="13"/>
      <c r="AL234" s="13"/>
      <c r="AM234" s="13"/>
      <c r="AN234" s="13"/>
      <c r="AO234" s="13"/>
      <c r="AP234" s="13"/>
      <c r="AQ234" s="701"/>
      <c r="AR234" s="701"/>
      <c r="AS234" s="701"/>
      <c r="AT234" s="701"/>
      <c r="AU234" s="701"/>
      <c r="AV234" s="701"/>
      <c r="AW234" s="701"/>
      <c r="AX234" s="701"/>
      <c r="AY234" s="168"/>
      <c r="AZ234" s="37"/>
      <c r="BA234" s="12"/>
      <c r="BB234" s="12"/>
      <c r="BC234" s="13"/>
      <c r="BD234" s="13"/>
      <c r="BE234" s="13"/>
      <c r="BF234" s="13"/>
      <c r="BG234" s="13"/>
      <c r="BH234" s="13"/>
      <c r="BI234" s="13"/>
      <c r="BJ234" s="13"/>
      <c r="BK234" s="13"/>
      <c r="BL234" s="13"/>
      <c r="BM234" s="13"/>
      <c r="BN234" s="168"/>
      <c r="BO234" s="37"/>
      <c r="BP234" s="12"/>
      <c r="BQ234" s="13"/>
      <c r="BR234" s="13"/>
      <c r="BS234" s="13"/>
      <c r="BT234" s="13"/>
      <c r="BU234" s="13"/>
      <c r="BV234" s="13"/>
      <c r="BW234" s="13"/>
      <c r="BX234" s="13"/>
      <c r="BY234" s="13"/>
      <c r="BZ234" s="5">
        <f t="shared" si="11"/>
        <v>1</v>
      </c>
    </row>
    <row r="235" spans="1:78" s="208" customFormat="1" ht="14.5" hidden="1">
      <c r="A235" s="32">
        <f t="shared" si="12"/>
        <v>17</v>
      </c>
      <c r="B235" s="16">
        <v>5</v>
      </c>
      <c r="C235" s="32" t="s">
        <v>2381</v>
      </c>
      <c r="D235" s="32">
        <v>9</v>
      </c>
      <c r="E235" s="32" t="s">
        <v>856</v>
      </c>
      <c r="F235" s="32"/>
      <c r="G235" s="32"/>
      <c r="H235" s="32"/>
      <c r="I235" s="32" t="s">
        <v>908</v>
      </c>
      <c r="J235" s="207"/>
      <c r="K235" s="32"/>
      <c r="L235" s="32"/>
      <c r="M235" s="32"/>
      <c r="N235" s="32"/>
      <c r="O235" s="32"/>
      <c r="P235" s="207"/>
      <c r="Q235" s="207"/>
      <c r="R235" s="207"/>
      <c r="S235" s="207"/>
      <c r="T235" s="207"/>
      <c r="U235" s="207">
        <f>Table2[[#This Row],[Minimum possible value]]</f>
        <v>0</v>
      </c>
      <c r="V235" s="207">
        <f>Table2[[#This Row],[Maximum likely or possible value]]</f>
        <v>0</v>
      </c>
      <c r="W235" s="207"/>
      <c r="X235" s="207"/>
      <c r="Y235" s="207"/>
      <c r="Z235" s="207"/>
      <c r="AA235" s="13" t="s">
        <v>909</v>
      </c>
      <c r="AB235" s="37"/>
      <c r="AC235" s="129" t="s">
        <v>908</v>
      </c>
      <c r="AD235" s="434" t="s">
        <v>910</v>
      </c>
      <c r="AE235" s="434"/>
      <c r="AF235" s="37"/>
      <c r="AG235" s="37"/>
      <c r="AH235" s="37"/>
      <c r="AI235" s="168"/>
      <c r="AJ235" s="37"/>
      <c r="AK235" s="13"/>
      <c r="AL235" s="13"/>
      <c r="AM235" s="13"/>
      <c r="AN235" s="13"/>
      <c r="AO235" s="13"/>
      <c r="AP235" s="13"/>
      <c r="AQ235" s="701"/>
      <c r="AR235" s="701"/>
      <c r="AS235" s="701"/>
      <c r="AT235" s="701"/>
      <c r="AU235" s="701"/>
      <c r="AV235" s="701"/>
      <c r="AW235" s="701"/>
      <c r="AX235" s="701"/>
      <c r="AY235" s="168"/>
      <c r="AZ235" s="37"/>
      <c r="BA235" s="12"/>
      <c r="BB235" s="12"/>
      <c r="BC235" s="13"/>
      <c r="BD235" s="13"/>
      <c r="BE235" s="13"/>
      <c r="BF235" s="13"/>
      <c r="BG235" s="13"/>
      <c r="BH235" s="13"/>
      <c r="BI235" s="13"/>
      <c r="BJ235" s="13"/>
      <c r="BK235" s="13"/>
      <c r="BL235" s="13"/>
      <c r="BM235" s="13"/>
      <c r="BN235" s="168"/>
      <c r="BO235" s="37"/>
      <c r="BP235" s="12"/>
      <c r="BQ235" s="13"/>
      <c r="BR235" s="13"/>
      <c r="BS235" s="13"/>
      <c r="BT235" s="13"/>
      <c r="BU235" s="13"/>
      <c r="BV235" s="13"/>
      <c r="BW235" s="13"/>
      <c r="BX235" s="13"/>
      <c r="BY235" s="13"/>
      <c r="BZ235" s="5">
        <f t="shared" si="11"/>
        <v>1</v>
      </c>
    </row>
    <row r="236" spans="1:78" s="208" customFormat="1" ht="43.5" hidden="1">
      <c r="A236" s="32">
        <f t="shared" si="12"/>
        <v>18</v>
      </c>
      <c r="B236" s="16">
        <v>5</v>
      </c>
      <c r="C236" s="32" t="s">
        <v>2381</v>
      </c>
      <c r="D236" s="32">
        <v>9</v>
      </c>
      <c r="E236" s="32" t="s">
        <v>856</v>
      </c>
      <c r="F236" s="32"/>
      <c r="G236" s="32"/>
      <c r="H236" s="32"/>
      <c r="I236" s="32" t="s">
        <v>911</v>
      </c>
      <c r="J236" s="207"/>
      <c r="K236" s="32"/>
      <c r="L236" s="32"/>
      <c r="M236" s="32"/>
      <c r="N236" s="32"/>
      <c r="O236" s="32"/>
      <c r="P236" s="207"/>
      <c r="Q236" s="207"/>
      <c r="R236" s="207"/>
      <c r="S236" s="207"/>
      <c r="T236" s="207"/>
      <c r="U236" s="207">
        <f>Table2[[#This Row],[Minimum possible value]]</f>
        <v>0</v>
      </c>
      <c r="V236" s="207">
        <f>Table2[[#This Row],[Maximum likely or possible value]]</f>
        <v>0</v>
      </c>
      <c r="W236" s="207"/>
      <c r="X236" s="207"/>
      <c r="Y236" s="207"/>
      <c r="Z236" s="207"/>
      <c r="AA236" s="13" t="s">
        <v>912</v>
      </c>
      <c r="AB236" s="37"/>
      <c r="AC236" s="440" t="s">
        <v>911</v>
      </c>
      <c r="AD236" s="435" t="s">
        <v>913</v>
      </c>
      <c r="AE236" s="435"/>
      <c r="AF236" s="38"/>
      <c r="AG236" s="38"/>
      <c r="AH236" s="38"/>
      <c r="AI236" s="169"/>
      <c r="AJ236" s="38"/>
      <c r="AK236" s="13"/>
      <c r="AL236" s="13"/>
      <c r="AM236" s="13"/>
      <c r="AN236" s="13"/>
      <c r="AO236" s="13"/>
      <c r="AP236" s="13"/>
      <c r="AQ236" s="701"/>
      <c r="AR236" s="701"/>
      <c r="AS236" s="701"/>
      <c r="AT236" s="701"/>
      <c r="AU236" s="701"/>
      <c r="AV236" s="701"/>
      <c r="AW236" s="701"/>
      <c r="AX236" s="701"/>
      <c r="AY236" s="38"/>
      <c r="AZ236" s="38"/>
      <c r="BA236" s="12"/>
      <c r="BB236" s="12"/>
      <c r="BC236" s="13"/>
      <c r="BD236" s="13"/>
      <c r="BE236" s="13"/>
      <c r="BF236" s="13"/>
      <c r="BG236" s="13"/>
      <c r="BH236" s="13"/>
      <c r="BI236" s="13"/>
      <c r="BJ236" s="13"/>
      <c r="BK236" s="13"/>
      <c r="BL236" s="13"/>
      <c r="BM236" s="13"/>
      <c r="BN236" s="169"/>
      <c r="BO236" s="38"/>
      <c r="BP236" s="12"/>
      <c r="BQ236" s="13"/>
      <c r="BR236" s="13"/>
      <c r="BS236" s="13"/>
      <c r="BT236" s="13"/>
      <c r="BU236" s="13"/>
      <c r="BV236" s="13"/>
      <c r="BW236" s="13"/>
      <c r="BX236" s="13"/>
      <c r="BY236" s="13"/>
      <c r="BZ236" s="5">
        <f t="shared" si="11"/>
        <v>1</v>
      </c>
    </row>
    <row r="237" spans="1:78" s="208" customFormat="1" ht="28" hidden="1">
      <c r="A237" s="32">
        <f t="shared" si="12"/>
        <v>19</v>
      </c>
      <c r="B237" s="16">
        <v>5</v>
      </c>
      <c r="C237" s="32" t="s">
        <v>2381</v>
      </c>
      <c r="D237" s="32">
        <v>9</v>
      </c>
      <c r="E237" s="32" t="s">
        <v>856</v>
      </c>
      <c r="F237" s="32"/>
      <c r="G237" s="32"/>
      <c r="H237" s="32"/>
      <c r="I237" s="32" t="s">
        <v>914</v>
      </c>
      <c r="J237" s="207"/>
      <c r="K237" s="32"/>
      <c r="L237" s="32" t="s">
        <v>1969</v>
      </c>
      <c r="M237" s="32"/>
      <c r="N237" s="32"/>
      <c r="O237" s="32"/>
      <c r="P237" s="207"/>
      <c r="Q237" s="207"/>
      <c r="R237" s="207"/>
      <c r="S237" s="207"/>
      <c r="T237" s="207"/>
      <c r="U237" s="207">
        <f>Table2[[#This Row],[Minimum possible value]]</f>
        <v>0</v>
      </c>
      <c r="V237" s="207">
        <f>Table2[[#This Row],[Maximum likely or possible value]]</f>
        <v>0</v>
      </c>
      <c r="W237" s="207"/>
      <c r="X237" s="207"/>
      <c r="Y237" s="207"/>
      <c r="Z237" s="207"/>
      <c r="AA237" s="13" t="s">
        <v>916</v>
      </c>
      <c r="AB237" s="13"/>
      <c r="AC237" s="13" t="s">
        <v>917</v>
      </c>
      <c r="AD237" s="13" t="s">
        <v>918</v>
      </c>
      <c r="AE237" s="13"/>
      <c r="AF237" s="13"/>
      <c r="AG237" s="13"/>
      <c r="AH237" s="13"/>
      <c r="AI237" s="164"/>
      <c r="AJ237" s="13"/>
      <c r="AK237" s="13"/>
      <c r="AL237" s="13"/>
      <c r="AM237" s="13"/>
      <c r="AN237" s="13"/>
      <c r="AO237" s="13"/>
      <c r="AP237" s="13"/>
      <c r="AQ237" s="701"/>
      <c r="AR237" s="701"/>
      <c r="AS237" s="701"/>
      <c r="AT237" s="701"/>
      <c r="AU237" s="701"/>
      <c r="AV237" s="701"/>
      <c r="AW237" s="701"/>
      <c r="AX237" s="701"/>
      <c r="AY237" s="13"/>
      <c r="AZ237" s="13"/>
      <c r="BA237" s="12"/>
      <c r="BB237" s="12"/>
      <c r="BC237" s="13"/>
      <c r="BD237" s="13"/>
      <c r="BE237" s="13"/>
      <c r="BF237" s="13"/>
      <c r="BG237" s="13"/>
      <c r="BH237" s="13"/>
      <c r="BI237" s="13"/>
      <c r="BJ237" s="13"/>
      <c r="BK237" s="13"/>
      <c r="BL237" s="13"/>
      <c r="BM237" s="13"/>
      <c r="BN237" s="164"/>
      <c r="BO237" s="13"/>
      <c r="BP237" s="12" t="s">
        <v>914</v>
      </c>
      <c r="BQ237" s="13" t="s">
        <v>919</v>
      </c>
      <c r="BR237" s="13"/>
      <c r="BS237" s="13"/>
      <c r="BT237" s="13" t="s">
        <v>920</v>
      </c>
      <c r="BU237" s="13" t="s">
        <v>78</v>
      </c>
      <c r="BV237" s="13"/>
      <c r="BW237" s="13"/>
      <c r="BX237" s="13"/>
      <c r="BY237" s="13"/>
      <c r="BZ237" s="5">
        <f t="shared" si="11"/>
        <v>2</v>
      </c>
    </row>
    <row r="238" spans="1:78" s="208" customFormat="1" ht="43.5" hidden="1">
      <c r="A238" s="32">
        <f t="shared" si="12"/>
        <v>20</v>
      </c>
      <c r="B238" s="16">
        <v>5</v>
      </c>
      <c r="C238" s="32" t="s">
        <v>2381</v>
      </c>
      <c r="D238" s="32">
        <v>9</v>
      </c>
      <c r="E238" s="32" t="s">
        <v>856</v>
      </c>
      <c r="F238" s="32"/>
      <c r="G238" s="32"/>
      <c r="H238" s="32"/>
      <c r="I238" s="32" t="s">
        <v>921</v>
      </c>
      <c r="J238" s="207"/>
      <c r="K238" s="32"/>
      <c r="L238" s="32"/>
      <c r="M238" s="32"/>
      <c r="N238" s="32"/>
      <c r="O238" s="32"/>
      <c r="P238" s="207"/>
      <c r="Q238" s="207"/>
      <c r="R238" s="207"/>
      <c r="S238" s="207"/>
      <c r="T238" s="207"/>
      <c r="U238" s="207">
        <f>Table2[[#This Row],[Minimum possible value]]</f>
        <v>0</v>
      </c>
      <c r="V238" s="207">
        <f>Table2[[#This Row],[Maximum likely or possible value]]</f>
        <v>0</v>
      </c>
      <c r="W238" s="207"/>
      <c r="X238" s="207"/>
      <c r="Y238" s="207"/>
      <c r="Z238" s="207"/>
      <c r="AA238" s="13" t="s">
        <v>922</v>
      </c>
      <c r="AB238" s="255"/>
      <c r="AC238" s="129" t="s">
        <v>921</v>
      </c>
      <c r="AD238" s="434" t="s">
        <v>923</v>
      </c>
      <c r="AE238" s="434"/>
      <c r="AF238" s="37"/>
      <c r="AG238" s="37"/>
      <c r="AH238" s="37"/>
      <c r="AI238" s="168"/>
      <c r="AJ238" s="37"/>
      <c r="AK238" s="13"/>
      <c r="AL238" s="13"/>
      <c r="AM238" s="13"/>
      <c r="AN238" s="13"/>
      <c r="AO238" s="13"/>
      <c r="AP238" s="13"/>
      <c r="AQ238" s="701"/>
      <c r="AR238" s="701"/>
      <c r="AS238" s="701"/>
      <c r="AT238" s="701"/>
      <c r="AU238" s="701"/>
      <c r="AV238" s="701"/>
      <c r="AW238" s="701"/>
      <c r="AX238" s="701"/>
      <c r="AY238" s="37"/>
      <c r="AZ238" s="37"/>
      <c r="BA238" s="12"/>
      <c r="BB238" s="12"/>
      <c r="BC238" s="13"/>
      <c r="BD238" s="13"/>
      <c r="BE238" s="13"/>
      <c r="BF238" s="13"/>
      <c r="BG238" s="13"/>
      <c r="BH238" s="13"/>
      <c r="BI238" s="13"/>
      <c r="BJ238" s="13"/>
      <c r="BK238" s="13"/>
      <c r="BL238" s="13"/>
      <c r="BM238" s="13"/>
      <c r="BN238" s="168"/>
      <c r="BO238" s="37"/>
      <c r="BP238" s="12"/>
      <c r="BQ238" s="13"/>
      <c r="BR238" s="13"/>
      <c r="BS238" s="13"/>
      <c r="BT238" s="13"/>
      <c r="BU238" s="13"/>
      <c r="BV238" s="13"/>
      <c r="BW238" s="13"/>
      <c r="BX238" s="13"/>
      <c r="BY238" s="13"/>
      <c r="BZ238" s="5">
        <f t="shared" si="11"/>
        <v>1</v>
      </c>
    </row>
    <row r="239" spans="1:78" s="569" customFormat="1" ht="43.5" hidden="1">
      <c r="A239" s="32">
        <f t="shared" si="12"/>
        <v>21</v>
      </c>
      <c r="B239" s="16">
        <v>5</v>
      </c>
      <c r="C239" s="32" t="s">
        <v>2381</v>
      </c>
      <c r="D239" s="32">
        <v>9</v>
      </c>
      <c r="E239" s="32" t="s">
        <v>856</v>
      </c>
      <c r="F239" s="32"/>
      <c r="G239" s="32"/>
      <c r="H239" s="32"/>
      <c r="I239" s="32" t="s">
        <v>924</v>
      </c>
      <c r="J239" s="207"/>
      <c r="K239" s="32"/>
      <c r="L239" s="32"/>
      <c r="M239" s="32"/>
      <c r="N239" s="32"/>
      <c r="O239" s="32"/>
      <c r="P239" s="207"/>
      <c r="Q239" s="207"/>
      <c r="R239" s="207"/>
      <c r="S239" s="207"/>
      <c r="T239" s="207"/>
      <c r="U239" s="207">
        <f>Table2[[#This Row],[Minimum possible value]]</f>
        <v>0</v>
      </c>
      <c r="V239" s="207">
        <f>Table2[[#This Row],[Maximum likely or possible value]]</f>
        <v>0</v>
      </c>
      <c r="W239" s="207"/>
      <c r="X239" s="207"/>
      <c r="Y239" s="207"/>
      <c r="Z239" s="207"/>
      <c r="AA239" s="13" t="s">
        <v>925</v>
      </c>
      <c r="AB239" s="255"/>
      <c r="AC239" s="129" t="s">
        <v>924</v>
      </c>
      <c r="AD239" s="434" t="s">
        <v>926</v>
      </c>
      <c r="AE239" s="434"/>
      <c r="AF239" s="37"/>
      <c r="AG239" s="37"/>
      <c r="AH239" s="37"/>
      <c r="AI239" s="168"/>
      <c r="AJ239" s="37"/>
      <c r="AK239" s="13"/>
      <c r="AL239" s="13"/>
      <c r="AM239" s="13"/>
      <c r="AN239" s="13"/>
      <c r="AO239" s="13"/>
      <c r="AP239" s="13"/>
      <c r="AQ239" s="617"/>
      <c r="AR239" s="617"/>
      <c r="AS239" s="617"/>
      <c r="AT239" s="617"/>
      <c r="AU239" s="617"/>
      <c r="AV239" s="617"/>
      <c r="AW239" s="617"/>
      <c r="AX239" s="617"/>
      <c r="AY239" s="37"/>
      <c r="AZ239" s="37"/>
      <c r="BA239" s="12" t="s">
        <v>1703</v>
      </c>
      <c r="BB239" s="12" t="s">
        <v>1703</v>
      </c>
      <c r="BC239" s="13"/>
      <c r="BD239" s="13" t="s">
        <v>1703</v>
      </c>
      <c r="BE239" s="13"/>
      <c r="BF239" s="13"/>
      <c r="BG239" s="13"/>
      <c r="BH239" s="13"/>
      <c r="BI239" s="13" t="s">
        <v>1704</v>
      </c>
      <c r="BJ239" s="13"/>
      <c r="BK239" s="13"/>
      <c r="BL239" s="13"/>
      <c r="BM239" s="13"/>
      <c r="BN239" s="168"/>
      <c r="BO239" s="37"/>
      <c r="BP239" s="12"/>
      <c r="BQ239" s="13"/>
      <c r="BR239" s="13"/>
      <c r="BS239" s="13"/>
      <c r="BT239" s="13"/>
      <c r="BU239" s="13"/>
      <c r="BV239" s="13"/>
      <c r="BW239" s="13"/>
      <c r="BX239" s="13"/>
      <c r="BY239" s="13"/>
      <c r="BZ239" s="5">
        <f t="shared" si="11"/>
        <v>2</v>
      </c>
    </row>
    <row r="240" spans="1:78" s="569" customFormat="1" ht="28" hidden="1">
      <c r="A240" s="32">
        <f t="shared" si="12"/>
        <v>22</v>
      </c>
      <c r="B240" s="16">
        <v>5</v>
      </c>
      <c r="C240" s="32" t="s">
        <v>2381</v>
      </c>
      <c r="D240" s="32">
        <v>9</v>
      </c>
      <c r="E240" s="32" t="s">
        <v>856</v>
      </c>
      <c r="F240" s="32"/>
      <c r="G240" s="32"/>
      <c r="H240" s="32"/>
      <c r="I240" s="32" t="s">
        <v>1700</v>
      </c>
      <c r="J240" s="207"/>
      <c r="K240" s="32"/>
      <c r="L240" s="32"/>
      <c r="M240" s="32"/>
      <c r="N240" s="32"/>
      <c r="O240" s="32"/>
      <c r="P240" s="207"/>
      <c r="Q240" s="207"/>
      <c r="R240" s="207"/>
      <c r="S240" s="207"/>
      <c r="T240" s="207"/>
      <c r="U240" s="207">
        <f>Table2[[#This Row],[Minimum possible value]]</f>
        <v>0</v>
      </c>
      <c r="V240" s="207">
        <f>Table2[[#This Row],[Maximum likely or possible value]]</f>
        <v>0</v>
      </c>
      <c r="W240" s="207"/>
      <c r="X240" s="207"/>
      <c r="Y240" s="207"/>
      <c r="Z240" s="207"/>
      <c r="AA240" s="13"/>
      <c r="AB240" s="255"/>
      <c r="AC240" s="129"/>
      <c r="AD240" s="434"/>
      <c r="AE240" s="434"/>
      <c r="AF240" s="37"/>
      <c r="AG240" s="37"/>
      <c r="AH240" s="37"/>
      <c r="AI240" s="168"/>
      <c r="AJ240" s="37"/>
      <c r="AK240" s="13"/>
      <c r="AL240" s="13"/>
      <c r="AM240" s="13"/>
      <c r="AN240" s="13"/>
      <c r="AO240" s="13"/>
      <c r="AP240" s="13"/>
      <c r="AQ240" s="701"/>
      <c r="AR240" s="701"/>
      <c r="AS240" s="701"/>
      <c r="AT240" s="701"/>
      <c r="AU240" s="701"/>
      <c r="AV240" s="701"/>
      <c r="AW240" s="701"/>
      <c r="AX240" s="701"/>
      <c r="AY240" s="37"/>
      <c r="AZ240" s="37"/>
      <c r="BA240" s="12" t="s">
        <v>1699</v>
      </c>
      <c r="BB240" s="12" t="s">
        <v>1699</v>
      </c>
      <c r="BC240" s="13"/>
      <c r="BD240" s="13" t="s">
        <v>1699</v>
      </c>
      <c r="BE240" s="13"/>
      <c r="BF240" s="13"/>
      <c r="BG240" s="13"/>
      <c r="BH240" s="13"/>
      <c r="BI240" s="13" t="s">
        <v>1700</v>
      </c>
      <c r="BJ240" s="13"/>
      <c r="BK240" s="13"/>
      <c r="BL240" s="13"/>
      <c r="BM240" s="13"/>
      <c r="BN240" s="168"/>
      <c r="BO240" s="37"/>
      <c r="BP240" s="12"/>
      <c r="BQ240" s="13"/>
      <c r="BR240" s="13"/>
      <c r="BS240" s="13"/>
      <c r="BT240" s="13"/>
      <c r="BU240" s="13"/>
      <c r="BV240" s="13"/>
      <c r="BW240" s="13"/>
      <c r="BX240" s="13"/>
      <c r="BY240" s="13"/>
      <c r="BZ240" s="5">
        <f t="shared" si="11"/>
        <v>1</v>
      </c>
    </row>
    <row r="241" spans="1:78" s="569" customFormat="1" ht="14.5" hidden="1">
      <c r="A241" s="32">
        <f t="shared" si="12"/>
        <v>23</v>
      </c>
      <c r="B241" s="16">
        <v>5</v>
      </c>
      <c r="C241" s="32" t="s">
        <v>2381</v>
      </c>
      <c r="D241" s="32">
        <v>9</v>
      </c>
      <c r="E241" s="32" t="s">
        <v>856</v>
      </c>
      <c r="F241" s="32"/>
      <c r="G241" s="32"/>
      <c r="H241" s="32"/>
      <c r="I241" s="32" t="s">
        <v>1702</v>
      </c>
      <c r="J241" s="207"/>
      <c r="K241" s="32"/>
      <c r="L241" s="32"/>
      <c r="M241" s="32"/>
      <c r="N241" s="32"/>
      <c r="O241" s="32"/>
      <c r="P241" s="207"/>
      <c r="Q241" s="207"/>
      <c r="R241" s="207"/>
      <c r="S241" s="207"/>
      <c r="T241" s="207"/>
      <c r="U241" s="207">
        <f>Table2[[#This Row],[Minimum possible value]]</f>
        <v>0</v>
      </c>
      <c r="V241" s="207">
        <f>Table2[[#This Row],[Maximum likely or possible value]]</f>
        <v>0</v>
      </c>
      <c r="W241" s="207"/>
      <c r="X241" s="207"/>
      <c r="Y241" s="207"/>
      <c r="Z241" s="207"/>
      <c r="AA241" s="13"/>
      <c r="AB241" s="255"/>
      <c r="AC241" s="129"/>
      <c r="AD241" s="434"/>
      <c r="AE241" s="434"/>
      <c r="AF241" s="37"/>
      <c r="AG241" s="37"/>
      <c r="AH241" s="37"/>
      <c r="AI241" s="168"/>
      <c r="AJ241" s="37"/>
      <c r="AK241" s="13"/>
      <c r="AL241" s="13"/>
      <c r="AM241" s="13"/>
      <c r="AN241" s="13"/>
      <c r="AO241" s="13"/>
      <c r="AP241" s="13"/>
      <c r="AQ241" s="701"/>
      <c r="AR241" s="701"/>
      <c r="AS241" s="701"/>
      <c r="AT241" s="701"/>
      <c r="AU241" s="701"/>
      <c r="AV241" s="701"/>
      <c r="AW241" s="701"/>
      <c r="AX241" s="701"/>
      <c r="AY241" s="37"/>
      <c r="AZ241" s="37"/>
      <c r="BA241" s="12" t="s">
        <v>1701</v>
      </c>
      <c r="BB241" s="12" t="s">
        <v>1701</v>
      </c>
      <c r="BC241" s="13"/>
      <c r="BD241" s="13" t="s">
        <v>1701</v>
      </c>
      <c r="BE241" s="13"/>
      <c r="BF241" s="13"/>
      <c r="BG241" s="13"/>
      <c r="BH241" s="13"/>
      <c r="BI241" s="13" t="s">
        <v>1702</v>
      </c>
      <c r="BJ241" s="13"/>
      <c r="BK241" s="13"/>
      <c r="BL241" s="13"/>
      <c r="BM241" s="13"/>
      <c r="BN241" s="168"/>
      <c r="BO241" s="37"/>
      <c r="BP241" s="12"/>
      <c r="BQ241" s="13"/>
      <c r="BR241" s="13"/>
      <c r="BS241" s="13"/>
      <c r="BT241" s="13"/>
      <c r="BU241" s="13"/>
      <c r="BV241" s="13"/>
      <c r="BW241" s="13"/>
      <c r="BX241" s="13"/>
      <c r="BY241" s="13"/>
      <c r="BZ241" s="5">
        <f t="shared" si="11"/>
        <v>1</v>
      </c>
    </row>
    <row r="242" spans="1:78" s="569" customFormat="1" ht="14.5" hidden="1">
      <c r="A242" s="32">
        <f t="shared" si="12"/>
        <v>24</v>
      </c>
      <c r="B242" s="16">
        <v>5</v>
      </c>
      <c r="C242" s="32" t="s">
        <v>2381</v>
      </c>
      <c r="D242" s="32">
        <v>9</v>
      </c>
      <c r="E242" s="32" t="s">
        <v>856</v>
      </c>
      <c r="F242" s="32"/>
      <c r="G242" s="32"/>
      <c r="H242" s="32"/>
      <c r="I242" s="32" t="s">
        <v>1684</v>
      </c>
      <c r="J242" s="207"/>
      <c r="K242" s="32"/>
      <c r="L242" s="32"/>
      <c r="M242" s="32"/>
      <c r="N242" s="32"/>
      <c r="O242" s="32"/>
      <c r="P242" s="207"/>
      <c r="Q242" s="207"/>
      <c r="R242" s="207"/>
      <c r="S242" s="207"/>
      <c r="T242" s="207"/>
      <c r="U242" s="207">
        <f>Table2[[#This Row],[Minimum possible value]]</f>
        <v>0</v>
      </c>
      <c r="V242" s="207">
        <f>Table2[[#This Row],[Maximum likely or possible value]]</f>
        <v>0</v>
      </c>
      <c r="W242" s="207"/>
      <c r="X242" s="207"/>
      <c r="Y242" s="207"/>
      <c r="Z242" s="207"/>
      <c r="AA242" s="13"/>
      <c r="AB242" s="255"/>
      <c r="AC242" s="129"/>
      <c r="AD242" s="434"/>
      <c r="AE242" s="434"/>
      <c r="AF242" s="37"/>
      <c r="AG242" s="37"/>
      <c r="AH242" s="37"/>
      <c r="AI242" s="168"/>
      <c r="AJ242" s="37"/>
      <c r="AK242" s="13"/>
      <c r="AL242" s="13"/>
      <c r="AM242" s="13"/>
      <c r="AN242" s="13"/>
      <c r="AO242" s="13"/>
      <c r="AP242" s="13"/>
      <c r="AQ242" s="701"/>
      <c r="AR242" s="701"/>
      <c r="AS242" s="701"/>
      <c r="AT242" s="701"/>
      <c r="AU242" s="701"/>
      <c r="AV242" s="701"/>
      <c r="AW242" s="701"/>
      <c r="AX242" s="701"/>
      <c r="AY242" s="37"/>
      <c r="AZ242" s="37"/>
      <c r="BA242" s="12" t="s">
        <v>1683</v>
      </c>
      <c r="BB242" s="12" t="s">
        <v>1683</v>
      </c>
      <c r="BC242" s="13"/>
      <c r="BD242" s="13" t="s">
        <v>1683</v>
      </c>
      <c r="BE242" s="13"/>
      <c r="BF242" s="13"/>
      <c r="BG242" s="13"/>
      <c r="BH242" s="13"/>
      <c r="BI242" s="13" t="s">
        <v>1684</v>
      </c>
      <c r="BJ242" s="13"/>
      <c r="BK242" s="13"/>
      <c r="BL242" s="13"/>
      <c r="BM242" s="13"/>
      <c r="BN242" s="168"/>
      <c r="BO242" s="37"/>
      <c r="BP242" s="12"/>
      <c r="BQ242" s="13"/>
      <c r="BR242" s="13"/>
      <c r="BS242" s="13"/>
      <c r="BT242" s="13"/>
      <c r="BU242" s="13"/>
      <c r="BV242" s="13"/>
      <c r="BW242" s="13"/>
      <c r="BX242" s="13"/>
      <c r="BY242" s="13"/>
      <c r="BZ242" s="5">
        <f t="shared" si="11"/>
        <v>1</v>
      </c>
    </row>
    <row r="243" spans="1:78" s="569" customFormat="1" ht="14.5" hidden="1">
      <c r="A243" s="32">
        <f t="shared" si="12"/>
        <v>25</v>
      </c>
      <c r="B243" s="16">
        <v>5</v>
      </c>
      <c r="C243" s="32" t="s">
        <v>2381</v>
      </c>
      <c r="D243" s="32">
        <v>9</v>
      </c>
      <c r="E243" s="32" t="s">
        <v>856</v>
      </c>
      <c r="F243" s="32"/>
      <c r="G243" s="32"/>
      <c r="H243" s="32"/>
      <c r="I243" s="32" t="s">
        <v>1686</v>
      </c>
      <c r="J243" s="207"/>
      <c r="K243" s="32"/>
      <c r="L243" s="32"/>
      <c r="M243" s="32"/>
      <c r="N243" s="32"/>
      <c r="O243" s="32"/>
      <c r="P243" s="207"/>
      <c r="Q243" s="207"/>
      <c r="R243" s="207"/>
      <c r="S243" s="207"/>
      <c r="T243" s="207"/>
      <c r="U243" s="207">
        <f>Table2[[#This Row],[Minimum possible value]]</f>
        <v>0</v>
      </c>
      <c r="V243" s="207">
        <f>Table2[[#This Row],[Maximum likely or possible value]]</f>
        <v>0</v>
      </c>
      <c r="W243" s="207"/>
      <c r="X243" s="207"/>
      <c r="Y243" s="207"/>
      <c r="Z243" s="207"/>
      <c r="AA243" s="13"/>
      <c r="AB243" s="255"/>
      <c r="AC243" s="129"/>
      <c r="AD243" s="434"/>
      <c r="AE243" s="434"/>
      <c r="AF243" s="37"/>
      <c r="AG243" s="37"/>
      <c r="AH243" s="37"/>
      <c r="AI243" s="168"/>
      <c r="AJ243" s="37"/>
      <c r="AK243" s="13"/>
      <c r="AL243" s="13"/>
      <c r="AM243" s="13"/>
      <c r="AN243" s="13"/>
      <c r="AO243" s="13"/>
      <c r="AP243" s="13"/>
      <c r="AQ243" s="617"/>
      <c r="AR243" s="617"/>
      <c r="AS243" s="617"/>
      <c r="AT243" s="617"/>
      <c r="AU243" s="617"/>
      <c r="AV243" s="617"/>
      <c r="AW243" s="617"/>
      <c r="AX243" s="617"/>
      <c r="AY243" s="37"/>
      <c r="AZ243" s="37"/>
      <c r="BA243" s="12" t="s">
        <v>1685</v>
      </c>
      <c r="BB243" s="12" t="s">
        <v>1685</v>
      </c>
      <c r="BC243" s="13"/>
      <c r="BD243" s="13" t="s">
        <v>1685</v>
      </c>
      <c r="BE243" s="13"/>
      <c r="BF243" s="13"/>
      <c r="BG243" s="13"/>
      <c r="BH243" s="13"/>
      <c r="BI243" s="13" t="s">
        <v>1686</v>
      </c>
      <c r="BJ243" s="13"/>
      <c r="BK243" s="13"/>
      <c r="BL243" s="13"/>
      <c r="BM243" s="13"/>
      <c r="BN243" s="168"/>
      <c r="BO243" s="37"/>
      <c r="BP243" s="12"/>
      <c r="BQ243" s="13"/>
      <c r="BR243" s="13"/>
      <c r="BS243" s="13"/>
      <c r="BT243" s="13"/>
      <c r="BU243" s="13"/>
      <c r="BV243" s="13"/>
      <c r="BW243" s="13"/>
      <c r="BX243" s="13"/>
      <c r="BY243" s="13"/>
      <c r="BZ243" s="5">
        <f t="shared" si="11"/>
        <v>1</v>
      </c>
    </row>
    <row r="244" spans="1:78" s="569" customFormat="1" ht="28" hidden="1">
      <c r="A244" s="538">
        <v>26</v>
      </c>
      <c r="B244" s="538">
        <v>5</v>
      </c>
      <c r="C244" s="538" t="s">
        <v>2381</v>
      </c>
      <c r="D244" s="538">
        <v>9</v>
      </c>
      <c r="E244" s="538" t="s">
        <v>260</v>
      </c>
      <c r="F244" s="538"/>
      <c r="G244" s="538" t="s">
        <v>1621</v>
      </c>
      <c r="H244" s="538" t="s">
        <v>1621</v>
      </c>
      <c r="I244" s="538" t="s">
        <v>2417</v>
      </c>
      <c r="J244" s="202"/>
      <c r="K244" s="538" t="s">
        <v>2418</v>
      </c>
      <c r="L244" s="538"/>
      <c r="M244" s="538"/>
      <c r="N244" s="538"/>
      <c r="O244" s="538"/>
      <c r="P244" s="207"/>
      <c r="Q244" s="538"/>
      <c r="R244" s="538"/>
      <c r="S244" s="538"/>
      <c r="T244" s="538"/>
      <c r="U244" s="538">
        <f>Table2[[#This Row],[Minimum possible value]]</f>
        <v>0</v>
      </c>
      <c r="V244" s="538">
        <f>Table2[[#This Row],[Maximum likely or possible value]]</f>
        <v>0</v>
      </c>
      <c r="W244" s="538"/>
      <c r="X244" s="538"/>
      <c r="Y244" s="538"/>
      <c r="Z244" s="538"/>
      <c r="AA244" s="560"/>
      <c r="AB244" s="13"/>
      <c r="AC244" s="560"/>
      <c r="AD244" s="13"/>
      <c r="AE244" s="13"/>
      <c r="AF244" s="13"/>
      <c r="AG244" s="13"/>
      <c r="AH244" s="13"/>
      <c r="AI244" s="164"/>
      <c r="AJ244" s="560"/>
      <c r="AK244" s="13"/>
      <c r="AL244" s="560"/>
      <c r="AM244" s="560"/>
      <c r="AN244" s="560"/>
      <c r="AO244" s="560"/>
      <c r="AP244" s="560"/>
      <c r="AQ244" s="701"/>
      <c r="AR244" s="701"/>
      <c r="AS244" s="701"/>
      <c r="AT244" s="701"/>
      <c r="AU244" s="701"/>
      <c r="AV244" s="701"/>
      <c r="AW244" s="701"/>
      <c r="AX244" s="701"/>
      <c r="AY244" s="13"/>
      <c r="AZ244" s="13"/>
      <c r="BA244" s="574"/>
      <c r="BB244" s="574"/>
      <c r="BC244" s="575"/>
      <c r="BD244" s="575"/>
      <c r="BE244" s="575"/>
      <c r="BF244" s="575"/>
      <c r="BG244" s="575"/>
      <c r="BH244" s="575"/>
      <c r="BI244" s="575"/>
      <c r="BJ244" s="255"/>
      <c r="BK244" s="13"/>
      <c r="BL244" s="13"/>
      <c r="BM244" s="13"/>
      <c r="BN244" s="164"/>
      <c r="BO244" s="13"/>
      <c r="BP244" s="12"/>
      <c r="BQ244" s="560"/>
      <c r="BR244" s="13"/>
      <c r="BS244" s="13"/>
      <c r="BT244" s="560"/>
      <c r="BU244" s="560"/>
      <c r="BV244" s="560" t="s">
        <v>2601</v>
      </c>
      <c r="BW244" s="560"/>
      <c r="BX244" s="560"/>
      <c r="BY244" s="560"/>
      <c r="BZ244" s="568"/>
    </row>
    <row r="245" spans="1:78" s="569" customFormat="1" ht="43.5" hidden="1">
      <c r="A245" s="32">
        <f t="shared" ref="A245:A276" si="13">A244+1</f>
        <v>27</v>
      </c>
      <c r="B245" s="16">
        <v>5</v>
      </c>
      <c r="C245" s="32" t="s">
        <v>2381</v>
      </c>
      <c r="D245" s="32">
        <v>9</v>
      </c>
      <c r="E245" s="32" t="s">
        <v>856</v>
      </c>
      <c r="F245" s="32"/>
      <c r="G245" s="32"/>
      <c r="H245" s="32"/>
      <c r="I245" s="32" t="s">
        <v>927</v>
      </c>
      <c r="J245" s="207"/>
      <c r="K245" s="32"/>
      <c r="L245" s="32"/>
      <c r="M245" s="32"/>
      <c r="N245" s="32"/>
      <c r="O245" s="32"/>
      <c r="P245" s="207"/>
      <c r="Q245" s="207"/>
      <c r="R245" s="207"/>
      <c r="S245" s="207"/>
      <c r="T245" s="207"/>
      <c r="U245" s="207">
        <f>Table2[[#This Row],[Minimum possible value]]</f>
        <v>0</v>
      </c>
      <c r="V245" s="207">
        <f>Table2[[#This Row],[Maximum likely or possible value]]</f>
        <v>0</v>
      </c>
      <c r="W245" s="207"/>
      <c r="X245" s="207"/>
      <c r="Y245" s="207"/>
      <c r="Z245" s="207"/>
      <c r="AA245" s="13" t="s">
        <v>928</v>
      </c>
      <c r="AB245" s="255"/>
      <c r="AC245" s="129" t="s">
        <v>927</v>
      </c>
      <c r="AD245" s="434" t="s">
        <v>929</v>
      </c>
      <c r="AE245" s="434"/>
      <c r="AF245" s="37"/>
      <c r="AG245" s="37"/>
      <c r="AH245" s="37"/>
      <c r="AI245" s="168"/>
      <c r="AJ245" s="37"/>
      <c r="AK245" s="13"/>
      <c r="AL245" s="13"/>
      <c r="AM245" s="13"/>
      <c r="AN245" s="13"/>
      <c r="AO245" s="13"/>
      <c r="AP245" s="13"/>
      <c r="AQ245" s="701"/>
      <c r="AR245" s="701"/>
      <c r="AS245" s="701"/>
      <c r="AT245" s="701"/>
      <c r="AU245" s="701"/>
      <c r="AV245" s="701"/>
      <c r="AW245" s="701"/>
      <c r="AX245" s="701"/>
      <c r="AY245" s="37"/>
      <c r="AZ245" s="37"/>
      <c r="BA245" s="12"/>
      <c r="BB245" s="12"/>
      <c r="BC245" s="13"/>
      <c r="BD245" s="13"/>
      <c r="BE245" s="13"/>
      <c r="BF245" s="13"/>
      <c r="BG245" s="13"/>
      <c r="BH245" s="13"/>
      <c r="BI245" s="13"/>
      <c r="BJ245" s="13"/>
      <c r="BK245" s="13"/>
      <c r="BL245" s="13"/>
      <c r="BM245" s="13"/>
      <c r="BN245" s="168"/>
      <c r="BO245" s="37"/>
      <c r="BP245" s="12"/>
      <c r="BQ245" s="13"/>
      <c r="BR245" s="13"/>
      <c r="BS245" s="13"/>
      <c r="BT245" s="13"/>
      <c r="BU245" s="13"/>
      <c r="BV245" s="13"/>
      <c r="BW245" s="13"/>
      <c r="BX245" s="13"/>
      <c r="BY245" s="13"/>
      <c r="BZ245" s="5">
        <f t="shared" ref="BZ245:BZ276" si="14">COUNTIF(AA245,"*")+COUNTIF(AK245,"*")+COUNTIF(BA245,"*")+COUNTIF(BP245,"*")</f>
        <v>1</v>
      </c>
    </row>
    <row r="246" spans="1:78" s="569" customFormat="1" ht="29" hidden="1">
      <c r="A246" s="32">
        <f t="shared" si="13"/>
        <v>28</v>
      </c>
      <c r="B246" s="16">
        <v>5</v>
      </c>
      <c r="C246" s="32" t="s">
        <v>2381</v>
      </c>
      <c r="D246" s="32">
        <v>9</v>
      </c>
      <c r="E246" s="32" t="s">
        <v>856</v>
      </c>
      <c r="F246" s="32"/>
      <c r="G246" s="32"/>
      <c r="H246" s="32"/>
      <c r="I246" s="32" t="s">
        <v>930</v>
      </c>
      <c r="J246" s="207"/>
      <c r="K246" s="32"/>
      <c r="L246" s="32"/>
      <c r="M246" s="32"/>
      <c r="N246" s="32"/>
      <c r="O246" s="32"/>
      <c r="P246" s="207"/>
      <c r="Q246" s="207"/>
      <c r="R246" s="207"/>
      <c r="S246" s="207"/>
      <c r="T246" s="207"/>
      <c r="U246" s="207">
        <f>Table2[[#This Row],[Minimum possible value]]</f>
        <v>0</v>
      </c>
      <c r="V246" s="207">
        <f>Table2[[#This Row],[Maximum likely or possible value]]</f>
        <v>0</v>
      </c>
      <c r="W246" s="207"/>
      <c r="X246" s="207"/>
      <c r="Y246" s="207"/>
      <c r="Z246" s="207"/>
      <c r="AA246" s="13" t="s">
        <v>931</v>
      </c>
      <c r="AB246" s="255"/>
      <c r="AC246" s="129" t="s">
        <v>930</v>
      </c>
      <c r="AD246" s="434" t="s">
        <v>932</v>
      </c>
      <c r="AE246" s="434"/>
      <c r="AF246" s="37"/>
      <c r="AG246" s="37"/>
      <c r="AH246" s="37"/>
      <c r="AI246" s="168"/>
      <c r="AJ246" s="37"/>
      <c r="AK246" s="13"/>
      <c r="AL246" s="13"/>
      <c r="AM246" s="13"/>
      <c r="AN246" s="13"/>
      <c r="AO246" s="13"/>
      <c r="AP246" s="13"/>
      <c r="AQ246" s="617"/>
      <c r="AR246" s="617"/>
      <c r="AS246" s="617"/>
      <c r="AT246" s="617"/>
      <c r="AU246" s="617"/>
      <c r="AV246" s="617"/>
      <c r="AW246" s="617"/>
      <c r="AX246" s="617"/>
      <c r="AY246" s="37"/>
      <c r="AZ246" s="37"/>
      <c r="BA246" s="12"/>
      <c r="BB246" s="12"/>
      <c r="BC246" s="13"/>
      <c r="BD246" s="13"/>
      <c r="BE246" s="13"/>
      <c r="BF246" s="13"/>
      <c r="BG246" s="13"/>
      <c r="BH246" s="13"/>
      <c r="BI246" s="13"/>
      <c r="BJ246" s="13"/>
      <c r="BK246" s="13"/>
      <c r="BL246" s="13"/>
      <c r="BM246" s="13"/>
      <c r="BN246" s="168"/>
      <c r="BO246" s="37"/>
      <c r="BP246" s="12"/>
      <c r="BQ246" s="13"/>
      <c r="BR246" s="13"/>
      <c r="BS246" s="13"/>
      <c r="BT246" s="13"/>
      <c r="BU246" s="13"/>
      <c r="BV246" s="13"/>
      <c r="BW246" s="13"/>
      <c r="BX246" s="13"/>
      <c r="BY246" s="13"/>
      <c r="BZ246" s="5">
        <f t="shared" si="14"/>
        <v>1</v>
      </c>
    </row>
    <row r="247" spans="1:78" s="569" customFormat="1" ht="29" hidden="1">
      <c r="A247" s="32">
        <f t="shared" si="13"/>
        <v>29</v>
      </c>
      <c r="B247" s="16">
        <v>5</v>
      </c>
      <c r="C247" s="32" t="s">
        <v>2381</v>
      </c>
      <c r="D247" s="32">
        <v>9</v>
      </c>
      <c r="E247" s="32" t="s">
        <v>856</v>
      </c>
      <c r="F247" s="32"/>
      <c r="G247" s="32"/>
      <c r="H247" s="32"/>
      <c r="I247" s="32" t="s">
        <v>933</v>
      </c>
      <c r="J247" s="207"/>
      <c r="K247" s="32"/>
      <c r="L247" s="32"/>
      <c r="M247" s="32"/>
      <c r="N247" s="32"/>
      <c r="O247" s="32"/>
      <c r="P247" s="207"/>
      <c r="Q247" s="207"/>
      <c r="R247" s="207"/>
      <c r="S247" s="207"/>
      <c r="T247" s="207"/>
      <c r="U247" s="207">
        <f>Table2[[#This Row],[Minimum possible value]]</f>
        <v>0</v>
      </c>
      <c r="V247" s="207">
        <f>Table2[[#This Row],[Maximum likely or possible value]]</f>
        <v>0</v>
      </c>
      <c r="W247" s="207"/>
      <c r="X247" s="207"/>
      <c r="Y247" s="207"/>
      <c r="Z247" s="207"/>
      <c r="AA247" s="13" t="s">
        <v>934</v>
      </c>
      <c r="AB247" s="255"/>
      <c r="AC247" s="129" t="s">
        <v>935</v>
      </c>
      <c r="AD247" s="434" t="s">
        <v>936</v>
      </c>
      <c r="AE247" s="434"/>
      <c r="AF247" s="37"/>
      <c r="AG247" s="37"/>
      <c r="AH247" s="37"/>
      <c r="AI247" s="168"/>
      <c r="AJ247" s="37"/>
      <c r="AK247" s="13"/>
      <c r="AL247" s="13"/>
      <c r="AM247" s="13"/>
      <c r="AN247" s="13"/>
      <c r="AO247" s="13"/>
      <c r="AP247" s="13"/>
      <c r="AQ247" s="701"/>
      <c r="AR247" s="701"/>
      <c r="AS247" s="701"/>
      <c r="AT247" s="701"/>
      <c r="AU247" s="701"/>
      <c r="AV247" s="701"/>
      <c r="AW247" s="701"/>
      <c r="AX247" s="701"/>
      <c r="AY247" s="37"/>
      <c r="AZ247" s="37"/>
      <c r="BA247" s="12"/>
      <c r="BB247" s="12"/>
      <c r="BC247" s="13"/>
      <c r="BD247" s="13"/>
      <c r="BE247" s="13"/>
      <c r="BF247" s="13"/>
      <c r="BG247" s="13"/>
      <c r="BH247" s="13"/>
      <c r="BI247" s="13"/>
      <c r="BJ247" s="13"/>
      <c r="BK247" s="13"/>
      <c r="BL247" s="13"/>
      <c r="BM247" s="13"/>
      <c r="BN247" s="168"/>
      <c r="BO247" s="37"/>
      <c r="BP247" s="12"/>
      <c r="BQ247" s="13"/>
      <c r="BR247" s="13"/>
      <c r="BS247" s="13"/>
      <c r="BT247" s="13"/>
      <c r="BU247" s="13"/>
      <c r="BV247" s="13"/>
      <c r="BW247" s="13"/>
      <c r="BX247" s="13"/>
      <c r="BY247" s="13"/>
      <c r="BZ247" s="5">
        <f t="shared" si="14"/>
        <v>1</v>
      </c>
    </row>
    <row r="248" spans="1:78" s="569" customFormat="1" ht="29" hidden="1">
      <c r="A248" s="32">
        <f t="shared" si="13"/>
        <v>30</v>
      </c>
      <c r="B248" s="16">
        <v>5</v>
      </c>
      <c r="C248" s="32" t="s">
        <v>2381</v>
      </c>
      <c r="D248" s="32">
        <v>9</v>
      </c>
      <c r="E248" s="32" t="s">
        <v>856</v>
      </c>
      <c r="F248" s="32"/>
      <c r="G248" s="32"/>
      <c r="H248" s="32"/>
      <c r="I248" s="32" t="s">
        <v>937</v>
      </c>
      <c r="J248" s="207"/>
      <c r="K248" s="32"/>
      <c r="L248" s="32"/>
      <c r="M248" s="32"/>
      <c r="N248" s="32"/>
      <c r="O248" s="32"/>
      <c r="P248" s="207"/>
      <c r="Q248" s="207"/>
      <c r="R248" s="207"/>
      <c r="S248" s="207"/>
      <c r="T248" s="207"/>
      <c r="U248" s="207">
        <f>Table2[[#This Row],[Minimum possible value]]</f>
        <v>0</v>
      </c>
      <c r="V248" s="207">
        <f>Table2[[#This Row],[Maximum likely or possible value]]</f>
        <v>0</v>
      </c>
      <c r="W248" s="207"/>
      <c r="X248" s="207"/>
      <c r="Y248" s="207"/>
      <c r="Z248" s="207"/>
      <c r="AA248" s="13" t="s">
        <v>938</v>
      </c>
      <c r="AB248" s="255"/>
      <c r="AC248" s="129" t="s">
        <v>937</v>
      </c>
      <c r="AD248" s="434" t="s">
        <v>939</v>
      </c>
      <c r="AE248" s="434"/>
      <c r="AF248" s="37"/>
      <c r="AG248" s="37"/>
      <c r="AH248" s="37"/>
      <c r="AI248" s="168"/>
      <c r="AJ248" s="37"/>
      <c r="AK248" s="13"/>
      <c r="AL248" s="13"/>
      <c r="AM248" s="13"/>
      <c r="AN248" s="13"/>
      <c r="AO248" s="13"/>
      <c r="AP248" s="13"/>
      <c r="AQ248" s="701"/>
      <c r="AR248" s="701"/>
      <c r="AS248" s="701"/>
      <c r="AT248" s="701"/>
      <c r="AU248" s="701"/>
      <c r="AV248" s="701"/>
      <c r="AW248" s="701"/>
      <c r="AX248" s="701"/>
      <c r="AY248" s="37"/>
      <c r="AZ248" s="37"/>
      <c r="BA248" s="12"/>
      <c r="BB248" s="12"/>
      <c r="BC248" s="13"/>
      <c r="BD248" s="13"/>
      <c r="BE248" s="13"/>
      <c r="BF248" s="13"/>
      <c r="BG248" s="13"/>
      <c r="BH248" s="13"/>
      <c r="BI248" s="13"/>
      <c r="BJ248" s="13"/>
      <c r="BK248" s="13"/>
      <c r="BL248" s="13"/>
      <c r="BM248" s="13"/>
      <c r="BN248" s="168"/>
      <c r="BO248" s="37"/>
      <c r="BP248" s="12"/>
      <c r="BQ248" s="13"/>
      <c r="BR248" s="13"/>
      <c r="BS248" s="13"/>
      <c r="BT248" s="13"/>
      <c r="BU248" s="13"/>
      <c r="BV248" s="13"/>
      <c r="BW248" s="13"/>
      <c r="BX248" s="13"/>
      <c r="BY248" s="13"/>
      <c r="BZ248" s="5">
        <f t="shared" si="14"/>
        <v>1</v>
      </c>
    </row>
    <row r="249" spans="1:78" s="569" customFormat="1" ht="14.5" hidden="1">
      <c r="A249" s="32">
        <f t="shared" si="13"/>
        <v>31</v>
      </c>
      <c r="B249" s="16">
        <v>5</v>
      </c>
      <c r="C249" s="32" t="s">
        <v>2381</v>
      </c>
      <c r="D249" s="32">
        <v>9</v>
      </c>
      <c r="E249" s="32" t="s">
        <v>856</v>
      </c>
      <c r="F249" s="32"/>
      <c r="G249" s="32"/>
      <c r="H249" s="32"/>
      <c r="I249" s="32" t="s">
        <v>940</v>
      </c>
      <c r="J249" s="207"/>
      <c r="K249" s="32"/>
      <c r="L249" s="32"/>
      <c r="M249" s="32"/>
      <c r="N249" s="32"/>
      <c r="O249" s="32"/>
      <c r="P249" s="207"/>
      <c r="Q249" s="207"/>
      <c r="R249" s="207"/>
      <c r="S249" s="207"/>
      <c r="T249" s="207"/>
      <c r="U249" s="207">
        <f>Table2[[#This Row],[Minimum possible value]]</f>
        <v>0</v>
      </c>
      <c r="V249" s="207">
        <f>Table2[[#This Row],[Maximum likely or possible value]]</f>
        <v>0</v>
      </c>
      <c r="W249" s="207"/>
      <c r="X249" s="207"/>
      <c r="Y249" s="207"/>
      <c r="Z249" s="207"/>
      <c r="AA249" s="13" t="s">
        <v>941</v>
      </c>
      <c r="AB249" s="255"/>
      <c r="AC249" s="439"/>
      <c r="AD249" s="433"/>
      <c r="AE249" s="433"/>
      <c r="AF249" s="34"/>
      <c r="AG249" s="34"/>
      <c r="AH249" s="34"/>
      <c r="AI249" s="167"/>
      <c r="AJ249" s="34"/>
      <c r="AK249" s="13"/>
      <c r="AL249" s="13"/>
      <c r="AM249" s="13"/>
      <c r="AN249" s="13"/>
      <c r="AO249" s="13"/>
      <c r="AP249" s="13"/>
      <c r="AQ249" s="701"/>
      <c r="AR249" s="701"/>
      <c r="AS249" s="701"/>
      <c r="AT249" s="701"/>
      <c r="AU249" s="701"/>
      <c r="AV249" s="701"/>
      <c r="AW249" s="701"/>
      <c r="AX249" s="701"/>
      <c r="AY249" s="34"/>
      <c r="AZ249" s="34"/>
      <c r="BA249" s="12"/>
      <c r="BB249" s="12"/>
      <c r="BC249" s="13"/>
      <c r="BD249" s="13"/>
      <c r="BE249" s="13"/>
      <c r="BF249" s="13"/>
      <c r="BG249" s="13"/>
      <c r="BH249" s="13"/>
      <c r="BI249" s="13"/>
      <c r="BJ249" s="13"/>
      <c r="BK249" s="13"/>
      <c r="BL249" s="13"/>
      <c r="BM249" s="13"/>
      <c r="BN249" s="167"/>
      <c r="BO249" s="34"/>
      <c r="BP249" s="12"/>
      <c r="BQ249" s="13"/>
      <c r="BR249" s="13"/>
      <c r="BS249" s="13"/>
      <c r="BT249" s="13"/>
      <c r="BU249" s="13"/>
      <c r="BV249" s="13"/>
      <c r="BW249" s="13"/>
      <c r="BX249" s="13"/>
      <c r="BY249" s="13"/>
      <c r="BZ249" s="5">
        <f t="shared" si="14"/>
        <v>1</v>
      </c>
    </row>
    <row r="250" spans="1:78" s="569" customFormat="1" ht="14.5" hidden="1">
      <c r="A250" s="32">
        <f t="shared" si="13"/>
        <v>32</v>
      </c>
      <c r="B250" s="16">
        <v>5</v>
      </c>
      <c r="C250" s="32" t="s">
        <v>2381</v>
      </c>
      <c r="D250" s="32">
        <v>9</v>
      </c>
      <c r="E250" s="32" t="s">
        <v>856</v>
      </c>
      <c r="F250" s="32"/>
      <c r="G250" s="32"/>
      <c r="H250" s="32"/>
      <c r="I250" s="32" t="s">
        <v>942</v>
      </c>
      <c r="J250" s="207"/>
      <c r="K250" s="32"/>
      <c r="L250" s="32"/>
      <c r="M250" s="32"/>
      <c r="N250" s="32"/>
      <c r="O250" s="32"/>
      <c r="P250" s="207"/>
      <c r="Q250" s="207"/>
      <c r="R250" s="207"/>
      <c r="S250" s="207"/>
      <c r="T250" s="207"/>
      <c r="U250" s="207">
        <f>Table2[[#This Row],[Minimum possible value]]</f>
        <v>0</v>
      </c>
      <c r="V250" s="207">
        <f>Table2[[#This Row],[Maximum likely or possible value]]</f>
        <v>0</v>
      </c>
      <c r="W250" s="207"/>
      <c r="X250" s="207"/>
      <c r="Y250" s="207"/>
      <c r="Z250" s="207"/>
      <c r="AA250" s="13" t="s">
        <v>943</v>
      </c>
      <c r="AB250" s="371"/>
      <c r="AC250" s="439"/>
      <c r="AD250" s="433"/>
      <c r="AE250" s="433"/>
      <c r="AF250" s="34"/>
      <c r="AG250" s="34"/>
      <c r="AH250" s="34"/>
      <c r="AI250" s="167"/>
      <c r="AJ250" s="34"/>
      <c r="AK250" s="13"/>
      <c r="AL250" s="13"/>
      <c r="AM250" s="13"/>
      <c r="AN250" s="13"/>
      <c r="AO250" s="13"/>
      <c r="AP250" s="13"/>
      <c r="AQ250" s="688"/>
      <c r="AR250" s="688"/>
      <c r="AS250" s="688"/>
      <c r="AT250" s="688"/>
      <c r="AU250" s="688"/>
      <c r="AV250" s="688"/>
      <c r="AW250" s="688"/>
      <c r="AX250" s="688"/>
      <c r="AY250" s="34"/>
      <c r="AZ250" s="34"/>
      <c r="BA250" s="12"/>
      <c r="BB250" s="12"/>
      <c r="BC250" s="13"/>
      <c r="BD250" s="13"/>
      <c r="BE250" s="13"/>
      <c r="BF250" s="13"/>
      <c r="BG250" s="13"/>
      <c r="BH250" s="13"/>
      <c r="BI250" s="13"/>
      <c r="BJ250" s="13"/>
      <c r="BK250" s="13"/>
      <c r="BL250" s="13"/>
      <c r="BM250" s="13"/>
      <c r="BN250" s="167"/>
      <c r="BO250" s="34"/>
      <c r="BP250" s="12"/>
      <c r="BQ250" s="13"/>
      <c r="BR250" s="13"/>
      <c r="BS250" s="13"/>
      <c r="BT250" s="13"/>
      <c r="BU250" s="13"/>
      <c r="BV250" s="13"/>
      <c r="BW250" s="13"/>
      <c r="BX250" s="13"/>
      <c r="BY250" s="13"/>
      <c r="BZ250" s="5">
        <f t="shared" si="14"/>
        <v>1</v>
      </c>
    </row>
    <row r="251" spans="1:78" s="569" customFormat="1" ht="14.5" hidden="1">
      <c r="A251" s="32">
        <f t="shared" si="13"/>
        <v>33</v>
      </c>
      <c r="B251" s="16">
        <v>5</v>
      </c>
      <c r="C251" s="32" t="s">
        <v>2381</v>
      </c>
      <c r="D251" s="32">
        <v>9</v>
      </c>
      <c r="E251" s="32" t="s">
        <v>856</v>
      </c>
      <c r="F251" s="32"/>
      <c r="G251" s="32"/>
      <c r="H251" s="32"/>
      <c r="I251" s="32" t="s">
        <v>944</v>
      </c>
      <c r="J251" s="207"/>
      <c r="K251" s="32"/>
      <c r="L251" s="32"/>
      <c r="M251" s="32"/>
      <c r="N251" s="32"/>
      <c r="O251" s="32"/>
      <c r="P251" s="207"/>
      <c r="Q251" s="207"/>
      <c r="R251" s="207"/>
      <c r="S251" s="207"/>
      <c r="T251" s="207"/>
      <c r="U251" s="207">
        <f>Table2[[#This Row],[Minimum possible value]]</f>
        <v>0</v>
      </c>
      <c r="V251" s="207">
        <f>Table2[[#This Row],[Maximum likely or possible value]]</f>
        <v>0</v>
      </c>
      <c r="W251" s="207"/>
      <c r="X251" s="207"/>
      <c r="Y251" s="207"/>
      <c r="Z251" s="207"/>
      <c r="AA251" s="13" t="s">
        <v>945</v>
      </c>
      <c r="AB251" s="255"/>
      <c r="AC251" s="439"/>
      <c r="AD251" s="433"/>
      <c r="AE251" s="433"/>
      <c r="AF251" s="34"/>
      <c r="AG251" s="34"/>
      <c r="AH251" s="34"/>
      <c r="AI251" s="167"/>
      <c r="AJ251" s="34"/>
      <c r="AK251" s="13"/>
      <c r="AL251" s="13"/>
      <c r="AM251" s="13"/>
      <c r="AN251" s="13"/>
      <c r="AO251" s="13"/>
      <c r="AP251" s="13"/>
      <c r="AQ251" s="701"/>
      <c r="AR251" s="701"/>
      <c r="AS251" s="701"/>
      <c r="AT251" s="701"/>
      <c r="AU251" s="701"/>
      <c r="AV251" s="701"/>
      <c r="AW251" s="701"/>
      <c r="AX251" s="701"/>
      <c r="AY251" s="34"/>
      <c r="AZ251" s="34"/>
      <c r="BA251" s="12"/>
      <c r="BB251" s="12"/>
      <c r="BC251" s="13"/>
      <c r="BD251" s="13"/>
      <c r="BE251" s="13"/>
      <c r="BF251" s="13"/>
      <c r="BG251" s="13"/>
      <c r="BH251" s="13"/>
      <c r="BI251" s="13"/>
      <c r="BJ251" s="13"/>
      <c r="BK251" s="13"/>
      <c r="BL251" s="13"/>
      <c r="BM251" s="13"/>
      <c r="BN251" s="167"/>
      <c r="BO251" s="34"/>
      <c r="BP251" s="12"/>
      <c r="BQ251" s="13"/>
      <c r="BR251" s="13"/>
      <c r="BS251" s="13"/>
      <c r="BT251" s="13"/>
      <c r="BU251" s="13"/>
      <c r="BV251" s="13"/>
      <c r="BW251" s="13"/>
      <c r="BX251" s="13"/>
      <c r="BY251" s="13"/>
      <c r="BZ251" s="5">
        <f t="shared" si="14"/>
        <v>1</v>
      </c>
    </row>
    <row r="252" spans="1:78" s="569" customFormat="1" ht="14.5" hidden="1">
      <c r="A252" s="32">
        <f t="shared" si="13"/>
        <v>34</v>
      </c>
      <c r="B252" s="16">
        <v>5</v>
      </c>
      <c r="C252" s="32" t="s">
        <v>2381</v>
      </c>
      <c r="D252" s="32">
        <v>9</v>
      </c>
      <c r="E252" s="32" t="s">
        <v>856</v>
      </c>
      <c r="F252" s="32"/>
      <c r="G252" s="32"/>
      <c r="H252" s="32"/>
      <c r="I252" s="32" t="s">
        <v>946</v>
      </c>
      <c r="J252" s="207"/>
      <c r="K252" s="32"/>
      <c r="L252" s="32"/>
      <c r="M252" s="32"/>
      <c r="N252" s="32"/>
      <c r="O252" s="32"/>
      <c r="P252" s="207"/>
      <c r="Q252" s="207"/>
      <c r="R252" s="207"/>
      <c r="S252" s="207"/>
      <c r="T252" s="207"/>
      <c r="U252" s="207">
        <f>Table2[[#This Row],[Minimum possible value]]</f>
        <v>0</v>
      </c>
      <c r="V252" s="207">
        <f>Table2[[#This Row],[Maximum likely or possible value]]</f>
        <v>0</v>
      </c>
      <c r="W252" s="207"/>
      <c r="X252" s="207"/>
      <c r="Y252" s="207"/>
      <c r="Z252" s="207"/>
      <c r="AA252" s="13" t="s">
        <v>947</v>
      </c>
      <c r="AB252" s="371"/>
      <c r="AC252" s="439"/>
      <c r="AD252" s="433"/>
      <c r="AE252" s="433"/>
      <c r="AF252" s="34"/>
      <c r="AG252" s="34"/>
      <c r="AH252" s="34"/>
      <c r="AI252" s="167"/>
      <c r="AJ252" s="34"/>
      <c r="AK252" s="13"/>
      <c r="AL252" s="13"/>
      <c r="AM252" s="13"/>
      <c r="AN252" s="13"/>
      <c r="AO252" s="13"/>
      <c r="AP252" s="13"/>
      <c r="AQ252" s="617"/>
      <c r="AR252" s="617"/>
      <c r="AS252" s="617"/>
      <c r="AT252" s="617"/>
      <c r="AU252" s="617"/>
      <c r="AV252" s="617"/>
      <c r="AW252" s="617"/>
      <c r="AX252" s="617"/>
      <c r="AY252" s="34"/>
      <c r="AZ252" s="34"/>
      <c r="BA252" s="12"/>
      <c r="BB252" s="12"/>
      <c r="BC252" s="13"/>
      <c r="BD252" s="13"/>
      <c r="BE252" s="13"/>
      <c r="BF252" s="13"/>
      <c r="BG252" s="13"/>
      <c r="BH252" s="13"/>
      <c r="BI252" s="13"/>
      <c r="BJ252" s="13"/>
      <c r="BK252" s="13"/>
      <c r="BL252" s="13"/>
      <c r="BM252" s="13"/>
      <c r="BN252" s="167"/>
      <c r="BO252" s="34"/>
      <c r="BP252" s="12"/>
      <c r="BQ252" s="13"/>
      <c r="BR252" s="13"/>
      <c r="BS252" s="13"/>
      <c r="BT252" s="13"/>
      <c r="BU252" s="13"/>
      <c r="BV252" s="13"/>
      <c r="BW252" s="13"/>
      <c r="BX252" s="13"/>
      <c r="BY252" s="13"/>
      <c r="BZ252" s="5">
        <f t="shared" si="14"/>
        <v>1</v>
      </c>
    </row>
    <row r="253" spans="1:78" s="569" customFormat="1" ht="14.5" hidden="1">
      <c r="A253" s="32">
        <f t="shared" si="13"/>
        <v>35</v>
      </c>
      <c r="B253" s="16">
        <v>5</v>
      </c>
      <c r="C253" s="32" t="s">
        <v>2381</v>
      </c>
      <c r="D253" s="32">
        <v>9</v>
      </c>
      <c r="E253" s="32" t="s">
        <v>856</v>
      </c>
      <c r="F253" s="32"/>
      <c r="G253" s="32"/>
      <c r="H253" s="32"/>
      <c r="I253" s="32" t="s">
        <v>948</v>
      </c>
      <c r="J253" s="207"/>
      <c r="K253" s="32"/>
      <c r="L253" s="32"/>
      <c r="M253" s="32"/>
      <c r="N253" s="32"/>
      <c r="O253" s="32"/>
      <c r="P253" s="207"/>
      <c r="Q253" s="207"/>
      <c r="R253" s="207"/>
      <c r="S253" s="207"/>
      <c r="T253" s="207"/>
      <c r="U253" s="207">
        <f>Table2[[#This Row],[Minimum possible value]]</f>
        <v>0</v>
      </c>
      <c r="V253" s="207">
        <f>Table2[[#This Row],[Maximum likely or possible value]]</f>
        <v>0</v>
      </c>
      <c r="W253" s="207"/>
      <c r="X253" s="207"/>
      <c r="Y253" s="207"/>
      <c r="Z253" s="207"/>
      <c r="AA253" s="13" t="s">
        <v>949</v>
      </c>
      <c r="AB253" s="255"/>
      <c r="AC253" s="439"/>
      <c r="AD253" s="433"/>
      <c r="AE253" s="433"/>
      <c r="AF253" s="34"/>
      <c r="AG253" s="34"/>
      <c r="AH253" s="34"/>
      <c r="AI253" s="167"/>
      <c r="AJ253" s="34"/>
      <c r="AK253" s="13"/>
      <c r="AL253" s="13"/>
      <c r="AM253" s="13"/>
      <c r="AN253" s="13"/>
      <c r="AO253" s="13"/>
      <c r="AP253" s="13"/>
      <c r="AQ253" s="701"/>
      <c r="AR253" s="701"/>
      <c r="AS253" s="701"/>
      <c r="AT253" s="701"/>
      <c r="AU253" s="701"/>
      <c r="AV253" s="701"/>
      <c r="AW253" s="701"/>
      <c r="AX253" s="701"/>
      <c r="AY253" s="34"/>
      <c r="AZ253" s="34"/>
      <c r="BA253" s="12"/>
      <c r="BB253" s="12"/>
      <c r="BC253" s="13"/>
      <c r="BD253" s="13"/>
      <c r="BE253" s="13"/>
      <c r="BF253" s="13"/>
      <c r="BG253" s="13"/>
      <c r="BH253" s="13"/>
      <c r="BI253" s="13"/>
      <c r="BJ253" s="13"/>
      <c r="BK253" s="13"/>
      <c r="BL253" s="13"/>
      <c r="BM253" s="13"/>
      <c r="BN253" s="167"/>
      <c r="BO253" s="34"/>
      <c r="BP253" s="12"/>
      <c r="BQ253" s="13"/>
      <c r="BR253" s="13"/>
      <c r="BS253" s="13"/>
      <c r="BT253" s="13"/>
      <c r="BU253" s="13"/>
      <c r="BV253" s="13"/>
      <c r="BW253" s="13"/>
      <c r="BX253" s="13"/>
      <c r="BY253" s="13"/>
      <c r="BZ253" s="5">
        <f t="shared" si="14"/>
        <v>1</v>
      </c>
    </row>
    <row r="254" spans="1:78" s="569" customFormat="1" ht="28" hidden="1">
      <c r="A254" s="32">
        <f t="shared" si="13"/>
        <v>36</v>
      </c>
      <c r="B254" s="16">
        <v>5</v>
      </c>
      <c r="C254" s="32" t="s">
        <v>2381</v>
      </c>
      <c r="D254" s="32">
        <v>9</v>
      </c>
      <c r="E254" s="32" t="s">
        <v>856</v>
      </c>
      <c r="F254" s="32"/>
      <c r="G254" s="32"/>
      <c r="H254" s="32"/>
      <c r="I254" s="32" t="s">
        <v>1682</v>
      </c>
      <c r="J254" s="207"/>
      <c r="K254" s="32"/>
      <c r="L254" s="32"/>
      <c r="M254" s="32"/>
      <c r="N254" s="32"/>
      <c r="O254" s="32"/>
      <c r="P254" s="207"/>
      <c r="Q254" s="207"/>
      <c r="R254" s="207"/>
      <c r="S254" s="207"/>
      <c r="T254" s="207"/>
      <c r="U254" s="207">
        <f>Table2[[#This Row],[Minimum possible value]]</f>
        <v>0</v>
      </c>
      <c r="V254" s="207">
        <f>Table2[[#This Row],[Maximum likely or possible value]]</f>
        <v>0</v>
      </c>
      <c r="W254" s="207"/>
      <c r="X254" s="207"/>
      <c r="Y254" s="207"/>
      <c r="Z254" s="207"/>
      <c r="AA254" s="255"/>
      <c r="AB254" s="255"/>
      <c r="AC254" s="439"/>
      <c r="AD254" s="433"/>
      <c r="AE254" s="433"/>
      <c r="AF254" s="34"/>
      <c r="AG254" s="34"/>
      <c r="AH254" s="34"/>
      <c r="AI254" s="167"/>
      <c r="AJ254" s="34"/>
      <c r="AK254" s="13"/>
      <c r="AL254" s="13"/>
      <c r="AM254" s="13"/>
      <c r="AN254" s="13"/>
      <c r="AO254" s="13"/>
      <c r="AP254" s="13"/>
      <c r="AQ254" s="701"/>
      <c r="AR254" s="701"/>
      <c r="AS254" s="701"/>
      <c r="AT254" s="701"/>
      <c r="AU254" s="701"/>
      <c r="AV254" s="701"/>
      <c r="AW254" s="701"/>
      <c r="AX254" s="701"/>
      <c r="AY254" s="34"/>
      <c r="AZ254" s="34"/>
      <c r="BA254" s="12" t="s">
        <v>1681</v>
      </c>
      <c r="BB254" s="12" t="s">
        <v>1681</v>
      </c>
      <c r="BC254" s="13"/>
      <c r="BD254" s="13" t="s">
        <v>1681</v>
      </c>
      <c r="BE254" s="13"/>
      <c r="BF254" s="13"/>
      <c r="BG254" s="13"/>
      <c r="BH254" s="13"/>
      <c r="BI254" s="13" t="s">
        <v>1682</v>
      </c>
      <c r="BJ254" s="13"/>
      <c r="BK254" s="13"/>
      <c r="BL254" s="13"/>
      <c r="BM254" s="13"/>
      <c r="BN254" s="167"/>
      <c r="BO254" s="34"/>
      <c r="BP254" s="12"/>
      <c r="BQ254" s="13"/>
      <c r="BR254" s="13"/>
      <c r="BS254" s="13"/>
      <c r="BT254" s="13"/>
      <c r="BU254" s="13"/>
      <c r="BV254" s="13"/>
      <c r="BW254" s="13"/>
      <c r="BX254" s="13"/>
      <c r="BY254" s="13"/>
      <c r="BZ254" s="5">
        <f t="shared" si="14"/>
        <v>1</v>
      </c>
    </row>
    <row r="255" spans="1:78" s="569" customFormat="1" ht="28" hidden="1">
      <c r="A255" s="32">
        <f t="shared" si="13"/>
        <v>37</v>
      </c>
      <c r="B255" s="16">
        <v>5</v>
      </c>
      <c r="C255" s="32" t="s">
        <v>2381</v>
      </c>
      <c r="D255" s="32">
        <v>9</v>
      </c>
      <c r="E255" s="32" t="s">
        <v>856</v>
      </c>
      <c r="F255" s="32"/>
      <c r="G255" s="32"/>
      <c r="H255" s="32"/>
      <c r="I255" s="32" t="s">
        <v>950</v>
      </c>
      <c r="J255" s="207"/>
      <c r="K255" s="32"/>
      <c r="L255" s="32" t="s">
        <v>1969</v>
      </c>
      <c r="M255" s="32"/>
      <c r="N255" s="32"/>
      <c r="O255" s="32"/>
      <c r="P255" s="207"/>
      <c r="Q255" s="207"/>
      <c r="R255" s="207"/>
      <c r="S255" s="207"/>
      <c r="T255" s="207"/>
      <c r="U255" s="207">
        <f>Table2[[#This Row],[Minimum possible value]]</f>
        <v>0</v>
      </c>
      <c r="V255" s="207">
        <f>Table2[[#This Row],[Maximum likely or possible value]]</f>
        <v>0</v>
      </c>
      <c r="W255" s="207"/>
      <c r="X255" s="207"/>
      <c r="Y255" s="207"/>
      <c r="Z255" s="207"/>
      <c r="AA255" s="13" t="s">
        <v>952</v>
      </c>
      <c r="AB255" s="13"/>
      <c r="AC255" s="13" t="s">
        <v>953</v>
      </c>
      <c r="AD255" s="13" t="s">
        <v>954</v>
      </c>
      <c r="AE255" s="13"/>
      <c r="AF255" s="13"/>
      <c r="AG255" s="13"/>
      <c r="AH255" s="13"/>
      <c r="AI255" s="164"/>
      <c r="AJ255" s="13"/>
      <c r="AK255" s="13"/>
      <c r="AL255" s="13"/>
      <c r="AM255" s="13"/>
      <c r="AN255" s="13"/>
      <c r="AO255" s="13"/>
      <c r="AP255" s="13"/>
      <c r="AQ255" s="701"/>
      <c r="AR255" s="701"/>
      <c r="AS255" s="701"/>
      <c r="AT255" s="701"/>
      <c r="AU255" s="701"/>
      <c r="AV255" s="701"/>
      <c r="AW255" s="701"/>
      <c r="AX255" s="701"/>
      <c r="AY255" s="13"/>
      <c r="AZ255" s="13"/>
      <c r="BA255" s="12" t="s">
        <v>1679</v>
      </c>
      <c r="BB255" s="12" t="s">
        <v>1679</v>
      </c>
      <c r="BC255" s="13"/>
      <c r="BD255" s="13" t="s">
        <v>1679</v>
      </c>
      <c r="BE255" s="13"/>
      <c r="BF255" s="13"/>
      <c r="BG255" s="13"/>
      <c r="BH255" s="13"/>
      <c r="BI255" s="13" t="s">
        <v>1680</v>
      </c>
      <c r="BJ255" s="13"/>
      <c r="BK255" s="13" t="s">
        <v>2013</v>
      </c>
      <c r="BL255" s="13"/>
      <c r="BM255" s="13"/>
      <c r="BN255" s="164"/>
      <c r="BO255" s="13"/>
      <c r="BP255" s="12" t="s">
        <v>950</v>
      </c>
      <c r="BQ255" s="13" t="s">
        <v>951</v>
      </c>
      <c r="BR255" s="13"/>
      <c r="BS255" s="13"/>
      <c r="BT255" s="13" t="s">
        <v>955</v>
      </c>
      <c r="BU255" s="13" t="s">
        <v>78</v>
      </c>
      <c r="BV255" s="13"/>
      <c r="BW255" s="13"/>
      <c r="BX255" s="13"/>
      <c r="BY255" s="13"/>
      <c r="BZ255" s="5">
        <f t="shared" si="14"/>
        <v>3</v>
      </c>
    </row>
    <row r="256" spans="1:78" s="569" customFormat="1" ht="28" hidden="1">
      <c r="A256" s="32">
        <f t="shared" si="13"/>
        <v>38</v>
      </c>
      <c r="B256" s="16">
        <v>5</v>
      </c>
      <c r="C256" s="32" t="s">
        <v>2381</v>
      </c>
      <c r="D256" s="32">
        <v>9</v>
      </c>
      <c r="E256" s="32" t="s">
        <v>856</v>
      </c>
      <c r="F256" s="32"/>
      <c r="G256" s="32"/>
      <c r="H256" s="32"/>
      <c r="I256" s="32" t="s">
        <v>956</v>
      </c>
      <c r="J256" s="207"/>
      <c r="K256" s="32"/>
      <c r="L256" s="32" t="s">
        <v>1969</v>
      </c>
      <c r="M256" s="32"/>
      <c r="N256" s="32"/>
      <c r="O256" s="32"/>
      <c r="P256" s="207"/>
      <c r="Q256" s="207"/>
      <c r="R256" s="207"/>
      <c r="S256" s="207"/>
      <c r="T256" s="207"/>
      <c r="U256" s="207">
        <f>Table2[[#This Row],[Minimum possible value]]</f>
        <v>0</v>
      </c>
      <c r="V256" s="207">
        <f>Table2[[#This Row],[Maximum likely or possible value]]</f>
        <v>0</v>
      </c>
      <c r="W256" s="207"/>
      <c r="X256" s="207"/>
      <c r="Y256" s="207"/>
      <c r="Z256" s="207"/>
      <c r="AA256" s="13" t="s">
        <v>958</v>
      </c>
      <c r="AB256" s="13"/>
      <c r="AC256" s="13" t="s">
        <v>959</v>
      </c>
      <c r="AD256" s="13" t="s">
        <v>960</v>
      </c>
      <c r="AE256" s="13"/>
      <c r="AF256" s="13"/>
      <c r="AG256" s="13"/>
      <c r="AH256" s="13"/>
      <c r="AI256" s="164"/>
      <c r="AJ256" s="13"/>
      <c r="AK256" s="13"/>
      <c r="AL256" s="13"/>
      <c r="AM256" s="13"/>
      <c r="AN256" s="13"/>
      <c r="AO256" s="13"/>
      <c r="AP256" s="13"/>
      <c r="AQ256" s="701"/>
      <c r="AR256" s="701"/>
      <c r="AS256" s="701"/>
      <c r="AT256" s="701"/>
      <c r="AU256" s="701"/>
      <c r="AV256" s="701"/>
      <c r="AW256" s="701"/>
      <c r="AX256" s="701"/>
      <c r="AY256" s="164"/>
      <c r="AZ256" s="13"/>
      <c r="BA256" s="12"/>
      <c r="BB256" s="12"/>
      <c r="BC256" s="13"/>
      <c r="BD256" s="13"/>
      <c r="BE256" s="13"/>
      <c r="BF256" s="13"/>
      <c r="BG256" s="13"/>
      <c r="BH256" s="13"/>
      <c r="BI256" s="13"/>
      <c r="BJ256" s="13"/>
      <c r="BK256" s="13"/>
      <c r="BL256" s="13"/>
      <c r="BM256" s="13"/>
      <c r="BN256" s="164"/>
      <c r="BO256" s="13"/>
      <c r="BP256" s="12" t="s">
        <v>956</v>
      </c>
      <c r="BQ256" s="13" t="s">
        <v>957</v>
      </c>
      <c r="BR256" s="13"/>
      <c r="BS256" s="13"/>
      <c r="BT256" s="13" t="s">
        <v>961</v>
      </c>
      <c r="BU256" s="13" t="s">
        <v>78</v>
      </c>
      <c r="BV256" s="13"/>
      <c r="BW256" s="13"/>
      <c r="BX256" s="13"/>
      <c r="BY256" s="13"/>
      <c r="BZ256" s="5">
        <f t="shared" si="14"/>
        <v>2</v>
      </c>
    </row>
    <row r="257" spans="1:78" s="569" customFormat="1" ht="14.5" hidden="1">
      <c r="A257" s="32">
        <f t="shared" si="13"/>
        <v>39</v>
      </c>
      <c r="B257" s="16">
        <v>5</v>
      </c>
      <c r="C257" s="32" t="s">
        <v>2381</v>
      </c>
      <c r="D257" s="32">
        <v>9</v>
      </c>
      <c r="E257" s="32" t="s">
        <v>856</v>
      </c>
      <c r="F257" s="32"/>
      <c r="G257" s="32"/>
      <c r="H257" s="32"/>
      <c r="I257" s="32" t="s">
        <v>962</v>
      </c>
      <c r="J257" s="207"/>
      <c r="K257" s="32"/>
      <c r="L257" s="32"/>
      <c r="M257" s="32"/>
      <c r="N257" s="32"/>
      <c r="O257" s="32"/>
      <c r="P257" s="207"/>
      <c r="Q257" s="207"/>
      <c r="R257" s="207"/>
      <c r="S257" s="207"/>
      <c r="T257" s="207"/>
      <c r="U257" s="207">
        <f>Table2[[#This Row],[Minimum possible value]]</f>
        <v>0</v>
      </c>
      <c r="V257" s="207">
        <f>Table2[[#This Row],[Maximum likely or possible value]]</f>
        <v>0</v>
      </c>
      <c r="W257" s="207"/>
      <c r="X257" s="207"/>
      <c r="Y257" s="207"/>
      <c r="Z257" s="207"/>
      <c r="AA257" s="12" t="s">
        <v>963</v>
      </c>
      <c r="AB257" s="371"/>
      <c r="AC257" s="439"/>
      <c r="AD257" s="433"/>
      <c r="AE257" s="433"/>
      <c r="AF257" s="34"/>
      <c r="AG257" s="34"/>
      <c r="AH257" s="34"/>
      <c r="AI257" s="167"/>
      <c r="AJ257" s="34"/>
      <c r="AK257" s="13"/>
      <c r="AL257" s="13"/>
      <c r="AM257" s="13"/>
      <c r="AN257" s="13"/>
      <c r="AO257" s="13"/>
      <c r="AP257" s="13"/>
      <c r="AQ257" s="701"/>
      <c r="AR257" s="701"/>
      <c r="AS257" s="701"/>
      <c r="AT257" s="701"/>
      <c r="AU257" s="701"/>
      <c r="AV257" s="701"/>
      <c r="AW257" s="701"/>
      <c r="AX257" s="701"/>
      <c r="AY257" s="167"/>
      <c r="AZ257" s="34"/>
      <c r="BA257" s="12"/>
      <c r="BB257" s="12"/>
      <c r="BC257" s="13"/>
      <c r="BD257" s="13"/>
      <c r="BE257" s="13"/>
      <c r="BF257" s="13"/>
      <c r="BG257" s="13"/>
      <c r="BH257" s="13"/>
      <c r="BI257" s="13"/>
      <c r="BJ257" s="13"/>
      <c r="BK257" s="13"/>
      <c r="BL257" s="13"/>
      <c r="BM257" s="13"/>
      <c r="BN257" s="167"/>
      <c r="BO257" s="34"/>
      <c r="BP257" s="12"/>
      <c r="BQ257" s="13"/>
      <c r="BR257" s="13"/>
      <c r="BS257" s="13"/>
      <c r="BT257" s="13"/>
      <c r="BU257" s="13"/>
      <c r="BV257" s="13"/>
      <c r="BW257" s="13"/>
      <c r="BX257" s="13"/>
      <c r="BY257" s="13"/>
      <c r="BZ257" s="5">
        <f t="shared" si="14"/>
        <v>1</v>
      </c>
    </row>
    <row r="258" spans="1:78" s="569" customFormat="1" ht="14.5" hidden="1">
      <c r="A258" s="32">
        <f t="shared" si="13"/>
        <v>40</v>
      </c>
      <c r="B258" s="16">
        <v>5</v>
      </c>
      <c r="C258" s="32" t="s">
        <v>2381</v>
      </c>
      <c r="D258" s="32">
        <v>9</v>
      </c>
      <c r="E258" s="32" t="s">
        <v>856</v>
      </c>
      <c r="F258" s="32"/>
      <c r="G258" s="32"/>
      <c r="H258" s="32"/>
      <c r="I258" s="32" t="s">
        <v>964</v>
      </c>
      <c r="J258" s="207"/>
      <c r="K258" s="32"/>
      <c r="L258" s="32"/>
      <c r="M258" s="32"/>
      <c r="N258" s="32"/>
      <c r="O258" s="32"/>
      <c r="P258" s="207"/>
      <c r="Q258" s="207"/>
      <c r="R258" s="207"/>
      <c r="S258" s="207"/>
      <c r="T258" s="207"/>
      <c r="U258" s="207">
        <f>Table2[[#This Row],[Minimum possible value]]</f>
        <v>0</v>
      </c>
      <c r="V258" s="207">
        <f>Table2[[#This Row],[Maximum likely or possible value]]</f>
        <v>0</v>
      </c>
      <c r="W258" s="207"/>
      <c r="X258" s="207"/>
      <c r="Y258" s="207"/>
      <c r="Z258" s="207"/>
      <c r="AA258" s="12" t="s">
        <v>965</v>
      </c>
      <c r="AB258" s="255"/>
      <c r="AC258" s="439"/>
      <c r="AD258" s="433"/>
      <c r="AE258" s="433"/>
      <c r="AF258" s="34"/>
      <c r="AG258" s="34"/>
      <c r="AH258" s="34"/>
      <c r="AI258" s="167"/>
      <c r="AJ258" s="34"/>
      <c r="AK258" s="13"/>
      <c r="AL258" s="13"/>
      <c r="AM258" s="13"/>
      <c r="AN258" s="13"/>
      <c r="AO258" s="13"/>
      <c r="AP258" s="13"/>
      <c r="AQ258" s="701"/>
      <c r="AR258" s="701"/>
      <c r="AS258" s="701"/>
      <c r="AT258" s="701"/>
      <c r="AU258" s="701"/>
      <c r="AV258" s="701"/>
      <c r="AW258" s="701"/>
      <c r="AX258" s="701"/>
      <c r="AY258" s="167"/>
      <c r="AZ258" s="34"/>
      <c r="BA258" s="12"/>
      <c r="BB258" s="12"/>
      <c r="BC258" s="13"/>
      <c r="BD258" s="13"/>
      <c r="BE258" s="13"/>
      <c r="BF258" s="13"/>
      <c r="BG258" s="13"/>
      <c r="BH258" s="13"/>
      <c r="BI258" s="13"/>
      <c r="BJ258" s="13"/>
      <c r="BK258" s="13"/>
      <c r="BL258" s="13"/>
      <c r="BM258" s="13"/>
      <c r="BN258" s="167"/>
      <c r="BO258" s="34"/>
      <c r="BP258" s="12"/>
      <c r="BQ258" s="13"/>
      <c r="BR258" s="13"/>
      <c r="BS258" s="13"/>
      <c r="BT258" s="13"/>
      <c r="BU258" s="13"/>
      <c r="BV258" s="13"/>
      <c r="BW258" s="13"/>
      <c r="BX258" s="13"/>
      <c r="BY258" s="13"/>
      <c r="BZ258" s="5">
        <f t="shared" si="14"/>
        <v>1</v>
      </c>
    </row>
    <row r="259" spans="1:78" s="569" customFormat="1" ht="14.5" hidden="1">
      <c r="A259" s="32">
        <f t="shared" si="13"/>
        <v>41</v>
      </c>
      <c r="B259" s="16">
        <v>5</v>
      </c>
      <c r="C259" s="32" t="s">
        <v>2381</v>
      </c>
      <c r="D259" s="32">
        <v>9</v>
      </c>
      <c r="E259" s="32" t="s">
        <v>856</v>
      </c>
      <c r="F259" s="32"/>
      <c r="G259" s="32"/>
      <c r="H259" s="32"/>
      <c r="I259" s="32" t="s">
        <v>966</v>
      </c>
      <c r="J259" s="207"/>
      <c r="K259" s="32"/>
      <c r="L259" s="32"/>
      <c r="M259" s="32"/>
      <c r="N259" s="32"/>
      <c r="O259" s="32"/>
      <c r="P259" s="207"/>
      <c r="Q259" s="207"/>
      <c r="R259" s="207"/>
      <c r="S259" s="207"/>
      <c r="T259" s="207"/>
      <c r="U259" s="207">
        <f>Table2[[#This Row],[Minimum possible value]]</f>
        <v>0</v>
      </c>
      <c r="V259" s="207">
        <f>Table2[[#This Row],[Maximum likely or possible value]]</f>
        <v>0</v>
      </c>
      <c r="W259" s="207"/>
      <c r="X259" s="207"/>
      <c r="Y259" s="207"/>
      <c r="Z259" s="207"/>
      <c r="AA259" s="12" t="s">
        <v>967</v>
      </c>
      <c r="AB259" s="371"/>
      <c r="AC259" s="439"/>
      <c r="AD259" s="433"/>
      <c r="AE259" s="433"/>
      <c r="AF259" s="34"/>
      <c r="AG259" s="34"/>
      <c r="AH259" s="34"/>
      <c r="AI259" s="167"/>
      <c r="AJ259" s="34"/>
      <c r="AK259" s="13"/>
      <c r="AL259" s="13"/>
      <c r="AM259" s="13"/>
      <c r="AN259" s="13"/>
      <c r="AO259" s="13"/>
      <c r="AP259" s="13"/>
      <c r="AQ259" s="617"/>
      <c r="AR259" s="617"/>
      <c r="AS259" s="617"/>
      <c r="AT259" s="617"/>
      <c r="AU259" s="617"/>
      <c r="AV259" s="617"/>
      <c r="AW259" s="617"/>
      <c r="AX259" s="617"/>
      <c r="AY259" s="167"/>
      <c r="AZ259" s="34"/>
      <c r="BA259" s="12"/>
      <c r="BB259" s="12"/>
      <c r="BC259" s="13"/>
      <c r="BD259" s="13"/>
      <c r="BE259" s="13"/>
      <c r="BF259" s="13"/>
      <c r="BG259" s="13"/>
      <c r="BH259" s="13"/>
      <c r="BI259" s="13"/>
      <c r="BJ259" s="13"/>
      <c r="BK259" s="13"/>
      <c r="BL259" s="13"/>
      <c r="BM259" s="13"/>
      <c r="BN259" s="167"/>
      <c r="BO259" s="34"/>
      <c r="BP259" s="12"/>
      <c r="BQ259" s="13"/>
      <c r="BR259" s="13"/>
      <c r="BS259" s="13"/>
      <c r="BT259" s="13"/>
      <c r="BU259" s="13"/>
      <c r="BV259" s="13"/>
      <c r="BW259" s="13"/>
      <c r="BX259" s="13"/>
      <c r="BY259" s="13"/>
      <c r="BZ259" s="5">
        <f t="shared" si="14"/>
        <v>1</v>
      </c>
    </row>
    <row r="260" spans="1:78" s="569" customFormat="1" ht="126" hidden="1">
      <c r="A260" s="32">
        <f t="shared" si="13"/>
        <v>42</v>
      </c>
      <c r="B260" s="16">
        <v>5</v>
      </c>
      <c r="C260" s="32" t="s">
        <v>2381</v>
      </c>
      <c r="D260" s="32">
        <v>9</v>
      </c>
      <c r="E260" s="32" t="s">
        <v>856</v>
      </c>
      <c r="F260" s="32"/>
      <c r="G260" s="32"/>
      <c r="H260" s="32"/>
      <c r="I260" s="469" t="s">
        <v>968</v>
      </c>
      <c r="J260" s="207"/>
      <c r="K260" s="32"/>
      <c r="L260" s="32" t="s">
        <v>1969</v>
      </c>
      <c r="M260" s="32"/>
      <c r="N260" s="32"/>
      <c r="O260" s="32"/>
      <c r="P260" s="207"/>
      <c r="Q260" s="207"/>
      <c r="R260" s="207"/>
      <c r="S260" s="207"/>
      <c r="T260" s="207"/>
      <c r="U260" s="207">
        <f>Table2[[#This Row],[Minimum possible value]]</f>
        <v>0</v>
      </c>
      <c r="V260" s="207">
        <f>Table2[[#This Row],[Maximum likely or possible value]]</f>
        <v>0</v>
      </c>
      <c r="W260" s="207"/>
      <c r="X260" s="207"/>
      <c r="Y260" s="207"/>
      <c r="Z260" s="207"/>
      <c r="AA260" s="12" t="s">
        <v>970</v>
      </c>
      <c r="AB260" s="13"/>
      <c r="AC260" s="13"/>
      <c r="AD260" s="13"/>
      <c r="AE260" s="13"/>
      <c r="AF260" s="13"/>
      <c r="AG260" s="13"/>
      <c r="AH260" s="13"/>
      <c r="AI260" s="164"/>
      <c r="AJ260" s="13"/>
      <c r="AK260" s="13"/>
      <c r="AL260" s="13"/>
      <c r="AM260" s="13"/>
      <c r="AN260" s="13"/>
      <c r="AO260" s="13"/>
      <c r="AP260" s="13"/>
      <c r="AQ260" s="701"/>
      <c r="AR260" s="701"/>
      <c r="AS260" s="701"/>
      <c r="AT260" s="701"/>
      <c r="AU260" s="701"/>
      <c r="AV260" s="701"/>
      <c r="AW260" s="701"/>
      <c r="AX260" s="701"/>
      <c r="AY260" s="164"/>
      <c r="AZ260" s="13"/>
      <c r="BA260" s="12"/>
      <c r="BB260" s="12"/>
      <c r="BC260" s="13"/>
      <c r="BD260" s="13"/>
      <c r="BE260" s="13"/>
      <c r="BF260" s="13"/>
      <c r="BG260" s="13"/>
      <c r="BH260" s="13"/>
      <c r="BI260" s="150"/>
      <c r="BJ260" s="13"/>
      <c r="BK260" s="13"/>
      <c r="BL260" s="13"/>
      <c r="BM260" s="13"/>
      <c r="BN260" s="164"/>
      <c r="BO260" s="13"/>
      <c r="BP260" s="12" t="s">
        <v>968</v>
      </c>
      <c r="BQ260" s="13" t="s">
        <v>969</v>
      </c>
      <c r="BR260" s="13"/>
      <c r="BS260" s="13"/>
      <c r="BT260" s="13" t="s">
        <v>971</v>
      </c>
      <c r="BU260" s="13" t="s">
        <v>78</v>
      </c>
      <c r="BV260" s="13"/>
      <c r="BW260" s="13"/>
      <c r="BX260" s="13"/>
      <c r="BY260" s="13"/>
      <c r="BZ260" s="5">
        <f t="shared" si="14"/>
        <v>2</v>
      </c>
    </row>
    <row r="261" spans="1:78" s="569" customFormat="1" ht="14" hidden="1">
      <c r="A261" s="32">
        <f t="shared" si="13"/>
        <v>43</v>
      </c>
      <c r="B261" s="16">
        <v>5</v>
      </c>
      <c r="C261" s="32" t="s">
        <v>2381</v>
      </c>
      <c r="D261" s="32">
        <v>9</v>
      </c>
      <c r="E261" s="32" t="s">
        <v>856</v>
      </c>
      <c r="F261" s="32"/>
      <c r="G261" s="32"/>
      <c r="H261" s="32"/>
      <c r="I261" s="469" t="s">
        <v>1706</v>
      </c>
      <c r="J261" s="207"/>
      <c r="K261" s="32"/>
      <c r="L261" s="32"/>
      <c r="M261" s="32"/>
      <c r="N261" s="32"/>
      <c r="O261" s="32"/>
      <c r="P261" s="207"/>
      <c r="Q261" s="207"/>
      <c r="R261" s="207"/>
      <c r="S261" s="207"/>
      <c r="T261" s="207"/>
      <c r="U261" s="207">
        <f>Table2[[#This Row],[Minimum possible value]]</f>
        <v>0</v>
      </c>
      <c r="V261" s="207">
        <f>Table2[[#This Row],[Maximum likely or possible value]]</f>
        <v>0</v>
      </c>
      <c r="W261" s="207"/>
      <c r="X261" s="207"/>
      <c r="Y261" s="207"/>
      <c r="Z261" s="207"/>
      <c r="AA261" s="12"/>
      <c r="AB261" s="13"/>
      <c r="AC261" s="13"/>
      <c r="AD261" s="13"/>
      <c r="AE261" s="13"/>
      <c r="AF261" s="13"/>
      <c r="AG261" s="13"/>
      <c r="AH261" s="13"/>
      <c r="AI261" s="164"/>
      <c r="AJ261" s="13"/>
      <c r="AK261" s="13"/>
      <c r="AL261" s="13"/>
      <c r="AM261" s="13"/>
      <c r="AN261" s="13"/>
      <c r="AO261" s="13"/>
      <c r="AP261" s="13"/>
      <c r="AQ261" s="701"/>
      <c r="AR261" s="701"/>
      <c r="AS261" s="701"/>
      <c r="AT261" s="701"/>
      <c r="AU261" s="701"/>
      <c r="AV261" s="701"/>
      <c r="AW261" s="701"/>
      <c r="AX261" s="701"/>
      <c r="AY261" s="164"/>
      <c r="AZ261" s="13"/>
      <c r="BA261" s="150" t="s">
        <v>1707</v>
      </c>
      <c r="BB261" s="150" t="s">
        <v>1707</v>
      </c>
      <c r="BC261" s="13"/>
      <c r="BD261" s="13" t="s">
        <v>1707</v>
      </c>
      <c r="BE261" s="13"/>
      <c r="BF261" s="13"/>
      <c r="BG261" s="150"/>
      <c r="BH261" s="13"/>
      <c r="BI261" s="150" t="s">
        <v>1706</v>
      </c>
      <c r="BJ261" s="13"/>
      <c r="BK261" s="13"/>
      <c r="BL261" s="13"/>
      <c r="BM261" s="13"/>
      <c r="BN261" s="164"/>
      <c r="BO261" s="13"/>
      <c r="BP261" s="12"/>
      <c r="BQ261" s="13"/>
      <c r="BR261" s="13"/>
      <c r="BS261" s="13"/>
      <c r="BT261" s="13"/>
      <c r="BU261" s="13"/>
      <c r="BV261" s="13"/>
      <c r="BW261" s="13"/>
      <c r="BX261" s="13"/>
      <c r="BY261" s="13"/>
      <c r="BZ261" s="5">
        <f t="shared" si="14"/>
        <v>1</v>
      </c>
    </row>
    <row r="262" spans="1:78" s="569" customFormat="1" ht="14" hidden="1">
      <c r="A262" s="32">
        <f t="shared" si="13"/>
        <v>44</v>
      </c>
      <c r="B262" s="16">
        <v>5</v>
      </c>
      <c r="C262" s="32" t="s">
        <v>2381</v>
      </c>
      <c r="D262" s="32">
        <v>9</v>
      </c>
      <c r="E262" s="32" t="s">
        <v>856</v>
      </c>
      <c r="F262" s="32"/>
      <c r="G262" s="32"/>
      <c r="H262" s="32"/>
      <c r="I262" s="32" t="s">
        <v>1711</v>
      </c>
      <c r="J262" s="207"/>
      <c r="K262" s="32"/>
      <c r="L262" s="32"/>
      <c r="M262" s="32"/>
      <c r="N262" s="32"/>
      <c r="O262" s="32"/>
      <c r="P262" s="207"/>
      <c r="Q262" s="207"/>
      <c r="R262" s="207"/>
      <c r="S262" s="207"/>
      <c r="T262" s="207"/>
      <c r="U262" s="207">
        <f>Table2[[#This Row],[Minimum possible value]]</f>
        <v>0</v>
      </c>
      <c r="V262" s="207">
        <f>Table2[[#This Row],[Maximum likely or possible value]]</f>
        <v>0</v>
      </c>
      <c r="W262" s="207"/>
      <c r="X262" s="207"/>
      <c r="Y262" s="207"/>
      <c r="Z262" s="207"/>
      <c r="AA262" s="12"/>
      <c r="AB262" s="13"/>
      <c r="AC262" s="13"/>
      <c r="AD262" s="13"/>
      <c r="AE262" s="13"/>
      <c r="AF262" s="13"/>
      <c r="AG262" s="13"/>
      <c r="AH262" s="13"/>
      <c r="AI262" s="164"/>
      <c r="AJ262" s="13"/>
      <c r="AK262" s="13"/>
      <c r="AL262" s="13"/>
      <c r="AM262" s="13"/>
      <c r="AN262" s="13"/>
      <c r="AO262" s="13"/>
      <c r="AP262" s="13"/>
      <c r="AQ262" s="701"/>
      <c r="AR262" s="701"/>
      <c r="AS262" s="701"/>
      <c r="AT262" s="701"/>
      <c r="AU262" s="701"/>
      <c r="AV262" s="701"/>
      <c r="AW262" s="701"/>
      <c r="AX262" s="701"/>
      <c r="AY262" s="164"/>
      <c r="AZ262" s="13"/>
      <c r="BA262" s="12" t="s">
        <v>1710</v>
      </c>
      <c r="BB262" s="12" t="s">
        <v>1710</v>
      </c>
      <c r="BC262" s="13"/>
      <c r="BD262" s="13" t="s">
        <v>1710</v>
      </c>
      <c r="BE262" s="13"/>
      <c r="BF262" s="13"/>
      <c r="BG262" s="13"/>
      <c r="BH262" s="13"/>
      <c r="BI262" s="13" t="s">
        <v>1711</v>
      </c>
      <c r="BJ262" s="13"/>
      <c r="BK262" s="13"/>
      <c r="BL262" s="13"/>
      <c r="BM262" s="13"/>
      <c r="BN262" s="164"/>
      <c r="BO262" s="13"/>
      <c r="BP262" s="12"/>
      <c r="BQ262" s="13"/>
      <c r="BR262" s="13"/>
      <c r="BS262" s="13"/>
      <c r="BT262" s="13"/>
      <c r="BU262" s="13"/>
      <c r="BV262" s="13"/>
      <c r="BW262" s="13"/>
      <c r="BX262" s="13"/>
      <c r="BY262" s="13"/>
      <c r="BZ262" s="5">
        <f t="shared" si="14"/>
        <v>1</v>
      </c>
    </row>
    <row r="263" spans="1:78" s="569" customFormat="1" ht="28" hidden="1">
      <c r="A263" s="32">
        <f t="shared" si="13"/>
        <v>45</v>
      </c>
      <c r="B263" s="16">
        <v>5</v>
      </c>
      <c r="C263" s="32" t="s">
        <v>2381</v>
      </c>
      <c r="D263" s="32">
        <v>9</v>
      </c>
      <c r="E263" s="32" t="s">
        <v>856</v>
      </c>
      <c r="F263" s="32"/>
      <c r="G263" s="32"/>
      <c r="H263" s="32"/>
      <c r="I263" s="469" t="s">
        <v>1713</v>
      </c>
      <c r="J263" s="207"/>
      <c r="K263" s="32"/>
      <c r="L263" s="32"/>
      <c r="M263" s="32"/>
      <c r="N263" s="32"/>
      <c r="O263" s="32"/>
      <c r="P263" s="207"/>
      <c r="Q263" s="207"/>
      <c r="R263" s="207"/>
      <c r="S263" s="207"/>
      <c r="T263" s="207"/>
      <c r="U263" s="207">
        <f>Table2[[#This Row],[Minimum possible value]]</f>
        <v>0</v>
      </c>
      <c r="V263" s="207">
        <f>Table2[[#This Row],[Maximum likely or possible value]]</f>
        <v>0</v>
      </c>
      <c r="W263" s="207"/>
      <c r="X263" s="207"/>
      <c r="Y263" s="207"/>
      <c r="Z263" s="207"/>
      <c r="AA263" s="12"/>
      <c r="AB263" s="13"/>
      <c r="AC263" s="13"/>
      <c r="AD263" s="13"/>
      <c r="AE263" s="13"/>
      <c r="AF263" s="13"/>
      <c r="AG263" s="13"/>
      <c r="AH263" s="13"/>
      <c r="AI263" s="164"/>
      <c r="AJ263" s="13"/>
      <c r="AK263" s="13"/>
      <c r="AL263" s="13"/>
      <c r="AM263" s="13"/>
      <c r="AN263" s="13"/>
      <c r="AO263" s="13"/>
      <c r="AP263" s="13"/>
      <c r="AQ263" s="701"/>
      <c r="AR263" s="701"/>
      <c r="AS263" s="701"/>
      <c r="AT263" s="701"/>
      <c r="AU263" s="701"/>
      <c r="AV263" s="701"/>
      <c r="AW263" s="701"/>
      <c r="AX263" s="701"/>
      <c r="AY263" s="164"/>
      <c r="AZ263" s="13"/>
      <c r="BA263" s="150" t="s">
        <v>1712</v>
      </c>
      <c r="BB263" s="150" t="s">
        <v>1712</v>
      </c>
      <c r="BC263" s="13"/>
      <c r="BD263" s="13" t="s">
        <v>1712</v>
      </c>
      <c r="BE263" s="13"/>
      <c r="BF263" s="13"/>
      <c r="BG263" s="13"/>
      <c r="BH263" s="13"/>
      <c r="BI263" s="13" t="s">
        <v>1713</v>
      </c>
      <c r="BJ263" s="13"/>
      <c r="BK263" s="13"/>
      <c r="BL263" s="13"/>
      <c r="BM263" s="13"/>
      <c r="BN263" s="164"/>
      <c r="BO263" s="13"/>
      <c r="BP263" s="12"/>
      <c r="BQ263" s="13"/>
      <c r="BR263" s="13"/>
      <c r="BS263" s="13"/>
      <c r="BT263" s="13"/>
      <c r="BU263" s="13"/>
      <c r="BV263" s="13"/>
      <c r="BW263" s="13"/>
      <c r="BX263" s="13"/>
      <c r="BY263" s="13"/>
      <c r="BZ263" s="5">
        <f t="shared" si="14"/>
        <v>1</v>
      </c>
    </row>
    <row r="264" spans="1:78" s="569" customFormat="1" ht="28" hidden="1">
      <c r="A264" s="32">
        <f t="shared" si="13"/>
        <v>46</v>
      </c>
      <c r="B264" s="16">
        <v>5</v>
      </c>
      <c r="C264" s="32" t="s">
        <v>2381</v>
      </c>
      <c r="D264" s="32">
        <v>9</v>
      </c>
      <c r="E264" s="32" t="s">
        <v>856</v>
      </c>
      <c r="F264" s="32"/>
      <c r="G264" s="32"/>
      <c r="H264" s="32"/>
      <c r="I264" s="32" t="s">
        <v>1728</v>
      </c>
      <c r="J264" s="207"/>
      <c r="K264" s="32"/>
      <c r="L264" s="32"/>
      <c r="M264" s="32"/>
      <c r="N264" s="32"/>
      <c r="O264" s="32"/>
      <c r="P264" s="207"/>
      <c r="Q264" s="207"/>
      <c r="R264" s="207"/>
      <c r="S264" s="207"/>
      <c r="T264" s="207"/>
      <c r="U264" s="207">
        <f>Table2[[#This Row],[Minimum possible value]]</f>
        <v>0</v>
      </c>
      <c r="V264" s="207">
        <f>Table2[[#This Row],[Maximum likely or possible value]]</f>
        <v>0</v>
      </c>
      <c r="W264" s="207"/>
      <c r="X264" s="207"/>
      <c r="Y264" s="207"/>
      <c r="Z264" s="207"/>
      <c r="AA264" s="12"/>
      <c r="AB264" s="13"/>
      <c r="AC264" s="13"/>
      <c r="AD264" s="13"/>
      <c r="AE264" s="13"/>
      <c r="AF264" s="13"/>
      <c r="AG264" s="13"/>
      <c r="AH264" s="13"/>
      <c r="AI264" s="164"/>
      <c r="AJ264" s="13"/>
      <c r="AK264" s="13"/>
      <c r="AL264" s="13"/>
      <c r="AM264" s="13"/>
      <c r="AN264" s="13"/>
      <c r="AO264" s="13"/>
      <c r="AP264" s="13"/>
      <c r="AQ264" s="701"/>
      <c r="AR264" s="701"/>
      <c r="AS264" s="701"/>
      <c r="AT264" s="701"/>
      <c r="AU264" s="701"/>
      <c r="AV264" s="701"/>
      <c r="AW264" s="701"/>
      <c r="AX264" s="701"/>
      <c r="AY264" s="164"/>
      <c r="AZ264" s="13"/>
      <c r="BA264" s="12" t="s">
        <v>1727</v>
      </c>
      <c r="BB264" s="12" t="s">
        <v>1727</v>
      </c>
      <c r="BC264" s="13"/>
      <c r="BD264" s="13" t="s">
        <v>1727</v>
      </c>
      <c r="BE264" s="13"/>
      <c r="BF264" s="13"/>
      <c r="BG264" s="13"/>
      <c r="BH264" s="13"/>
      <c r="BI264" s="13" t="s">
        <v>1728</v>
      </c>
      <c r="BJ264" s="13"/>
      <c r="BK264" s="13"/>
      <c r="BL264" s="13"/>
      <c r="BM264" s="13"/>
      <c r="BN264" s="164"/>
      <c r="BO264" s="13"/>
      <c r="BP264" s="12"/>
      <c r="BQ264" s="13"/>
      <c r="BR264" s="13"/>
      <c r="BS264" s="13"/>
      <c r="BT264" s="13"/>
      <c r="BU264" s="13"/>
      <c r="BV264" s="13"/>
      <c r="BW264" s="13"/>
      <c r="BX264" s="13"/>
      <c r="BY264" s="13"/>
      <c r="BZ264" s="5">
        <f t="shared" si="14"/>
        <v>1</v>
      </c>
    </row>
    <row r="265" spans="1:78" s="569" customFormat="1" ht="14" hidden="1">
      <c r="A265" s="32">
        <f t="shared" si="13"/>
        <v>47</v>
      </c>
      <c r="B265" s="16">
        <v>5</v>
      </c>
      <c r="C265" s="32" t="s">
        <v>2381</v>
      </c>
      <c r="D265" s="32">
        <v>9</v>
      </c>
      <c r="E265" s="32" t="s">
        <v>856</v>
      </c>
      <c r="F265" s="32"/>
      <c r="G265" s="32"/>
      <c r="H265" s="32"/>
      <c r="I265" s="469" t="s">
        <v>1730</v>
      </c>
      <c r="J265" s="207"/>
      <c r="K265" s="32"/>
      <c r="L265" s="32"/>
      <c r="M265" s="32"/>
      <c r="N265" s="32"/>
      <c r="O265" s="32"/>
      <c r="P265" s="207"/>
      <c r="Q265" s="207"/>
      <c r="R265" s="207"/>
      <c r="S265" s="207"/>
      <c r="T265" s="207"/>
      <c r="U265" s="207">
        <f>Table2[[#This Row],[Minimum possible value]]</f>
        <v>0</v>
      </c>
      <c r="V265" s="207">
        <f>Table2[[#This Row],[Maximum likely or possible value]]</f>
        <v>0</v>
      </c>
      <c r="W265" s="207"/>
      <c r="X265" s="207"/>
      <c r="Y265" s="207"/>
      <c r="Z265" s="207"/>
      <c r="AA265" s="12"/>
      <c r="AB265" s="13"/>
      <c r="AC265" s="13"/>
      <c r="AD265" s="13"/>
      <c r="AE265" s="13"/>
      <c r="AF265" s="13"/>
      <c r="AG265" s="13"/>
      <c r="AH265" s="13"/>
      <c r="AI265" s="164"/>
      <c r="AJ265" s="13"/>
      <c r="AK265" s="13"/>
      <c r="AL265" s="13"/>
      <c r="AM265" s="13"/>
      <c r="AN265" s="13"/>
      <c r="AO265" s="13"/>
      <c r="AP265" s="13"/>
      <c r="AQ265" s="617"/>
      <c r="AR265" s="617"/>
      <c r="AS265" s="617"/>
      <c r="AT265" s="617"/>
      <c r="AU265" s="617"/>
      <c r="AV265" s="617"/>
      <c r="AW265" s="617"/>
      <c r="AX265" s="617"/>
      <c r="AY265" s="164"/>
      <c r="AZ265" s="13"/>
      <c r="BA265" s="12" t="s">
        <v>1729</v>
      </c>
      <c r="BB265" s="12" t="s">
        <v>1729</v>
      </c>
      <c r="BC265" s="13"/>
      <c r="BD265" s="150" t="s">
        <v>1729</v>
      </c>
      <c r="BE265" s="13"/>
      <c r="BF265" s="13"/>
      <c r="BG265" s="150"/>
      <c r="BH265" s="13"/>
      <c r="BI265" s="13" t="s">
        <v>1730</v>
      </c>
      <c r="BJ265" s="13"/>
      <c r="BK265" s="13"/>
      <c r="BL265" s="13"/>
      <c r="BM265" s="13"/>
      <c r="BN265" s="164"/>
      <c r="BO265" s="13"/>
      <c r="BP265" s="12"/>
      <c r="BQ265" s="13"/>
      <c r="BR265" s="13"/>
      <c r="BS265" s="13"/>
      <c r="BT265" s="13"/>
      <c r="BU265" s="13"/>
      <c r="BV265" s="13"/>
      <c r="BW265" s="13"/>
      <c r="BX265" s="13"/>
      <c r="BY265" s="13"/>
      <c r="BZ265" s="5">
        <f t="shared" si="14"/>
        <v>1</v>
      </c>
    </row>
    <row r="266" spans="1:78" s="569" customFormat="1" ht="14" hidden="1">
      <c r="A266" s="32">
        <f t="shared" si="13"/>
        <v>48</v>
      </c>
      <c r="B266" s="16">
        <v>5</v>
      </c>
      <c r="C266" s="32" t="s">
        <v>2381</v>
      </c>
      <c r="D266" s="32">
        <v>9</v>
      </c>
      <c r="E266" s="32" t="s">
        <v>856</v>
      </c>
      <c r="F266" s="32"/>
      <c r="G266" s="32"/>
      <c r="H266" s="32"/>
      <c r="I266" s="32" t="s">
        <v>1732</v>
      </c>
      <c r="J266" s="207"/>
      <c r="K266" s="32"/>
      <c r="L266" s="32"/>
      <c r="M266" s="32"/>
      <c r="N266" s="32"/>
      <c r="O266" s="32"/>
      <c r="P266" s="207"/>
      <c r="Q266" s="207"/>
      <c r="R266" s="207"/>
      <c r="S266" s="207"/>
      <c r="T266" s="207"/>
      <c r="U266" s="207">
        <f>Table2[[#This Row],[Minimum possible value]]</f>
        <v>0</v>
      </c>
      <c r="V266" s="207">
        <f>Table2[[#This Row],[Maximum likely or possible value]]</f>
        <v>0</v>
      </c>
      <c r="W266" s="207"/>
      <c r="X266" s="207"/>
      <c r="Y266" s="207"/>
      <c r="Z266" s="207"/>
      <c r="AA266" s="12"/>
      <c r="AB266" s="13"/>
      <c r="AC266" s="13"/>
      <c r="AD266" s="13"/>
      <c r="AE266" s="13"/>
      <c r="AF266" s="13"/>
      <c r="AG266" s="13"/>
      <c r="AH266" s="13"/>
      <c r="AI266" s="164"/>
      <c r="AJ266" s="13"/>
      <c r="AK266" s="13"/>
      <c r="AL266" s="13"/>
      <c r="AM266" s="13"/>
      <c r="AN266" s="13"/>
      <c r="AO266" s="13"/>
      <c r="AP266" s="13"/>
      <c r="AQ266" s="617"/>
      <c r="AR266" s="617"/>
      <c r="AS266" s="617"/>
      <c r="AT266" s="617"/>
      <c r="AU266" s="617"/>
      <c r="AV266" s="617"/>
      <c r="AW266" s="617"/>
      <c r="AX266" s="617"/>
      <c r="AY266" s="164"/>
      <c r="AZ266" s="13"/>
      <c r="BA266" s="12" t="s">
        <v>1731</v>
      </c>
      <c r="BB266" s="12" t="s">
        <v>1731</v>
      </c>
      <c r="BC266" s="13"/>
      <c r="BD266" s="13" t="s">
        <v>1731</v>
      </c>
      <c r="BE266" s="13"/>
      <c r="BF266" s="13"/>
      <c r="BG266" s="13"/>
      <c r="BH266" s="13"/>
      <c r="BI266" s="13" t="s">
        <v>1732</v>
      </c>
      <c r="BJ266" s="13"/>
      <c r="BK266" s="13"/>
      <c r="BL266" s="13"/>
      <c r="BM266" s="13"/>
      <c r="BN266" s="164"/>
      <c r="BO266" s="13"/>
      <c r="BP266" s="12"/>
      <c r="BQ266" s="13"/>
      <c r="BR266" s="13"/>
      <c r="BS266" s="13"/>
      <c r="BT266" s="13"/>
      <c r="BU266" s="13"/>
      <c r="BV266" s="13"/>
      <c r="BW266" s="13"/>
      <c r="BX266" s="13"/>
      <c r="BY266" s="13"/>
      <c r="BZ266" s="5">
        <f t="shared" si="14"/>
        <v>1</v>
      </c>
    </row>
    <row r="267" spans="1:78" s="569" customFormat="1" ht="29" hidden="1">
      <c r="A267" s="32">
        <f t="shared" si="13"/>
        <v>49</v>
      </c>
      <c r="B267" s="16">
        <v>5</v>
      </c>
      <c r="C267" s="32" t="s">
        <v>2381</v>
      </c>
      <c r="D267" s="32">
        <v>9</v>
      </c>
      <c r="E267" s="32" t="s">
        <v>856</v>
      </c>
      <c r="F267" s="32"/>
      <c r="G267" s="32"/>
      <c r="H267" s="32"/>
      <c r="I267" s="469" t="s">
        <v>972</v>
      </c>
      <c r="J267" s="207"/>
      <c r="K267" s="32"/>
      <c r="L267" s="32"/>
      <c r="M267" s="32"/>
      <c r="N267" s="32"/>
      <c r="O267" s="32"/>
      <c r="P267" s="207"/>
      <c r="Q267" s="207"/>
      <c r="R267" s="207"/>
      <c r="S267" s="207"/>
      <c r="T267" s="207"/>
      <c r="U267" s="207">
        <f>Table2[[#This Row],[Minimum possible value]]</f>
        <v>0</v>
      </c>
      <c r="V267" s="207">
        <f>Table2[[#This Row],[Maximum likely or possible value]]</f>
        <v>0</v>
      </c>
      <c r="W267" s="207"/>
      <c r="X267" s="207"/>
      <c r="Y267" s="207"/>
      <c r="Z267" s="207"/>
      <c r="AA267" s="12" t="s">
        <v>973</v>
      </c>
      <c r="AB267" s="255"/>
      <c r="AC267" s="129" t="s">
        <v>974</v>
      </c>
      <c r="AD267" s="434" t="s">
        <v>975</v>
      </c>
      <c r="AE267" s="434"/>
      <c r="AF267" s="37"/>
      <c r="AG267" s="37"/>
      <c r="AH267" s="37"/>
      <c r="AI267" s="168"/>
      <c r="AJ267" s="37"/>
      <c r="AK267" s="13"/>
      <c r="AL267" s="13"/>
      <c r="AM267" s="13"/>
      <c r="AN267" s="13"/>
      <c r="AO267" s="13"/>
      <c r="AP267" s="13"/>
      <c r="AQ267" s="617"/>
      <c r="AR267" s="617"/>
      <c r="AS267" s="617"/>
      <c r="AT267" s="617"/>
      <c r="AU267" s="617"/>
      <c r="AV267" s="617"/>
      <c r="AW267" s="617"/>
      <c r="AX267" s="617"/>
      <c r="AY267" s="168"/>
      <c r="AZ267" s="37"/>
      <c r="BA267" s="12" t="s">
        <v>1725</v>
      </c>
      <c r="BB267" s="12" t="s">
        <v>1725</v>
      </c>
      <c r="BC267" s="13"/>
      <c r="BD267" s="13" t="s">
        <v>1725</v>
      </c>
      <c r="BE267" s="13"/>
      <c r="BF267" s="13"/>
      <c r="BG267" s="13"/>
      <c r="BH267" s="13"/>
      <c r="BI267" s="13" t="s">
        <v>1726</v>
      </c>
      <c r="BJ267" s="13"/>
      <c r="BK267" s="13" t="s">
        <v>2014</v>
      </c>
      <c r="BL267" s="13"/>
      <c r="BM267" s="13"/>
      <c r="BN267" s="168"/>
      <c r="BO267" s="37"/>
      <c r="BP267" s="12"/>
      <c r="BQ267" s="13"/>
      <c r="BR267" s="13"/>
      <c r="BS267" s="13"/>
      <c r="BT267" s="13"/>
      <c r="BU267" s="13"/>
      <c r="BV267" s="13"/>
      <c r="BW267" s="13"/>
      <c r="BX267" s="13"/>
      <c r="BY267" s="13"/>
      <c r="BZ267" s="5">
        <f t="shared" si="14"/>
        <v>2</v>
      </c>
    </row>
    <row r="268" spans="1:78" s="569" customFormat="1" ht="29" hidden="1">
      <c r="A268" s="32">
        <f t="shared" si="13"/>
        <v>50</v>
      </c>
      <c r="B268" s="16">
        <v>5</v>
      </c>
      <c r="C268" s="32" t="s">
        <v>2381</v>
      </c>
      <c r="D268" s="32">
        <v>9</v>
      </c>
      <c r="E268" s="32" t="s">
        <v>856</v>
      </c>
      <c r="F268" s="32"/>
      <c r="G268" s="32"/>
      <c r="H268" s="32"/>
      <c r="I268" s="32" t="s">
        <v>976</v>
      </c>
      <c r="J268" s="207"/>
      <c r="K268" s="32"/>
      <c r="L268" s="32"/>
      <c r="M268" s="32"/>
      <c r="N268" s="32"/>
      <c r="O268" s="32"/>
      <c r="P268" s="207"/>
      <c r="Q268" s="207"/>
      <c r="R268" s="207"/>
      <c r="S268" s="207"/>
      <c r="T268" s="207"/>
      <c r="U268" s="207">
        <f>Table2[[#This Row],[Minimum possible value]]</f>
        <v>0</v>
      </c>
      <c r="V268" s="207">
        <f>Table2[[#This Row],[Maximum likely or possible value]]</f>
        <v>0</v>
      </c>
      <c r="W268" s="207"/>
      <c r="X268" s="207"/>
      <c r="Y268" s="207"/>
      <c r="Z268" s="207"/>
      <c r="AA268" s="12" t="s">
        <v>977</v>
      </c>
      <c r="AB268" s="255"/>
      <c r="AC268" s="129" t="s">
        <v>976</v>
      </c>
      <c r="AD268" s="434" t="s">
        <v>978</v>
      </c>
      <c r="AE268" s="434"/>
      <c r="AF268" s="37"/>
      <c r="AG268" s="37"/>
      <c r="AH268" s="37"/>
      <c r="AI268" s="168"/>
      <c r="AJ268" s="37"/>
      <c r="AK268" s="13"/>
      <c r="AL268" s="13"/>
      <c r="AM268" s="13"/>
      <c r="AN268" s="13"/>
      <c r="AO268" s="13"/>
      <c r="AP268" s="13"/>
      <c r="AQ268" s="701"/>
      <c r="AR268" s="701"/>
      <c r="AS268" s="701"/>
      <c r="AT268" s="701"/>
      <c r="AU268" s="701"/>
      <c r="AV268" s="701"/>
      <c r="AW268" s="701"/>
      <c r="AX268" s="701"/>
      <c r="AY268" s="168"/>
      <c r="AZ268" s="37"/>
      <c r="BA268" s="12"/>
      <c r="BB268" s="12"/>
      <c r="BC268" s="13"/>
      <c r="BD268" s="13"/>
      <c r="BE268" s="13"/>
      <c r="BF268" s="13"/>
      <c r="BG268" s="13"/>
      <c r="BH268" s="13"/>
      <c r="BI268" s="13"/>
      <c r="BJ268" s="13"/>
      <c r="BK268" s="13"/>
      <c r="BL268" s="13"/>
      <c r="BM268" s="13"/>
      <c r="BN268" s="168"/>
      <c r="BO268" s="37"/>
      <c r="BP268" s="12"/>
      <c r="BQ268" s="13"/>
      <c r="BR268" s="13"/>
      <c r="BS268" s="13"/>
      <c r="BT268" s="13"/>
      <c r="BU268" s="13"/>
      <c r="BV268" s="13"/>
      <c r="BW268" s="13"/>
      <c r="BX268" s="13"/>
      <c r="BY268" s="13"/>
      <c r="BZ268" s="5">
        <f t="shared" si="14"/>
        <v>1</v>
      </c>
    </row>
    <row r="269" spans="1:78" s="569" customFormat="1" ht="29" hidden="1">
      <c r="A269" s="32">
        <f t="shared" si="13"/>
        <v>51</v>
      </c>
      <c r="B269" s="16">
        <v>5</v>
      </c>
      <c r="C269" s="32" t="s">
        <v>2381</v>
      </c>
      <c r="D269" s="32">
        <v>9</v>
      </c>
      <c r="E269" s="32" t="s">
        <v>856</v>
      </c>
      <c r="F269" s="32"/>
      <c r="G269" s="32"/>
      <c r="H269" s="32"/>
      <c r="I269" s="469" t="s">
        <v>979</v>
      </c>
      <c r="J269" s="207"/>
      <c r="K269" s="32"/>
      <c r="L269" s="32"/>
      <c r="M269" s="32"/>
      <c r="N269" s="32"/>
      <c r="O269" s="32"/>
      <c r="P269" s="207"/>
      <c r="Q269" s="207"/>
      <c r="R269" s="207"/>
      <c r="S269" s="207"/>
      <c r="T269" s="207"/>
      <c r="U269" s="207">
        <f>Table2[[#This Row],[Minimum possible value]]</f>
        <v>0</v>
      </c>
      <c r="V269" s="207">
        <f>Table2[[#This Row],[Maximum likely or possible value]]</f>
        <v>0</v>
      </c>
      <c r="W269" s="207"/>
      <c r="X269" s="207"/>
      <c r="Y269" s="207"/>
      <c r="Z269" s="207"/>
      <c r="AA269" s="12" t="s">
        <v>980</v>
      </c>
      <c r="AB269" s="255"/>
      <c r="AC269" s="129" t="s">
        <v>981</v>
      </c>
      <c r="AD269" s="434" t="s">
        <v>982</v>
      </c>
      <c r="AE269" s="434"/>
      <c r="AF269" s="37"/>
      <c r="AG269" s="37"/>
      <c r="AH269" s="37"/>
      <c r="AI269" s="168"/>
      <c r="AJ269" s="37"/>
      <c r="AK269" s="13"/>
      <c r="AL269" s="13"/>
      <c r="AM269" s="13"/>
      <c r="AN269" s="13"/>
      <c r="AO269" s="13"/>
      <c r="AP269" s="13"/>
      <c r="AQ269" s="701"/>
      <c r="AR269" s="701"/>
      <c r="AS269" s="701"/>
      <c r="AT269" s="701"/>
      <c r="AU269" s="701"/>
      <c r="AV269" s="701"/>
      <c r="AW269" s="701"/>
      <c r="AX269" s="701"/>
      <c r="AY269" s="168"/>
      <c r="AZ269" s="37"/>
      <c r="BA269" s="13" t="s">
        <v>1723</v>
      </c>
      <c r="BB269" s="13" t="s">
        <v>1723</v>
      </c>
      <c r="BC269" s="13"/>
      <c r="BD269" s="13" t="s">
        <v>1723</v>
      </c>
      <c r="BE269" s="13"/>
      <c r="BF269" s="13"/>
      <c r="BG269" s="150"/>
      <c r="BH269" s="13"/>
      <c r="BI269" s="13"/>
      <c r="BJ269" s="13"/>
      <c r="BK269" s="13"/>
      <c r="BL269" s="13"/>
      <c r="BM269" s="13"/>
      <c r="BN269" s="168"/>
      <c r="BO269" s="37"/>
      <c r="BP269" s="12"/>
      <c r="BQ269" s="13"/>
      <c r="BR269" s="13"/>
      <c r="BS269" s="13"/>
      <c r="BT269" s="13"/>
      <c r="BU269" s="13"/>
      <c r="BV269" s="13"/>
      <c r="BW269" s="13"/>
      <c r="BX269" s="13"/>
      <c r="BY269" s="13"/>
      <c r="BZ269" s="5">
        <f t="shared" si="14"/>
        <v>2</v>
      </c>
    </row>
    <row r="270" spans="1:78" s="569" customFormat="1" ht="29" hidden="1">
      <c r="A270" s="32">
        <f t="shared" si="13"/>
        <v>52</v>
      </c>
      <c r="B270" s="16">
        <v>5</v>
      </c>
      <c r="C270" s="32" t="s">
        <v>2381</v>
      </c>
      <c r="D270" s="32">
        <v>9</v>
      </c>
      <c r="E270" s="32" t="s">
        <v>856</v>
      </c>
      <c r="F270" s="32"/>
      <c r="G270" s="32"/>
      <c r="H270" s="32"/>
      <c r="I270" s="32" t="s">
        <v>983</v>
      </c>
      <c r="J270" s="207"/>
      <c r="K270" s="32"/>
      <c r="L270" s="32"/>
      <c r="M270" s="32"/>
      <c r="N270" s="32"/>
      <c r="O270" s="32"/>
      <c r="P270" s="207"/>
      <c r="Q270" s="207"/>
      <c r="R270" s="207"/>
      <c r="S270" s="207"/>
      <c r="T270" s="207"/>
      <c r="U270" s="207">
        <f>Table2[[#This Row],[Minimum possible value]]</f>
        <v>0</v>
      </c>
      <c r="V270" s="207">
        <f>Table2[[#This Row],[Maximum likely or possible value]]</f>
        <v>0</v>
      </c>
      <c r="W270" s="207"/>
      <c r="X270" s="207"/>
      <c r="Y270" s="207"/>
      <c r="Z270" s="207"/>
      <c r="AA270" s="12" t="s">
        <v>984</v>
      </c>
      <c r="AB270" s="255"/>
      <c r="AC270" s="129" t="s">
        <v>983</v>
      </c>
      <c r="AD270" s="434" t="s">
        <v>985</v>
      </c>
      <c r="AE270" s="434"/>
      <c r="AF270" s="37"/>
      <c r="AG270" s="37"/>
      <c r="AH270" s="37"/>
      <c r="AI270" s="168"/>
      <c r="AJ270" s="37"/>
      <c r="AK270" s="13"/>
      <c r="AL270" s="13"/>
      <c r="AM270" s="13"/>
      <c r="AN270" s="13"/>
      <c r="AO270" s="13"/>
      <c r="AP270" s="13"/>
      <c r="AQ270" s="701"/>
      <c r="AR270" s="701"/>
      <c r="AS270" s="701"/>
      <c r="AT270" s="701"/>
      <c r="AU270" s="701"/>
      <c r="AV270" s="701"/>
      <c r="AW270" s="701"/>
      <c r="AX270" s="701"/>
      <c r="AY270" s="168"/>
      <c r="AZ270" s="37"/>
      <c r="BA270" s="12"/>
      <c r="BB270" s="12"/>
      <c r="BC270" s="13"/>
      <c r="BD270" s="13"/>
      <c r="BE270" s="13"/>
      <c r="BF270" s="13"/>
      <c r="BG270" s="13"/>
      <c r="BH270" s="13"/>
      <c r="BI270" s="13"/>
      <c r="BJ270" s="13"/>
      <c r="BK270" s="13"/>
      <c r="BL270" s="13"/>
      <c r="BM270" s="13"/>
      <c r="BN270" s="168"/>
      <c r="BO270" s="37"/>
      <c r="BP270" s="12"/>
      <c r="BQ270" s="13"/>
      <c r="BR270" s="13"/>
      <c r="BS270" s="13"/>
      <c r="BT270" s="13"/>
      <c r="BU270" s="13"/>
      <c r="BV270" s="13"/>
      <c r="BW270" s="13"/>
      <c r="BX270" s="13"/>
      <c r="BY270" s="13"/>
      <c r="BZ270" s="5">
        <f t="shared" si="14"/>
        <v>1</v>
      </c>
    </row>
    <row r="271" spans="1:78" s="569" customFormat="1" ht="14.5" hidden="1">
      <c r="A271" s="32">
        <f t="shared" si="13"/>
        <v>53</v>
      </c>
      <c r="B271" s="16">
        <v>5</v>
      </c>
      <c r="C271" s="32" t="s">
        <v>2381</v>
      </c>
      <c r="D271" s="32">
        <v>9</v>
      </c>
      <c r="E271" s="32" t="s">
        <v>856</v>
      </c>
      <c r="F271" s="32"/>
      <c r="G271" s="32"/>
      <c r="H271" s="32"/>
      <c r="I271" s="32" t="s">
        <v>986</v>
      </c>
      <c r="J271" s="207"/>
      <c r="K271" s="32"/>
      <c r="L271" s="32"/>
      <c r="M271" s="32"/>
      <c r="N271" s="32"/>
      <c r="O271" s="32"/>
      <c r="P271" s="207"/>
      <c r="Q271" s="207"/>
      <c r="R271" s="207"/>
      <c r="S271" s="207"/>
      <c r="T271" s="207"/>
      <c r="U271" s="207">
        <f>Table2[[#This Row],[Minimum possible value]]</f>
        <v>0</v>
      </c>
      <c r="V271" s="207">
        <f>Table2[[#This Row],[Maximum likely or possible value]]</f>
        <v>0</v>
      </c>
      <c r="W271" s="207"/>
      <c r="X271" s="207"/>
      <c r="Y271" s="207"/>
      <c r="Z271" s="207"/>
      <c r="AA271" s="12" t="s">
        <v>987</v>
      </c>
      <c r="AB271" s="255"/>
      <c r="AC271" s="129" t="s">
        <v>988</v>
      </c>
      <c r="AD271" s="434" t="s">
        <v>989</v>
      </c>
      <c r="AE271" s="434"/>
      <c r="AF271" s="37"/>
      <c r="AG271" s="37"/>
      <c r="AH271" s="37"/>
      <c r="AI271" s="168"/>
      <c r="AJ271" s="37"/>
      <c r="AK271" s="170"/>
      <c r="AL271" s="13"/>
      <c r="AM271" s="13"/>
      <c r="AN271" s="13"/>
      <c r="AO271" s="13"/>
      <c r="AP271" s="13"/>
      <c r="AQ271" s="617"/>
      <c r="AR271" s="617"/>
      <c r="AS271" s="617"/>
      <c r="AT271" s="617"/>
      <c r="AU271" s="617"/>
      <c r="AV271" s="617"/>
      <c r="AW271" s="617"/>
      <c r="AX271" s="617"/>
      <c r="AY271" s="168"/>
      <c r="AZ271" s="37"/>
      <c r="BA271" s="12"/>
      <c r="BB271" s="12"/>
      <c r="BC271" s="36"/>
      <c r="BD271" s="12"/>
      <c r="BE271" s="36"/>
      <c r="BF271" s="36"/>
      <c r="BG271" s="36"/>
      <c r="BH271" s="36"/>
      <c r="BI271" s="13"/>
      <c r="BJ271" s="13"/>
      <c r="BK271" s="13"/>
      <c r="BL271" s="13"/>
      <c r="BM271" s="13"/>
      <c r="BN271" s="168"/>
      <c r="BO271" s="37"/>
      <c r="BP271" s="12"/>
      <c r="BQ271" s="13"/>
      <c r="BR271" s="13"/>
      <c r="BS271" s="13"/>
      <c r="BT271" s="13"/>
      <c r="BU271" s="13"/>
      <c r="BV271" s="13"/>
      <c r="BW271" s="13"/>
      <c r="BX271" s="13"/>
      <c r="BY271" s="13"/>
      <c r="BZ271" s="5">
        <f t="shared" si="14"/>
        <v>1</v>
      </c>
    </row>
    <row r="272" spans="1:78" s="569" customFormat="1" ht="14.5" hidden="1">
      <c r="A272" s="32">
        <f t="shared" si="13"/>
        <v>54</v>
      </c>
      <c r="B272" s="16">
        <v>5</v>
      </c>
      <c r="C272" s="32" t="s">
        <v>2381</v>
      </c>
      <c r="D272" s="32">
        <v>9</v>
      </c>
      <c r="E272" s="32" t="s">
        <v>856</v>
      </c>
      <c r="F272" s="32"/>
      <c r="G272" s="32"/>
      <c r="H272" s="32"/>
      <c r="I272" s="32" t="s">
        <v>993</v>
      </c>
      <c r="J272" s="207"/>
      <c r="K272" s="35"/>
      <c r="L272" s="32"/>
      <c r="M272" s="35"/>
      <c r="N272" s="35"/>
      <c r="O272" s="35"/>
      <c r="P272" s="207"/>
      <c r="Q272" s="207"/>
      <c r="R272" s="207"/>
      <c r="S272" s="207"/>
      <c r="T272" s="207"/>
      <c r="U272" s="207">
        <f>Table2[[#This Row],[Minimum possible value]]</f>
        <v>0</v>
      </c>
      <c r="V272" s="207">
        <f>Table2[[#This Row],[Maximum likely or possible value]]</f>
        <v>0</v>
      </c>
      <c r="W272" s="207"/>
      <c r="X272" s="207"/>
      <c r="Y272" s="207"/>
      <c r="Z272" s="207"/>
      <c r="AA272" s="12" t="s">
        <v>994</v>
      </c>
      <c r="AB272" s="665"/>
      <c r="AC272" s="129" t="s">
        <v>995</v>
      </c>
      <c r="AD272" s="434" t="s">
        <v>996</v>
      </c>
      <c r="AE272" s="434"/>
      <c r="AF272" s="37"/>
      <c r="AG272" s="37"/>
      <c r="AH272" s="37"/>
      <c r="AI272" s="168"/>
      <c r="AJ272" s="37"/>
      <c r="AK272" s="170"/>
      <c r="AL272" s="13"/>
      <c r="AM272" s="36"/>
      <c r="AN272" s="36"/>
      <c r="AO272" s="36"/>
      <c r="AP272" s="13"/>
      <c r="AQ272" s="617"/>
      <c r="AR272" s="617"/>
      <c r="AS272" s="617"/>
      <c r="AT272" s="617"/>
      <c r="AU272" s="617"/>
      <c r="AV272" s="617"/>
      <c r="AW272" s="617"/>
      <c r="AX272" s="617"/>
      <c r="AY272" s="168"/>
      <c r="AZ272" s="666"/>
      <c r="BA272" s="12"/>
      <c r="BB272" s="12"/>
      <c r="BC272" s="36"/>
      <c r="BD272" s="12"/>
      <c r="BE272" s="36"/>
      <c r="BF272" s="36"/>
      <c r="BG272" s="36"/>
      <c r="BH272" s="36"/>
      <c r="BI272" s="13"/>
      <c r="BJ272" s="13"/>
      <c r="BK272" s="13"/>
      <c r="BL272" s="13"/>
      <c r="BM272" s="13"/>
      <c r="BN272" s="168"/>
      <c r="BO272" s="37"/>
      <c r="BP272" s="12"/>
      <c r="BQ272" s="13"/>
      <c r="BR272" s="13"/>
      <c r="BS272" s="13"/>
      <c r="BT272" s="13"/>
      <c r="BU272" s="13"/>
      <c r="BV272" s="13"/>
      <c r="BW272" s="13"/>
      <c r="BX272" s="13"/>
      <c r="BY272" s="13"/>
      <c r="BZ272" s="5">
        <f t="shared" si="14"/>
        <v>1</v>
      </c>
    </row>
    <row r="273" spans="1:78" s="208" customFormat="1" ht="14.5" hidden="1">
      <c r="A273" s="32">
        <f t="shared" si="13"/>
        <v>55</v>
      </c>
      <c r="B273" s="16">
        <v>5</v>
      </c>
      <c r="C273" s="32" t="s">
        <v>2381</v>
      </c>
      <c r="D273" s="32">
        <v>9</v>
      </c>
      <c r="E273" s="32" t="s">
        <v>856</v>
      </c>
      <c r="F273" s="509"/>
      <c r="G273" s="32"/>
      <c r="H273" s="32"/>
      <c r="I273" s="32" t="s">
        <v>1004</v>
      </c>
      <c r="J273" s="207"/>
      <c r="K273" s="35"/>
      <c r="L273" s="32"/>
      <c r="M273" s="35"/>
      <c r="N273" s="35"/>
      <c r="O273" s="35"/>
      <c r="P273" s="207"/>
      <c r="Q273" s="207"/>
      <c r="R273" s="207"/>
      <c r="S273" s="207"/>
      <c r="T273" s="207"/>
      <c r="U273" s="207">
        <f>Table2[[#This Row],[Minimum possible value]]</f>
        <v>0</v>
      </c>
      <c r="V273" s="207">
        <f>Table2[[#This Row],[Maximum likely or possible value]]</f>
        <v>0</v>
      </c>
      <c r="W273" s="207"/>
      <c r="X273" s="207"/>
      <c r="Y273" s="207"/>
      <c r="Z273" s="207"/>
      <c r="AA273" s="12" t="s">
        <v>1005</v>
      </c>
      <c r="AB273" s="520"/>
      <c r="AC273" s="129" t="s">
        <v>1004</v>
      </c>
      <c r="AD273" s="434" t="s">
        <v>1006</v>
      </c>
      <c r="AE273" s="434"/>
      <c r="AF273" s="37"/>
      <c r="AG273" s="37"/>
      <c r="AH273" s="37"/>
      <c r="AI273" s="168"/>
      <c r="AJ273" s="37"/>
      <c r="AK273" s="170"/>
      <c r="AL273" s="13"/>
      <c r="AM273" s="150"/>
      <c r="AN273" s="150"/>
      <c r="AO273" s="150"/>
      <c r="AP273" s="13"/>
      <c r="AQ273" s="491"/>
      <c r="AR273" s="491"/>
      <c r="AS273" s="491"/>
      <c r="AT273" s="491"/>
      <c r="AU273" s="491"/>
      <c r="AV273" s="491"/>
      <c r="AW273" s="491"/>
      <c r="AX273" s="491"/>
      <c r="AY273" s="168"/>
      <c r="AZ273" s="520"/>
      <c r="BA273" s="12"/>
      <c r="BB273" s="12"/>
      <c r="BC273" s="36"/>
      <c r="BD273" s="12"/>
      <c r="BE273" s="36"/>
      <c r="BF273" s="36"/>
      <c r="BG273" s="36"/>
      <c r="BH273" s="36"/>
      <c r="BI273" s="13"/>
      <c r="BJ273" s="13"/>
      <c r="BK273" s="13"/>
      <c r="BL273" s="13"/>
      <c r="BM273" s="13"/>
      <c r="BN273" s="168"/>
      <c r="BO273" s="37"/>
      <c r="BP273" s="12"/>
      <c r="BQ273" s="13"/>
      <c r="BR273" s="13"/>
      <c r="BS273" s="13"/>
      <c r="BT273" s="13"/>
      <c r="BU273" s="13"/>
      <c r="BV273" s="13"/>
      <c r="BW273" s="13"/>
      <c r="BX273" s="13"/>
      <c r="BY273" s="13"/>
      <c r="BZ273" s="5">
        <f t="shared" si="14"/>
        <v>1</v>
      </c>
    </row>
    <row r="274" spans="1:78" s="208" customFormat="1" ht="28" hidden="1">
      <c r="A274" s="32">
        <f t="shared" si="13"/>
        <v>56</v>
      </c>
      <c r="B274" s="16">
        <v>5</v>
      </c>
      <c r="C274" s="32" t="s">
        <v>2381</v>
      </c>
      <c r="D274" s="32">
        <v>9</v>
      </c>
      <c r="E274" s="32" t="s">
        <v>856</v>
      </c>
      <c r="F274" s="509"/>
      <c r="G274" s="32"/>
      <c r="H274" s="32"/>
      <c r="I274" s="469" t="s">
        <v>1007</v>
      </c>
      <c r="J274" s="207"/>
      <c r="K274" s="35"/>
      <c r="L274" s="32" t="s">
        <v>1969</v>
      </c>
      <c r="M274" s="35"/>
      <c r="N274" s="35"/>
      <c r="O274" s="35"/>
      <c r="P274" s="207"/>
      <c r="Q274" s="207"/>
      <c r="R274" s="207"/>
      <c r="S274" s="207"/>
      <c r="T274" s="207"/>
      <c r="U274" s="207">
        <f>Table2[[#This Row],[Minimum possible value]]</f>
        <v>0</v>
      </c>
      <c r="V274" s="207">
        <f>Table2[[#This Row],[Maximum likely or possible value]]</f>
        <v>0</v>
      </c>
      <c r="W274" s="207"/>
      <c r="X274" s="207"/>
      <c r="Y274" s="207"/>
      <c r="Z274" s="207"/>
      <c r="AA274" s="12" t="s">
        <v>1009</v>
      </c>
      <c r="AB274" s="150"/>
      <c r="AC274" s="13" t="s">
        <v>1010</v>
      </c>
      <c r="AD274" s="13" t="s">
        <v>1011</v>
      </c>
      <c r="AE274" s="13"/>
      <c r="AF274" s="13"/>
      <c r="AG274" s="13"/>
      <c r="AH274" s="13"/>
      <c r="AI274" s="164"/>
      <c r="AJ274" s="13"/>
      <c r="AK274" s="170"/>
      <c r="AL274" s="13"/>
      <c r="AM274" s="150"/>
      <c r="AN274" s="150"/>
      <c r="AO274" s="150"/>
      <c r="AP274" s="13"/>
      <c r="AQ274" s="701"/>
      <c r="AR274" s="701"/>
      <c r="AS274" s="701"/>
      <c r="AT274" s="701"/>
      <c r="AU274" s="701"/>
      <c r="AV274" s="701"/>
      <c r="AW274" s="701"/>
      <c r="AX274" s="701"/>
      <c r="AY274" s="164"/>
      <c r="AZ274" s="377"/>
      <c r="BA274" s="12"/>
      <c r="BB274" s="12"/>
      <c r="BC274" s="36"/>
      <c r="BD274" s="12"/>
      <c r="BE274" s="36"/>
      <c r="BF274" s="36"/>
      <c r="BG274" s="36"/>
      <c r="BH274" s="36"/>
      <c r="BI274" s="13"/>
      <c r="BJ274" s="13"/>
      <c r="BK274" s="13"/>
      <c r="BL274" s="13"/>
      <c r="BM274" s="13"/>
      <c r="BN274" s="164"/>
      <c r="BO274" s="13"/>
      <c r="BP274" s="12" t="s">
        <v>1007</v>
      </c>
      <c r="BQ274" s="13" t="s">
        <v>1008</v>
      </c>
      <c r="BR274" s="13"/>
      <c r="BS274" s="13"/>
      <c r="BT274" s="13" t="s">
        <v>1012</v>
      </c>
      <c r="BU274" s="13" t="s">
        <v>78</v>
      </c>
      <c r="BV274" s="13"/>
      <c r="BW274" s="13"/>
      <c r="BX274" s="13"/>
      <c r="BY274" s="13"/>
      <c r="BZ274" s="5">
        <f t="shared" si="14"/>
        <v>2</v>
      </c>
    </row>
    <row r="275" spans="1:78" s="208" customFormat="1" ht="14.5" hidden="1">
      <c r="A275" s="32">
        <f t="shared" si="13"/>
        <v>57</v>
      </c>
      <c r="B275" s="16">
        <v>5</v>
      </c>
      <c r="C275" s="32" t="s">
        <v>2381</v>
      </c>
      <c r="D275" s="32">
        <v>9</v>
      </c>
      <c r="E275" s="32" t="s">
        <v>856</v>
      </c>
      <c r="F275" s="509"/>
      <c r="G275" s="32"/>
      <c r="H275" s="32"/>
      <c r="I275" s="32" t="s">
        <v>1000</v>
      </c>
      <c r="J275" s="207"/>
      <c r="K275" s="35"/>
      <c r="L275" s="32"/>
      <c r="M275" s="35"/>
      <c r="N275" s="35"/>
      <c r="O275" s="35"/>
      <c r="P275" s="207"/>
      <c r="Q275" s="207"/>
      <c r="R275" s="207"/>
      <c r="S275" s="207"/>
      <c r="T275" s="207"/>
      <c r="U275" s="207">
        <f>Table2[[#This Row],[Minimum possible value]]</f>
        <v>0</v>
      </c>
      <c r="V275" s="207">
        <f>Table2[[#This Row],[Maximum likely or possible value]]</f>
        <v>0</v>
      </c>
      <c r="W275" s="207"/>
      <c r="X275" s="207"/>
      <c r="Y275" s="207"/>
      <c r="Z275" s="207"/>
      <c r="AA275" s="12" t="s">
        <v>1001</v>
      </c>
      <c r="AB275" s="298"/>
      <c r="AC275" s="129" t="s">
        <v>1002</v>
      </c>
      <c r="AD275" s="434" t="s">
        <v>1003</v>
      </c>
      <c r="AE275" s="434"/>
      <c r="AF275" s="37"/>
      <c r="AG275" s="37"/>
      <c r="AH275" s="37"/>
      <c r="AI275" s="168"/>
      <c r="AJ275" s="37"/>
      <c r="AK275" s="170"/>
      <c r="AL275" s="13"/>
      <c r="AM275" s="150"/>
      <c r="AN275" s="150"/>
      <c r="AO275" s="150"/>
      <c r="AP275" s="13"/>
      <c r="AQ275" s="701"/>
      <c r="AR275" s="701"/>
      <c r="AS275" s="701"/>
      <c r="AT275" s="701"/>
      <c r="AU275" s="701"/>
      <c r="AV275" s="701"/>
      <c r="AW275" s="701"/>
      <c r="AX275" s="701"/>
      <c r="AY275" s="168"/>
      <c r="AZ275" s="520"/>
      <c r="BA275" s="12"/>
      <c r="BB275" s="12"/>
      <c r="BC275" s="36"/>
      <c r="BD275" s="12"/>
      <c r="BE275" s="36"/>
      <c r="BF275" s="36"/>
      <c r="BG275" s="36"/>
      <c r="BH275" s="36"/>
      <c r="BI275" s="13"/>
      <c r="BJ275" s="13"/>
      <c r="BK275" s="13"/>
      <c r="BL275" s="13"/>
      <c r="BM275" s="13"/>
      <c r="BN275" s="168"/>
      <c r="BO275" s="37"/>
      <c r="BP275" s="12"/>
      <c r="BQ275" s="13"/>
      <c r="BR275" s="13"/>
      <c r="BS275" s="13"/>
      <c r="BT275" s="13"/>
      <c r="BU275" s="13"/>
      <c r="BV275" s="13"/>
      <c r="BW275" s="13"/>
      <c r="BX275" s="13"/>
      <c r="BY275" s="13"/>
      <c r="BZ275" s="5">
        <f t="shared" si="14"/>
        <v>1</v>
      </c>
    </row>
    <row r="276" spans="1:78" s="208" customFormat="1" ht="14.5" hidden="1">
      <c r="A276" s="32">
        <f t="shared" si="13"/>
        <v>58</v>
      </c>
      <c r="B276" s="16">
        <v>5</v>
      </c>
      <c r="C276" s="32" t="s">
        <v>2381</v>
      </c>
      <c r="D276" s="32">
        <v>9</v>
      </c>
      <c r="E276" s="32" t="s">
        <v>856</v>
      </c>
      <c r="F276" s="32"/>
      <c r="G276" s="32"/>
      <c r="H276" s="32"/>
      <c r="I276" s="32" t="s">
        <v>1013</v>
      </c>
      <c r="J276" s="207"/>
      <c r="K276" s="35"/>
      <c r="L276" s="32"/>
      <c r="M276" s="35"/>
      <c r="N276" s="35"/>
      <c r="O276" s="35"/>
      <c r="P276" s="207"/>
      <c r="Q276" s="207"/>
      <c r="R276" s="207"/>
      <c r="S276" s="207"/>
      <c r="T276" s="207"/>
      <c r="U276" s="207">
        <f>Table2[[#This Row],[Minimum possible value]]</f>
        <v>0</v>
      </c>
      <c r="V276" s="207">
        <f>Table2[[#This Row],[Maximum likely or possible value]]</f>
        <v>0</v>
      </c>
      <c r="W276" s="207"/>
      <c r="X276" s="207"/>
      <c r="Y276" s="207"/>
      <c r="Z276" s="207"/>
      <c r="AA276" s="12" t="s">
        <v>1010</v>
      </c>
      <c r="AB276" s="520"/>
      <c r="AC276" s="129" t="s">
        <v>1011</v>
      </c>
      <c r="AD276" s="434"/>
      <c r="AE276" s="434"/>
      <c r="AF276" s="37"/>
      <c r="AG276" s="37"/>
      <c r="AH276" s="37"/>
      <c r="AI276" s="168"/>
      <c r="AJ276" s="37"/>
      <c r="AK276" s="170"/>
      <c r="AL276" s="13"/>
      <c r="AM276" s="150"/>
      <c r="AN276" s="150"/>
      <c r="AO276" s="150"/>
      <c r="AP276" s="13"/>
      <c r="AQ276" s="701"/>
      <c r="AR276" s="701"/>
      <c r="AS276" s="701"/>
      <c r="AT276" s="701"/>
      <c r="AU276" s="701"/>
      <c r="AV276" s="701"/>
      <c r="AW276" s="701"/>
      <c r="AX276" s="701"/>
      <c r="AY276" s="168"/>
      <c r="AZ276" s="520"/>
      <c r="BA276" s="12" t="s">
        <v>1689</v>
      </c>
      <c r="BB276" s="12" t="s">
        <v>1689</v>
      </c>
      <c r="BC276" s="36"/>
      <c r="BD276" s="12" t="s">
        <v>1689</v>
      </c>
      <c r="BE276" s="36"/>
      <c r="BF276" s="36"/>
      <c r="BG276" s="36"/>
      <c r="BH276" s="36"/>
      <c r="BI276" s="13"/>
      <c r="BJ276" s="13"/>
      <c r="BK276" s="13"/>
      <c r="BL276" s="13"/>
      <c r="BM276" s="13"/>
      <c r="BN276" s="168"/>
      <c r="BO276" s="37"/>
      <c r="BP276" s="12"/>
      <c r="BQ276" s="13"/>
      <c r="BR276" s="13"/>
      <c r="BS276" s="13"/>
      <c r="BT276" s="13"/>
      <c r="BU276" s="13"/>
      <c r="BV276" s="13"/>
      <c r="BW276" s="13"/>
      <c r="BX276" s="13"/>
      <c r="BY276" s="13"/>
      <c r="BZ276" s="5">
        <f t="shared" si="14"/>
        <v>2</v>
      </c>
    </row>
    <row r="277" spans="1:78" s="208" customFormat="1" ht="29" hidden="1">
      <c r="A277" s="32">
        <f t="shared" ref="A277:A312" si="15">A276+1</f>
        <v>59</v>
      </c>
      <c r="B277" s="16">
        <v>5</v>
      </c>
      <c r="C277" s="32" t="s">
        <v>2381</v>
      </c>
      <c r="D277" s="32">
        <v>9</v>
      </c>
      <c r="E277" s="32" t="s">
        <v>856</v>
      </c>
      <c r="F277" s="32"/>
      <c r="G277" s="32"/>
      <c r="H277" s="32"/>
      <c r="I277" s="469" t="s">
        <v>997</v>
      </c>
      <c r="J277" s="207"/>
      <c r="K277" s="35"/>
      <c r="L277" s="32"/>
      <c r="M277" s="35"/>
      <c r="N277" s="35"/>
      <c r="O277" s="35"/>
      <c r="P277" s="207"/>
      <c r="Q277" s="207"/>
      <c r="R277" s="207"/>
      <c r="S277" s="207"/>
      <c r="T277" s="207"/>
      <c r="U277" s="207">
        <f>Table2[[#This Row],[Minimum possible value]]</f>
        <v>0</v>
      </c>
      <c r="V277" s="207">
        <f>Table2[[#This Row],[Maximum likely or possible value]]</f>
        <v>0</v>
      </c>
      <c r="W277" s="207"/>
      <c r="X277" s="207"/>
      <c r="Y277" s="207"/>
      <c r="Z277" s="207"/>
      <c r="AA277" s="12" t="s">
        <v>998</v>
      </c>
      <c r="AB277" s="298"/>
      <c r="AC277" s="129" t="s">
        <v>997</v>
      </c>
      <c r="AD277" s="434" t="s">
        <v>999</v>
      </c>
      <c r="AE277" s="434"/>
      <c r="AF277" s="37"/>
      <c r="AG277" s="37"/>
      <c r="AH277" s="37"/>
      <c r="AI277" s="168"/>
      <c r="AJ277" s="37"/>
      <c r="AK277" s="170"/>
      <c r="AL277" s="13"/>
      <c r="AM277" s="150"/>
      <c r="AN277" s="150"/>
      <c r="AO277" s="150"/>
      <c r="AP277" s="13"/>
      <c r="AQ277" s="491"/>
      <c r="AR277" s="617"/>
      <c r="AS277" s="491"/>
      <c r="AT277" s="491"/>
      <c r="AU277" s="491"/>
      <c r="AV277" s="491"/>
      <c r="AW277" s="491"/>
      <c r="AX277" s="491"/>
      <c r="AY277" s="168"/>
      <c r="AZ277" s="707"/>
      <c r="BA277" s="12"/>
      <c r="BB277" s="12"/>
      <c r="BC277" s="36"/>
      <c r="BD277" s="12"/>
      <c r="BE277" s="36"/>
      <c r="BF277" s="36"/>
      <c r="BG277" s="36"/>
      <c r="BH277" s="36"/>
      <c r="BI277" s="13"/>
      <c r="BJ277" s="13"/>
      <c r="BK277" s="13"/>
      <c r="BL277" s="13"/>
      <c r="BM277" s="13"/>
      <c r="BN277" s="168"/>
      <c r="BO277" s="37"/>
      <c r="BP277" s="12"/>
      <c r="BQ277" s="13"/>
      <c r="BR277" s="13"/>
      <c r="BS277" s="13"/>
      <c r="BT277" s="13"/>
      <c r="BU277" s="13"/>
      <c r="BV277" s="13"/>
      <c r="BW277" s="13"/>
      <c r="BX277" s="13"/>
      <c r="BY277" s="13"/>
      <c r="BZ277" s="5">
        <f t="shared" ref="BZ277:BZ308" si="16">COUNTIF(AA277,"*")+COUNTIF(AK277,"*")+COUNTIF(BA277,"*")+COUNTIF(BP277,"*")</f>
        <v>1</v>
      </c>
    </row>
    <row r="278" spans="1:78" s="208" customFormat="1" ht="14.5" hidden="1">
      <c r="A278" s="32">
        <f t="shared" si="15"/>
        <v>60</v>
      </c>
      <c r="B278" s="16">
        <v>5</v>
      </c>
      <c r="C278" s="32" t="s">
        <v>2381</v>
      </c>
      <c r="D278" s="32">
        <v>9</v>
      </c>
      <c r="E278" s="32" t="s">
        <v>856</v>
      </c>
      <c r="F278" s="32"/>
      <c r="G278" s="32"/>
      <c r="H278" s="32"/>
      <c r="I278" s="32" t="s">
        <v>1692</v>
      </c>
      <c r="J278" s="207"/>
      <c r="K278" s="35"/>
      <c r="L278" s="32"/>
      <c r="M278" s="35"/>
      <c r="N278" s="35"/>
      <c r="O278" s="35"/>
      <c r="P278" s="207"/>
      <c r="Q278" s="207"/>
      <c r="R278" s="207"/>
      <c r="S278" s="207"/>
      <c r="T278" s="207"/>
      <c r="U278" s="207">
        <f>Table2[[#This Row],[Minimum possible value]]</f>
        <v>0</v>
      </c>
      <c r="V278" s="207">
        <f>Table2[[#This Row],[Maximum likely or possible value]]</f>
        <v>0</v>
      </c>
      <c r="W278" s="207"/>
      <c r="X278" s="207"/>
      <c r="Y278" s="207"/>
      <c r="Z278" s="207"/>
      <c r="AA278" s="12"/>
      <c r="AB278" s="726"/>
      <c r="AC278" s="129"/>
      <c r="AD278" s="434"/>
      <c r="AE278" s="434"/>
      <c r="AF278" s="37"/>
      <c r="AG278" s="37"/>
      <c r="AH278" s="37"/>
      <c r="AI278" s="168"/>
      <c r="AJ278" s="37"/>
      <c r="AK278" s="170"/>
      <c r="AL278" s="13"/>
      <c r="AM278" s="160"/>
      <c r="AN278" s="160"/>
      <c r="AO278" s="160"/>
      <c r="AP278" s="13"/>
      <c r="AQ278" s="491"/>
      <c r="AR278" s="491"/>
      <c r="AS278" s="491"/>
      <c r="AT278" s="491"/>
      <c r="AU278" s="491"/>
      <c r="AV278" s="491"/>
      <c r="AW278" s="491"/>
      <c r="AX278" s="491"/>
      <c r="AY278" s="168"/>
      <c r="AZ278" s="726"/>
      <c r="BA278" s="12" t="s">
        <v>1691</v>
      </c>
      <c r="BB278" s="12" t="s">
        <v>1691</v>
      </c>
      <c r="BC278" s="36"/>
      <c r="BD278" s="12" t="s">
        <v>1691</v>
      </c>
      <c r="BE278" s="36"/>
      <c r="BF278" s="36"/>
      <c r="BG278" s="36"/>
      <c r="BH278" s="36"/>
      <c r="BI278" s="13"/>
      <c r="BJ278" s="13"/>
      <c r="BK278" s="13"/>
      <c r="BL278" s="13"/>
      <c r="BM278" s="13"/>
      <c r="BN278" s="168"/>
      <c r="BO278" s="37"/>
      <c r="BP278" s="12"/>
      <c r="BQ278" s="13"/>
      <c r="BR278" s="13"/>
      <c r="BS278" s="13"/>
      <c r="BT278" s="13"/>
      <c r="BU278" s="13"/>
      <c r="BV278" s="13"/>
      <c r="BW278" s="13"/>
      <c r="BX278" s="13"/>
      <c r="BY278" s="13"/>
      <c r="BZ278" s="5">
        <f t="shared" si="16"/>
        <v>1</v>
      </c>
    </row>
    <row r="279" spans="1:78" s="208" customFormat="1" ht="14.5" hidden="1">
      <c r="A279" s="32">
        <f t="shared" si="15"/>
        <v>61</v>
      </c>
      <c r="B279" s="16">
        <v>5</v>
      </c>
      <c r="C279" s="32" t="s">
        <v>2381</v>
      </c>
      <c r="D279" s="32">
        <v>9</v>
      </c>
      <c r="E279" s="32" t="s">
        <v>856</v>
      </c>
      <c r="F279" s="32"/>
      <c r="G279" s="32"/>
      <c r="H279" s="32"/>
      <c r="I279" s="32" t="s">
        <v>1014</v>
      </c>
      <c r="J279" s="207"/>
      <c r="K279" s="35"/>
      <c r="L279" s="32"/>
      <c r="M279" s="35"/>
      <c r="N279" s="35"/>
      <c r="O279" s="35"/>
      <c r="P279" s="207"/>
      <c r="Q279" s="207"/>
      <c r="R279" s="207"/>
      <c r="S279" s="207"/>
      <c r="T279" s="207"/>
      <c r="U279" s="207">
        <f>Table2[[#This Row],[Minimum possible value]]</f>
        <v>0</v>
      </c>
      <c r="V279" s="207">
        <f>Table2[[#This Row],[Maximum likely or possible value]]</f>
        <v>0</v>
      </c>
      <c r="W279" s="207"/>
      <c r="X279" s="207"/>
      <c r="Y279" s="207"/>
      <c r="Z279" s="207"/>
      <c r="AA279" s="12" t="s">
        <v>1015</v>
      </c>
      <c r="AB279" s="37"/>
      <c r="AC279" s="129" t="s">
        <v>1014</v>
      </c>
      <c r="AD279" s="434"/>
      <c r="AE279" s="434"/>
      <c r="AF279" s="37"/>
      <c r="AG279" s="37"/>
      <c r="AH279" s="37"/>
      <c r="AI279" s="168"/>
      <c r="AJ279" s="37"/>
      <c r="AK279" s="170"/>
      <c r="AL279" s="13"/>
      <c r="AM279" s="13"/>
      <c r="AN279" s="13"/>
      <c r="AO279" s="13"/>
      <c r="AP279" s="13"/>
      <c r="AQ279" s="617"/>
      <c r="AR279" s="617"/>
      <c r="AS279" s="617"/>
      <c r="AT279" s="617"/>
      <c r="AU279" s="617"/>
      <c r="AV279" s="617"/>
      <c r="AW279" s="617"/>
      <c r="AX279" s="617"/>
      <c r="AY279" s="168"/>
      <c r="AZ279" s="37"/>
      <c r="BA279" s="12"/>
      <c r="BB279" s="12"/>
      <c r="BC279" s="36"/>
      <c r="BD279" s="12"/>
      <c r="BE279" s="36"/>
      <c r="BF279" s="36"/>
      <c r="BG279" s="13"/>
      <c r="BH279" s="13"/>
      <c r="BI279" s="13"/>
      <c r="BJ279" s="13"/>
      <c r="BK279" s="13"/>
      <c r="BL279" s="13"/>
      <c r="BM279" s="13"/>
      <c r="BN279" s="168"/>
      <c r="BO279" s="37"/>
      <c r="BP279" s="12"/>
      <c r="BQ279" s="13"/>
      <c r="BR279" s="13"/>
      <c r="BS279" s="13"/>
      <c r="BT279" s="13"/>
      <c r="BU279" s="13"/>
      <c r="BV279" s="13"/>
      <c r="BW279" s="13"/>
      <c r="BX279" s="13"/>
      <c r="BY279" s="13"/>
      <c r="BZ279" s="5">
        <f t="shared" si="16"/>
        <v>1</v>
      </c>
    </row>
    <row r="280" spans="1:78" s="208" customFormat="1" ht="28" hidden="1">
      <c r="A280" s="32">
        <f t="shared" si="15"/>
        <v>62</v>
      </c>
      <c r="B280" s="16">
        <v>5</v>
      </c>
      <c r="C280" s="32" t="s">
        <v>2381</v>
      </c>
      <c r="D280" s="32">
        <v>9</v>
      </c>
      <c r="E280" s="32" t="s">
        <v>856</v>
      </c>
      <c r="F280" s="32"/>
      <c r="G280" s="32"/>
      <c r="H280" s="32"/>
      <c r="I280" s="32" t="s">
        <v>1694</v>
      </c>
      <c r="J280" s="207"/>
      <c r="K280" s="35"/>
      <c r="L280" s="32"/>
      <c r="M280" s="35"/>
      <c r="N280" s="35"/>
      <c r="O280" s="35"/>
      <c r="P280" s="207"/>
      <c r="Q280" s="207"/>
      <c r="R280" s="207"/>
      <c r="S280" s="207"/>
      <c r="T280" s="207"/>
      <c r="U280" s="207">
        <f>Table2[[#This Row],[Minimum possible value]]</f>
        <v>0</v>
      </c>
      <c r="V280" s="207">
        <f>Table2[[#This Row],[Maximum likely or possible value]]</f>
        <v>0</v>
      </c>
      <c r="W280" s="207"/>
      <c r="X280" s="207"/>
      <c r="Y280" s="207"/>
      <c r="Z280" s="207"/>
      <c r="AA280" s="12"/>
      <c r="AB280" s="37"/>
      <c r="AC280" s="129"/>
      <c r="AD280" s="434"/>
      <c r="AE280" s="434"/>
      <c r="AF280" s="37"/>
      <c r="AG280" s="37"/>
      <c r="AH280" s="37"/>
      <c r="AI280" s="168"/>
      <c r="AJ280" s="37"/>
      <c r="AK280" s="170"/>
      <c r="AL280" s="13"/>
      <c r="AM280" s="150"/>
      <c r="AN280" s="13"/>
      <c r="AO280" s="13"/>
      <c r="AP280" s="13"/>
      <c r="AQ280" s="701"/>
      <c r="AR280" s="701"/>
      <c r="AS280" s="701"/>
      <c r="AT280" s="701"/>
      <c r="AU280" s="701"/>
      <c r="AV280" s="701"/>
      <c r="AW280" s="701"/>
      <c r="AX280" s="701"/>
      <c r="AY280" s="168"/>
      <c r="AZ280" s="37"/>
      <c r="BA280" s="12" t="s">
        <v>1693</v>
      </c>
      <c r="BB280" s="12" t="s">
        <v>1693</v>
      </c>
      <c r="BC280" s="36"/>
      <c r="BD280" s="12" t="s">
        <v>1693</v>
      </c>
      <c r="BE280" s="36"/>
      <c r="BF280" s="36"/>
      <c r="BG280" s="13"/>
      <c r="BH280" s="13"/>
      <c r="BI280" s="13"/>
      <c r="BJ280" s="13"/>
      <c r="BK280" s="13"/>
      <c r="BL280" s="13"/>
      <c r="BM280" s="13"/>
      <c r="BN280" s="168"/>
      <c r="BO280" s="37"/>
      <c r="BP280" s="12"/>
      <c r="BQ280" s="13"/>
      <c r="BR280" s="13"/>
      <c r="BS280" s="13"/>
      <c r="BT280" s="13"/>
      <c r="BU280" s="13"/>
      <c r="BV280" s="13"/>
      <c r="BW280" s="13"/>
      <c r="BX280" s="13"/>
      <c r="BY280" s="13"/>
      <c r="BZ280" s="5">
        <f t="shared" si="16"/>
        <v>1</v>
      </c>
    </row>
    <row r="281" spans="1:78" s="208" customFormat="1" ht="28" hidden="1">
      <c r="A281" s="32">
        <f t="shared" si="15"/>
        <v>63</v>
      </c>
      <c r="B281" s="16">
        <v>5</v>
      </c>
      <c r="C281" s="32" t="s">
        <v>2381</v>
      </c>
      <c r="D281" s="32">
        <v>9</v>
      </c>
      <c r="E281" s="32" t="s">
        <v>856</v>
      </c>
      <c r="F281" s="35"/>
      <c r="G281" s="32"/>
      <c r="H281" s="32"/>
      <c r="I281" s="32" t="s">
        <v>1696</v>
      </c>
      <c r="J281" s="207"/>
      <c r="K281" s="35"/>
      <c r="L281" s="32"/>
      <c r="M281" s="35"/>
      <c r="N281" s="35"/>
      <c r="O281" s="32"/>
      <c r="P281" s="207"/>
      <c r="Q281" s="207"/>
      <c r="R281" s="207"/>
      <c r="S281" s="207"/>
      <c r="T281" s="207"/>
      <c r="U281" s="207">
        <f>Table2[[#This Row],[Minimum possible value]]</f>
        <v>0</v>
      </c>
      <c r="V281" s="207">
        <f>Table2[[#This Row],[Maximum likely or possible value]]</f>
        <v>0</v>
      </c>
      <c r="W281" s="207"/>
      <c r="X281" s="207"/>
      <c r="Y281" s="207"/>
      <c r="Z281" s="207"/>
      <c r="AA281" s="12"/>
      <c r="AB281" s="37"/>
      <c r="AC281" s="129"/>
      <c r="AD281" s="434"/>
      <c r="AE281" s="434"/>
      <c r="AF281" s="37"/>
      <c r="AG281" s="37"/>
      <c r="AH281" s="37"/>
      <c r="AI281" s="168"/>
      <c r="AJ281" s="37"/>
      <c r="AK281" s="170"/>
      <c r="AL281" s="13"/>
      <c r="AM281" s="13"/>
      <c r="AN281" s="13"/>
      <c r="AO281" s="13"/>
      <c r="AP281" s="13"/>
      <c r="AQ281" s="701"/>
      <c r="AR281" s="701"/>
      <c r="AS281" s="701"/>
      <c r="AT281" s="701"/>
      <c r="AU281" s="701"/>
      <c r="AV281" s="701"/>
      <c r="AW281" s="701"/>
      <c r="AX281" s="701"/>
      <c r="AY281" s="168"/>
      <c r="AZ281" s="37"/>
      <c r="BA281" s="12" t="s">
        <v>1695</v>
      </c>
      <c r="BB281" s="12" t="s">
        <v>1695</v>
      </c>
      <c r="BC281" s="36"/>
      <c r="BD281" s="12" t="s">
        <v>1695</v>
      </c>
      <c r="BE281" s="36"/>
      <c r="BF281" s="36"/>
      <c r="BG281" s="13"/>
      <c r="BH281" s="13"/>
      <c r="BI281" s="13"/>
      <c r="BJ281" s="13"/>
      <c r="BK281" s="13"/>
      <c r="BL281" s="13"/>
      <c r="BM281" s="13"/>
      <c r="BN281" s="168"/>
      <c r="BO281" s="37"/>
      <c r="BP281" s="12"/>
      <c r="BQ281" s="13"/>
      <c r="BR281" s="13"/>
      <c r="BS281" s="13"/>
      <c r="BT281" s="13"/>
      <c r="BU281" s="13"/>
      <c r="BV281" s="13"/>
      <c r="BW281" s="13"/>
      <c r="BX281" s="13"/>
      <c r="BY281" s="13"/>
      <c r="BZ281" s="5">
        <f t="shared" si="16"/>
        <v>1</v>
      </c>
    </row>
    <row r="282" spans="1:78" s="208" customFormat="1" ht="28" hidden="1">
      <c r="A282" s="32">
        <f t="shared" si="15"/>
        <v>64</v>
      </c>
      <c r="B282" s="16">
        <v>5</v>
      </c>
      <c r="C282" s="32" t="s">
        <v>2381</v>
      </c>
      <c r="D282" s="32">
        <v>9</v>
      </c>
      <c r="E282" s="32" t="s">
        <v>856</v>
      </c>
      <c r="F282" s="32"/>
      <c r="G282" s="32"/>
      <c r="H282" s="32"/>
      <c r="I282" s="32" t="s">
        <v>2011</v>
      </c>
      <c r="J282" s="280"/>
      <c r="K282" s="35"/>
      <c r="L282" s="32"/>
      <c r="M282" s="35"/>
      <c r="N282" s="35"/>
      <c r="O282" s="32"/>
      <c r="P282" s="207"/>
      <c r="Q282" s="207"/>
      <c r="R282" s="207"/>
      <c r="S282" s="207"/>
      <c r="T282" s="207"/>
      <c r="U282" s="207">
        <f>Table2[[#This Row],[Minimum possible value]]</f>
        <v>0</v>
      </c>
      <c r="V282" s="207">
        <f>Table2[[#This Row],[Maximum likely or possible value]]</f>
        <v>0</v>
      </c>
      <c r="W282" s="207"/>
      <c r="X282" s="207"/>
      <c r="Y282" s="207"/>
      <c r="Z282" s="207"/>
      <c r="AA282" s="12"/>
      <c r="AB282" s="369"/>
      <c r="AC282" s="728"/>
      <c r="AD282" s="730"/>
      <c r="AE282" s="730"/>
      <c r="AF282" s="280"/>
      <c r="AG282" s="280"/>
      <c r="AH282" s="280"/>
      <c r="AI282" s="281"/>
      <c r="AJ282" s="280"/>
      <c r="AK282" s="732"/>
      <c r="AL282" s="13"/>
      <c r="AM282" s="13"/>
      <c r="AN282" s="737"/>
      <c r="AO282" s="737"/>
      <c r="AP282" s="280"/>
      <c r="AQ282" s="280"/>
      <c r="AR282" s="280"/>
      <c r="AS282" s="280"/>
      <c r="AT282" s="280"/>
      <c r="AU282" s="280"/>
      <c r="AV282" s="280"/>
      <c r="AW282" s="280"/>
      <c r="AX282" s="280"/>
      <c r="AY282" s="281"/>
      <c r="AZ282" s="280"/>
      <c r="BA282" s="12" t="s">
        <v>1697</v>
      </c>
      <c r="BB282" s="12" t="s">
        <v>1697</v>
      </c>
      <c r="BC282" s="629"/>
      <c r="BD282" s="12" t="s">
        <v>1697</v>
      </c>
      <c r="BE282" s="629"/>
      <c r="BF282" s="629"/>
      <c r="BG282" s="280"/>
      <c r="BH282" s="280"/>
      <c r="BI282" s="280"/>
      <c r="BJ282" s="280"/>
      <c r="BK282" s="280"/>
      <c r="BL282" s="280"/>
      <c r="BM282" s="280"/>
      <c r="BN282" s="281"/>
      <c r="BO282" s="280"/>
      <c r="BP282" s="12"/>
      <c r="BQ282" s="13"/>
      <c r="BR282" s="13"/>
      <c r="BS282" s="13"/>
      <c r="BT282" s="13"/>
      <c r="BU282" s="13"/>
      <c r="BV282" s="13"/>
      <c r="BW282" s="13"/>
      <c r="BX282" s="280"/>
      <c r="BY282" s="280"/>
      <c r="BZ282" s="5">
        <f t="shared" si="16"/>
        <v>1</v>
      </c>
    </row>
    <row r="283" spans="1:78" s="208" customFormat="1" ht="28" hidden="1">
      <c r="A283" s="32">
        <f t="shared" si="15"/>
        <v>65</v>
      </c>
      <c r="B283" s="16">
        <v>5</v>
      </c>
      <c r="C283" s="32" t="s">
        <v>2381</v>
      </c>
      <c r="D283" s="32">
        <v>9</v>
      </c>
      <c r="E283" s="32" t="s">
        <v>856</v>
      </c>
      <c r="F283" s="32"/>
      <c r="G283" s="32"/>
      <c r="H283" s="32"/>
      <c r="I283" s="32" t="s">
        <v>1016</v>
      </c>
      <c r="J283" s="207"/>
      <c r="K283" s="35"/>
      <c r="L283" s="32" t="s">
        <v>1969</v>
      </c>
      <c r="M283" s="35"/>
      <c r="N283" s="35"/>
      <c r="O283" s="32"/>
      <c r="P283" s="207"/>
      <c r="Q283" s="207"/>
      <c r="R283" s="207"/>
      <c r="S283" s="207"/>
      <c r="T283" s="207"/>
      <c r="U283" s="207">
        <f>Table2[[#This Row],[Minimum possible value]]</f>
        <v>0</v>
      </c>
      <c r="V283" s="207">
        <f>Table2[[#This Row],[Maximum likely or possible value]]</f>
        <v>0</v>
      </c>
      <c r="W283" s="207"/>
      <c r="X283" s="207"/>
      <c r="Y283" s="207"/>
      <c r="Z283" s="207"/>
      <c r="AA283" s="12" t="s">
        <v>1018</v>
      </c>
      <c r="AB283" s="13"/>
      <c r="AC283" s="13" t="s">
        <v>1019</v>
      </c>
      <c r="AD283" s="13"/>
      <c r="AE283" s="13"/>
      <c r="AF283" s="13"/>
      <c r="AG283" s="13"/>
      <c r="AH283" s="13"/>
      <c r="AI283" s="164"/>
      <c r="AJ283" s="13"/>
      <c r="AK283" s="170"/>
      <c r="AL283" s="13"/>
      <c r="AM283" s="13"/>
      <c r="AN283" s="13"/>
      <c r="AO283" s="13"/>
      <c r="AP283" s="13"/>
      <c r="AQ283" s="701"/>
      <c r="AR283" s="701"/>
      <c r="AS283" s="701"/>
      <c r="AT283" s="701"/>
      <c r="AU283" s="701"/>
      <c r="AV283" s="701"/>
      <c r="AW283" s="701"/>
      <c r="AX283" s="701"/>
      <c r="AY283" s="164"/>
      <c r="AZ283" s="13"/>
      <c r="BA283" s="12"/>
      <c r="BB283" s="12"/>
      <c r="BC283" s="36"/>
      <c r="BD283" s="12"/>
      <c r="BE283" s="36"/>
      <c r="BF283" s="36"/>
      <c r="BG283" s="13"/>
      <c r="BH283" s="13"/>
      <c r="BI283" s="13"/>
      <c r="BJ283" s="13"/>
      <c r="BK283" s="13"/>
      <c r="BL283" s="13"/>
      <c r="BM283" s="13"/>
      <c r="BN283" s="164"/>
      <c r="BO283" s="13"/>
      <c r="BP283" s="12" t="s">
        <v>1016</v>
      </c>
      <c r="BQ283" s="13" t="s">
        <v>1017</v>
      </c>
      <c r="BR283" s="13"/>
      <c r="BS283" s="13"/>
      <c r="BT283" s="13" t="s">
        <v>1020</v>
      </c>
      <c r="BU283" s="13" t="s">
        <v>78</v>
      </c>
      <c r="BV283" s="13"/>
      <c r="BW283" s="13"/>
      <c r="BX283" s="13"/>
      <c r="BY283" s="13"/>
      <c r="BZ283" s="5">
        <f t="shared" si="16"/>
        <v>2</v>
      </c>
    </row>
    <row r="284" spans="1:78" s="208" customFormat="1" ht="14.5" hidden="1">
      <c r="A284" s="32">
        <f t="shared" si="15"/>
        <v>66</v>
      </c>
      <c r="B284" s="16">
        <v>5</v>
      </c>
      <c r="C284" s="32" t="s">
        <v>2381</v>
      </c>
      <c r="D284" s="32">
        <v>9</v>
      </c>
      <c r="E284" s="32" t="s">
        <v>856</v>
      </c>
      <c r="F284" s="32"/>
      <c r="G284" s="32"/>
      <c r="H284" s="32"/>
      <c r="I284" s="32" t="s">
        <v>1021</v>
      </c>
      <c r="J284" s="207"/>
      <c r="K284" s="35"/>
      <c r="L284" s="32"/>
      <c r="M284" s="35"/>
      <c r="N284" s="35"/>
      <c r="O284" s="32"/>
      <c r="P284" s="207"/>
      <c r="Q284" s="207"/>
      <c r="R284" s="207"/>
      <c r="S284" s="207"/>
      <c r="T284" s="207"/>
      <c r="U284" s="207">
        <f>Table2[[#This Row],[Minimum possible value]]</f>
        <v>0</v>
      </c>
      <c r="V284" s="207">
        <f>Table2[[#This Row],[Maximum likely or possible value]]</f>
        <v>0</v>
      </c>
      <c r="W284" s="207"/>
      <c r="X284" s="207"/>
      <c r="Y284" s="207"/>
      <c r="Z284" s="207"/>
      <c r="AA284" s="12" t="s">
        <v>1022</v>
      </c>
      <c r="AB284" s="255"/>
      <c r="AC284" s="129" t="s">
        <v>1021</v>
      </c>
      <c r="AD284" s="434"/>
      <c r="AE284" s="434"/>
      <c r="AF284" s="37"/>
      <c r="AG284" s="37"/>
      <c r="AH284" s="37"/>
      <c r="AI284" s="168"/>
      <c r="AJ284" s="37"/>
      <c r="AK284" s="170"/>
      <c r="AL284" s="13"/>
      <c r="AM284" s="13"/>
      <c r="AN284" s="13"/>
      <c r="AO284" s="13"/>
      <c r="AP284" s="13"/>
      <c r="AQ284" s="701"/>
      <c r="AR284" s="701"/>
      <c r="AS284" s="701"/>
      <c r="AT284" s="701"/>
      <c r="AU284" s="701"/>
      <c r="AV284" s="701"/>
      <c r="AW284" s="701"/>
      <c r="AX284" s="701"/>
      <c r="AY284" s="168"/>
      <c r="AZ284" s="37"/>
      <c r="BA284" s="12"/>
      <c r="BB284" s="12"/>
      <c r="BC284" s="36"/>
      <c r="BD284" s="12"/>
      <c r="BE284" s="36"/>
      <c r="BF284" s="36"/>
      <c r="BG284" s="13"/>
      <c r="BH284" s="13"/>
      <c r="BI284" s="13"/>
      <c r="BJ284" s="13"/>
      <c r="BK284" s="13"/>
      <c r="BL284" s="13"/>
      <c r="BM284" s="13"/>
      <c r="BN284" s="168"/>
      <c r="BO284" s="37"/>
      <c r="BP284" s="12"/>
      <c r="BQ284" s="13"/>
      <c r="BR284" s="13"/>
      <c r="BS284" s="13"/>
      <c r="BT284" s="13"/>
      <c r="BU284" s="13"/>
      <c r="BV284" s="13"/>
      <c r="BW284" s="13"/>
      <c r="BX284" s="13"/>
      <c r="BY284" s="13"/>
      <c r="BZ284" s="5">
        <f t="shared" si="16"/>
        <v>1</v>
      </c>
    </row>
    <row r="285" spans="1:78" s="208" customFormat="1" ht="28" hidden="1">
      <c r="A285" s="32">
        <f t="shared" si="15"/>
        <v>67</v>
      </c>
      <c r="B285" s="16">
        <v>5</v>
      </c>
      <c r="C285" s="32" t="s">
        <v>2381</v>
      </c>
      <c r="D285" s="32">
        <v>9</v>
      </c>
      <c r="E285" s="32" t="s">
        <v>856</v>
      </c>
      <c r="F285" s="32"/>
      <c r="G285" s="32"/>
      <c r="H285" s="32"/>
      <c r="I285" s="32" t="s">
        <v>1023</v>
      </c>
      <c r="J285" s="207"/>
      <c r="K285" s="35"/>
      <c r="L285" s="32" t="s">
        <v>1969</v>
      </c>
      <c r="M285" s="35"/>
      <c r="N285" s="35"/>
      <c r="O285" s="32"/>
      <c r="P285" s="207"/>
      <c r="Q285" s="207"/>
      <c r="R285" s="207"/>
      <c r="S285" s="207"/>
      <c r="T285" s="207"/>
      <c r="U285" s="207">
        <f>Table2[[#This Row],[Minimum possible value]]</f>
        <v>0</v>
      </c>
      <c r="V285" s="207">
        <f>Table2[[#This Row],[Maximum likely or possible value]]</f>
        <v>0</v>
      </c>
      <c r="W285" s="207"/>
      <c r="X285" s="207"/>
      <c r="Y285" s="207"/>
      <c r="Z285" s="207"/>
      <c r="AA285" s="12" t="s">
        <v>1025</v>
      </c>
      <c r="AB285" s="13"/>
      <c r="AC285" s="13" t="s">
        <v>1026</v>
      </c>
      <c r="AD285" s="13"/>
      <c r="AE285" s="13"/>
      <c r="AF285" s="13"/>
      <c r="AG285" s="13"/>
      <c r="AH285" s="13"/>
      <c r="AI285" s="164"/>
      <c r="AJ285" s="13"/>
      <c r="AK285" s="170"/>
      <c r="AL285" s="13"/>
      <c r="AM285" s="13"/>
      <c r="AN285" s="13"/>
      <c r="AO285" s="13"/>
      <c r="AP285" s="13"/>
      <c r="AQ285" s="701"/>
      <c r="AR285" s="701"/>
      <c r="AS285" s="701"/>
      <c r="AT285" s="701"/>
      <c r="AU285" s="701"/>
      <c r="AV285" s="701"/>
      <c r="AW285" s="701"/>
      <c r="AX285" s="701"/>
      <c r="AY285" s="164"/>
      <c r="AZ285" s="13"/>
      <c r="BA285" s="12"/>
      <c r="BB285" s="12"/>
      <c r="BC285" s="36"/>
      <c r="BD285" s="12"/>
      <c r="BE285" s="36"/>
      <c r="BF285" s="36"/>
      <c r="BG285" s="13"/>
      <c r="BH285" s="13"/>
      <c r="BI285" s="13"/>
      <c r="BJ285" s="13"/>
      <c r="BK285" s="13"/>
      <c r="BL285" s="13"/>
      <c r="BM285" s="13"/>
      <c r="BN285" s="164"/>
      <c r="BO285" s="13"/>
      <c r="BP285" s="12" t="s">
        <v>1023</v>
      </c>
      <c r="BQ285" s="13" t="s">
        <v>1024</v>
      </c>
      <c r="BR285" s="13"/>
      <c r="BS285" s="13"/>
      <c r="BT285" s="13" t="s">
        <v>1027</v>
      </c>
      <c r="BU285" s="13" t="s">
        <v>78</v>
      </c>
      <c r="BV285" s="13"/>
      <c r="BW285" s="13"/>
      <c r="BX285" s="13"/>
      <c r="BY285" s="13"/>
      <c r="BZ285" s="5">
        <f t="shared" si="16"/>
        <v>2</v>
      </c>
    </row>
    <row r="286" spans="1:78" s="208" customFormat="1" ht="14.5" hidden="1">
      <c r="A286" s="32">
        <f t="shared" si="15"/>
        <v>68</v>
      </c>
      <c r="B286" s="16">
        <v>5</v>
      </c>
      <c r="C286" s="32" t="s">
        <v>2381</v>
      </c>
      <c r="D286" s="32">
        <v>9</v>
      </c>
      <c r="E286" s="32" t="s">
        <v>856</v>
      </c>
      <c r="F286" s="32"/>
      <c r="G286" s="32"/>
      <c r="H286" s="32"/>
      <c r="I286" s="32" t="s">
        <v>1028</v>
      </c>
      <c r="J286" s="207"/>
      <c r="K286" s="35"/>
      <c r="L286" s="32"/>
      <c r="M286" s="35"/>
      <c r="N286" s="35"/>
      <c r="O286" s="32"/>
      <c r="P286" s="207"/>
      <c r="Q286" s="207"/>
      <c r="R286" s="207"/>
      <c r="S286" s="207"/>
      <c r="T286" s="207"/>
      <c r="U286" s="207">
        <f>Table2[[#This Row],[Minimum possible value]]</f>
        <v>0</v>
      </c>
      <c r="V286" s="207">
        <f>Table2[[#This Row],[Maximum likely or possible value]]</f>
        <v>0</v>
      </c>
      <c r="W286" s="207"/>
      <c r="X286" s="207"/>
      <c r="Y286" s="207"/>
      <c r="Z286" s="207"/>
      <c r="AA286" s="12" t="s">
        <v>1029</v>
      </c>
      <c r="AB286" s="255"/>
      <c r="AC286" s="129" t="s">
        <v>1028</v>
      </c>
      <c r="AD286" s="434"/>
      <c r="AE286" s="434"/>
      <c r="AF286" s="37"/>
      <c r="AG286" s="37"/>
      <c r="AH286" s="37"/>
      <c r="AI286" s="168"/>
      <c r="AJ286" s="37"/>
      <c r="AK286" s="170"/>
      <c r="AL286" s="13"/>
      <c r="AM286" s="13"/>
      <c r="AN286" s="13"/>
      <c r="AO286" s="13"/>
      <c r="AP286" s="13"/>
      <c r="AQ286" s="701"/>
      <c r="AR286" s="701"/>
      <c r="AS286" s="701"/>
      <c r="AT286" s="701"/>
      <c r="AU286" s="701"/>
      <c r="AV286" s="701"/>
      <c r="AW286" s="701"/>
      <c r="AX286" s="701"/>
      <c r="AY286" s="168"/>
      <c r="AZ286" s="37"/>
      <c r="BA286" s="12"/>
      <c r="BB286" s="12"/>
      <c r="BC286" s="36"/>
      <c r="BD286" s="12"/>
      <c r="BE286" s="36"/>
      <c r="BF286" s="36"/>
      <c r="BG286" s="13"/>
      <c r="BH286" s="13"/>
      <c r="BI286" s="13"/>
      <c r="BJ286" s="13"/>
      <c r="BK286" s="13"/>
      <c r="BL286" s="13"/>
      <c r="BM286" s="13"/>
      <c r="BN286" s="168"/>
      <c r="BO286" s="37"/>
      <c r="BP286" s="12"/>
      <c r="BQ286" s="13"/>
      <c r="BR286" s="13"/>
      <c r="BS286" s="13"/>
      <c r="BT286" s="13"/>
      <c r="BU286" s="13"/>
      <c r="BV286" s="13"/>
      <c r="BW286" s="13"/>
      <c r="BX286" s="13"/>
      <c r="BY286" s="13"/>
      <c r="BZ286" s="5">
        <f t="shared" si="16"/>
        <v>1</v>
      </c>
    </row>
    <row r="287" spans="1:78" s="208" customFormat="1" ht="14.5" hidden="1">
      <c r="A287" s="32">
        <f t="shared" si="15"/>
        <v>69</v>
      </c>
      <c r="B287" s="16">
        <v>5</v>
      </c>
      <c r="C287" s="32" t="s">
        <v>2381</v>
      </c>
      <c r="D287" s="32">
        <v>9</v>
      </c>
      <c r="E287" s="32" t="s">
        <v>856</v>
      </c>
      <c r="F287" s="32"/>
      <c r="G287" s="32"/>
      <c r="H287" s="32"/>
      <c r="I287" s="32" t="s">
        <v>1030</v>
      </c>
      <c r="J287" s="207"/>
      <c r="K287" s="35"/>
      <c r="L287" s="32"/>
      <c r="M287" s="35"/>
      <c r="N287" s="35"/>
      <c r="O287" s="32"/>
      <c r="P287" s="207"/>
      <c r="Q287" s="207"/>
      <c r="R287" s="207"/>
      <c r="S287" s="207"/>
      <c r="T287" s="207"/>
      <c r="U287" s="207">
        <f>Table2[[#This Row],[Minimum possible value]]</f>
        <v>0</v>
      </c>
      <c r="V287" s="207">
        <f>Table2[[#This Row],[Maximum likely or possible value]]</f>
        <v>0</v>
      </c>
      <c r="W287" s="207"/>
      <c r="X287" s="207"/>
      <c r="Y287" s="207"/>
      <c r="Z287" s="207"/>
      <c r="AA287" s="12" t="s">
        <v>1031</v>
      </c>
      <c r="AB287" s="255"/>
      <c r="AC287" s="129" t="s">
        <v>1032</v>
      </c>
      <c r="AD287" s="434"/>
      <c r="AE287" s="434"/>
      <c r="AF287" s="37"/>
      <c r="AG287" s="37"/>
      <c r="AH287" s="37"/>
      <c r="AI287" s="168"/>
      <c r="AJ287" s="37"/>
      <c r="AK287" s="170"/>
      <c r="AL287" s="13"/>
      <c r="AM287" s="13"/>
      <c r="AN287" s="13"/>
      <c r="AO287" s="13"/>
      <c r="AP287" s="13"/>
      <c r="AQ287" s="701"/>
      <c r="AR287" s="701"/>
      <c r="AS287" s="701"/>
      <c r="AT287" s="701"/>
      <c r="AU287" s="701"/>
      <c r="AV287" s="701"/>
      <c r="AW287" s="701"/>
      <c r="AX287" s="701"/>
      <c r="AY287" s="168"/>
      <c r="AZ287" s="37"/>
      <c r="BA287" s="12"/>
      <c r="BB287" s="12"/>
      <c r="BC287" s="36"/>
      <c r="BD287" s="12"/>
      <c r="BE287" s="36"/>
      <c r="BF287" s="36"/>
      <c r="BG287" s="13"/>
      <c r="BH287" s="13"/>
      <c r="BI287" s="13"/>
      <c r="BJ287" s="13"/>
      <c r="BK287" s="13"/>
      <c r="BL287" s="13"/>
      <c r="BM287" s="13"/>
      <c r="BN287" s="168"/>
      <c r="BO287" s="37"/>
      <c r="BP287" s="12"/>
      <c r="BQ287" s="13"/>
      <c r="BR287" s="13"/>
      <c r="BS287" s="13"/>
      <c r="BT287" s="13"/>
      <c r="BU287" s="13"/>
      <c r="BV287" s="13"/>
      <c r="BW287" s="13"/>
      <c r="BX287" s="13"/>
      <c r="BY287" s="13"/>
      <c r="BZ287" s="5">
        <f t="shared" si="16"/>
        <v>1</v>
      </c>
    </row>
    <row r="288" spans="1:78" s="208" customFormat="1" ht="14.5" hidden="1">
      <c r="A288" s="32">
        <f t="shared" si="15"/>
        <v>70</v>
      </c>
      <c r="B288" s="16">
        <v>5</v>
      </c>
      <c r="C288" s="32" t="s">
        <v>2381</v>
      </c>
      <c r="D288" s="32">
        <v>9</v>
      </c>
      <c r="E288" s="32" t="s">
        <v>856</v>
      </c>
      <c r="F288" s="32"/>
      <c r="G288" s="32"/>
      <c r="H288" s="32"/>
      <c r="I288" s="32" t="s">
        <v>1033</v>
      </c>
      <c r="J288" s="207"/>
      <c r="K288" s="35"/>
      <c r="L288" s="32"/>
      <c r="M288" s="35"/>
      <c r="N288" s="35"/>
      <c r="O288" s="32"/>
      <c r="P288" s="207"/>
      <c r="Q288" s="207"/>
      <c r="R288" s="207"/>
      <c r="S288" s="207"/>
      <c r="T288" s="207"/>
      <c r="U288" s="207">
        <f>Table2[[#This Row],[Minimum possible value]]</f>
        <v>0</v>
      </c>
      <c r="V288" s="207">
        <f>Table2[[#This Row],[Maximum likely or possible value]]</f>
        <v>0</v>
      </c>
      <c r="W288" s="207"/>
      <c r="X288" s="207"/>
      <c r="Y288" s="207"/>
      <c r="Z288" s="207"/>
      <c r="AA288" s="12" t="s">
        <v>1034</v>
      </c>
      <c r="AB288" s="255"/>
      <c r="AC288" s="129" t="s">
        <v>1033</v>
      </c>
      <c r="AD288" s="434"/>
      <c r="AE288" s="434"/>
      <c r="AF288" s="37"/>
      <c r="AG288" s="37"/>
      <c r="AH288" s="37"/>
      <c r="AI288" s="168"/>
      <c r="AJ288" s="37"/>
      <c r="AK288" s="170"/>
      <c r="AL288" s="13"/>
      <c r="AM288" s="13"/>
      <c r="AN288" s="13"/>
      <c r="AO288" s="13"/>
      <c r="AP288" s="13"/>
      <c r="AQ288" s="701"/>
      <c r="AR288" s="701"/>
      <c r="AS288" s="701"/>
      <c r="AT288" s="701"/>
      <c r="AU288" s="701"/>
      <c r="AV288" s="701"/>
      <c r="AW288" s="701"/>
      <c r="AX288" s="701"/>
      <c r="AY288" s="168"/>
      <c r="AZ288" s="37"/>
      <c r="BA288" s="12"/>
      <c r="BB288" s="12"/>
      <c r="BC288" s="36"/>
      <c r="BD288" s="12"/>
      <c r="BE288" s="36"/>
      <c r="BF288" s="36"/>
      <c r="BG288" s="13"/>
      <c r="BH288" s="13"/>
      <c r="BI288" s="13"/>
      <c r="BJ288" s="13"/>
      <c r="BK288" s="13"/>
      <c r="BL288" s="13"/>
      <c r="BM288" s="13"/>
      <c r="BN288" s="168"/>
      <c r="BO288" s="37"/>
      <c r="BP288" s="12"/>
      <c r="BQ288" s="13"/>
      <c r="BR288" s="13"/>
      <c r="BS288" s="13"/>
      <c r="BT288" s="13"/>
      <c r="BU288" s="13"/>
      <c r="BV288" s="13"/>
      <c r="BW288" s="13"/>
      <c r="BX288" s="13"/>
      <c r="BY288" s="13"/>
      <c r="BZ288" s="5">
        <f t="shared" si="16"/>
        <v>1</v>
      </c>
    </row>
    <row r="289" spans="1:78" s="208" customFormat="1" ht="14.5" hidden="1">
      <c r="A289" s="32">
        <f t="shared" si="15"/>
        <v>71</v>
      </c>
      <c r="B289" s="16">
        <v>5</v>
      </c>
      <c r="C289" s="32" t="s">
        <v>2381</v>
      </c>
      <c r="D289" s="32">
        <v>9</v>
      </c>
      <c r="E289" s="32" t="s">
        <v>856</v>
      </c>
      <c r="F289" s="32"/>
      <c r="G289" s="32"/>
      <c r="H289" s="32"/>
      <c r="I289" s="32" t="s">
        <v>1035</v>
      </c>
      <c r="J289" s="207"/>
      <c r="K289" s="35"/>
      <c r="L289" s="32"/>
      <c r="M289" s="35"/>
      <c r="N289" s="35"/>
      <c r="O289" s="32"/>
      <c r="P289" s="207"/>
      <c r="Q289" s="207"/>
      <c r="R289" s="207"/>
      <c r="S289" s="207"/>
      <c r="T289" s="207"/>
      <c r="U289" s="207">
        <f>Table2[[#This Row],[Minimum possible value]]</f>
        <v>0</v>
      </c>
      <c r="V289" s="207">
        <f>Table2[[#This Row],[Maximum likely or possible value]]</f>
        <v>0</v>
      </c>
      <c r="W289" s="207"/>
      <c r="X289" s="207"/>
      <c r="Y289" s="207"/>
      <c r="Z289" s="207"/>
      <c r="AA289" s="12" t="s">
        <v>1036</v>
      </c>
      <c r="AB289" s="255"/>
      <c r="AC289" s="129" t="s">
        <v>1037</v>
      </c>
      <c r="AD289" s="434"/>
      <c r="AE289" s="434"/>
      <c r="AF289" s="37"/>
      <c r="AG289" s="37"/>
      <c r="AH289" s="37"/>
      <c r="AI289" s="168"/>
      <c r="AJ289" s="37"/>
      <c r="AK289" s="170"/>
      <c r="AL289" s="13"/>
      <c r="AM289" s="13"/>
      <c r="AN289" s="13"/>
      <c r="AO289" s="13"/>
      <c r="AP289" s="13"/>
      <c r="AQ289" s="701"/>
      <c r="AR289" s="701"/>
      <c r="AS289" s="701"/>
      <c r="AT289" s="701"/>
      <c r="AU289" s="701"/>
      <c r="AV289" s="701"/>
      <c r="AW289" s="701"/>
      <c r="AX289" s="701"/>
      <c r="AY289" s="168"/>
      <c r="AZ289" s="37"/>
      <c r="BA289" s="12"/>
      <c r="BB289" s="12"/>
      <c r="BC289" s="36"/>
      <c r="BD289" s="12"/>
      <c r="BE289" s="36"/>
      <c r="BF289" s="36"/>
      <c r="BG289" s="13"/>
      <c r="BH289" s="13"/>
      <c r="BI289" s="13"/>
      <c r="BJ289" s="13"/>
      <c r="BK289" s="13"/>
      <c r="BL289" s="13"/>
      <c r="BM289" s="13"/>
      <c r="BN289" s="168"/>
      <c r="BO289" s="37"/>
      <c r="BP289" s="12"/>
      <c r="BQ289" s="13"/>
      <c r="BR289" s="13"/>
      <c r="BS289" s="13"/>
      <c r="BT289" s="13"/>
      <c r="BU289" s="13"/>
      <c r="BV289" s="13"/>
      <c r="BW289" s="13"/>
      <c r="BX289" s="13"/>
      <c r="BY289" s="13"/>
      <c r="BZ289" s="5">
        <f t="shared" si="16"/>
        <v>1</v>
      </c>
    </row>
    <row r="290" spans="1:78" s="208" customFormat="1" ht="14.5" hidden="1">
      <c r="A290" s="32">
        <f t="shared" si="15"/>
        <v>72</v>
      </c>
      <c r="B290" s="16">
        <v>5</v>
      </c>
      <c r="C290" s="32" t="s">
        <v>2381</v>
      </c>
      <c r="D290" s="32">
        <v>9</v>
      </c>
      <c r="E290" s="32" t="s">
        <v>856</v>
      </c>
      <c r="F290" s="32"/>
      <c r="G290" s="32"/>
      <c r="H290" s="32"/>
      <c r="I290" s="32" t="s">
        <v>1038</v>
      </c>
      <c r="J290" s="207"/>
      <c r="K290" s="35"/>
      <c r="L290" s="32"/>
      <c r="M290" s="35"/>
      <c r="N290" s="35"/>
      <c r="O290" s="32"/>
      <c r="P290" s="207"/>
      <c r="Q290" s="207"/>
      <c r="R290" s="207"/>
      <c r="S290" s="207"/>
      <c r="T290" s="207"/>
      <c r="U290" s="207">
        <f>Table2[[#This Row],[Minimum possible value]]</f>
        <v>0</v>
      </c>
      <c r="V290" s="207">
        <f>Table2[[#This Row],[Maximum likely or possible value]]</f>
        <v>0</v>
      </c>
      <c r="W290" s="207"/>
      <c r="X290" s="207"/>
      <c r="Y290" s="207"/>
      <c r="Z290" s="207"/>
      <c r="AA290" s="12" t="s">
        <v>1039</v>
      </c>
      <c r="AB290" s="255"/>
      <c r="AC290" s="129" t="s">
        <v>1038</v>
      </c>
      <c r="AD290" s="434"/>
      <c r="AE290" s="434"/>
      <c r="AF290" s="37"/>
      <c r="AG290" s="37"/>
      <c r="AH290" s="37"/>
      <c r="AI290" s="168"/>
      <c r="AJ290" s="37"/>
      <c r="AK290" s="170"/>
      <c r="AL290" s="13"/>
      <c r="AM290" s="13"/>
      <c r="AN290" s="13"/>
      <c r="AO290" s="13"/>
      <c r="AP290" s="13"/>
      <c r="AQ290" s="701"/>
      <c r="AR290" s="701"/>
      <c r="AS290" s="701"/>
      <c r="AT290" s="701"/>
      <c r="AU290" s="701"/>
      <c r="AV290" s="701"/>
      <c r="AW290" s="701"/>
      <c r="AX290" s="701"/>
      <c r="AY290" s="168"/>
      <c r="AZ290" s="37"/>
      <c r="BA290" s="12"/>
      <c r="BB290" s="12"/>
      <c r="BC290" s="36"/>
      <c r="BD290" s="12"/>
      <c r="BE290" s="36"/>
      <c r="BF290" s="36"/>
      <c r="BG290" s="13"/>
      <c r="BH290" s="13"/>
      <c r="BI290" s="13"/>
      <c r="BJ290" s="13"/>
      <c r="BK290" s="13"/>
      <c r="BL290" s="13"/>
      <c r="BM290" s="13"/>
      <c r="BN290" s="168"/>
      <c r="BO290" s="37"/>
      <c r="BP290" s="12"/>
      <c r="BQ290" s="13"/>
      <c r="BR290" s="13"/>
      <c r="BS290" s="13"/>
      <c r="BT290" s="13"/>
      <c r="BU290" s="13"/>
      <c r="BV290" s="13"/>
      <c r="BW290" s="13"/>
      <c r="BX290" s="13"/>
      <c r="BY290" s="13"/>
      <c r="BZ290" s="5">
        <f t="shared" si="16"/>
        <v>1</v>
      </c>
    </row>
    <row r="291" spans="1:78" s="208" customFormat="1" ht="14.5" hidden="1">
      <c r="A291" s="32">
        <f t="shared" si="15"/>
        <v>73</v>
      </c>
      <c r="B291" s="16">
        <v>5</v>
      </c>
      <c r="C291" s="32" t="s">
        <v>2381</v>
      </c>
      <c r="D291" s="32">
        <v>9</v>
      </c>
      <c r="E291" s="32" t="s">
        <v>856</v>
      </c>
      <c r="F291" s="32"/>
      <c r="G291" s="32"/>
      <c r="H291" s="32"/>
      <c r="I291" s="32" t="s">
        <v>1040</v>
      </c>
      <c r="J291" s="207"/>
      <c r="K291" s="32"/>
      <c r="L291" s="32"/>
      <c r="M291" s="35"/>
      <c r="N291" s="35"/>
      <c r="O291" s="32"/>
      <c r="P291" s="207"/>
      <c r="Q291" s="207"/>
      <c r="R291" s="207"/>
      <c r="S291" s="207"/>
      <c r="T291" s="207"/>
      <c r="U291" s="207">
        <f>Table2[[#This Row],[Minimum possible value]]</f>
        <v>0</v>
      </c>
      <c r="V291" s="207">
        <f>Table2[[#This Row],[Maximum likely or possible value]]</f>
        <v>0</v>
      </c>
      <c r="W291" s="207"/>
      <c r="X291" s="207"/>
      <c r="Y291" s="207"/>
      <c r="Z291" s="207"/>
      <c r="AA291" s="12" t="s">
        <v>1041</v>
      </c>
      <c r="AB291" s="255"/>
      <c r="AC291" s="129" t="s">
        <v>1042</v>
      </c>
      <c r="AD291" s="434"/>
      <c r="AE291" s="434"/>
      <c r="AF291" s="37"/>
      <c r="AG291" s="37"/>
      <c r="AH291" s="37"/>
      <c r="AI291" s="168"/>
      <c r="AJ291" s="37"/>
      <c r="AK291" s="170"/>
      <c r="AL291" s="13"/>
      <c r="AM291" s="13"/>
      <c r="AN291" s="13"/>
      <c r="AO291" s="13"/>
      <c r="AP291" s="13"/>
      <c r="AQ291" s="701"/>
      <c r="AR291" s="701"/>
      <c r="AS291" s="701"/>
      <c r="AT291" s="701"/>
      <c r="AU291" s="701"/>
      <c r="AV291" s="701"/>
      <c r="AW291" s="701"/>
      <c r="AX291" s="701"/>
      <c r="AY291" s="168"/>
      <c r="AZ291" s="37"/>
      <c r="BA291" s="12"/>
      <c r="BB291" s="12"/>
      <c r="BC291" s="13"/>
      <c r="BD291" s="12"/>
      <c r="BE291" s="13"/>
      <c r="BF291" s="13"/>
      <c r="BG291" s="13"/>
      <c r="BH291" s="13"/>
      <c r="BI291" s="13"/>
      <c r="BJ291" s="13"/>
      <c r="BK291" s="13"/>
      <c r="BL291" s="13"/>
      <c r="BM291" s="13"/>
      <c r="BN291" s="168"/>
      <c r="BO291" s="37"/>
      <c r="BP291" s="12"/>
      <c r="BQ291" s="13"/>
      <c r="BR291" s="13"/>
      <c r="BS291" s="13"/>
      <c r="BT291" s="13"/>
      <c r="BU291" s="13"/>
      <c r="BV291" s="13"/>
      <c r="BW291" s="13"/>
      <c r="BX291" s="13"/>
      <c r="BY291" s="13"/>
      <c r="BZ291" s="5">
        <f t="shared" si="16"/>
        <v>1</v>
      </c>
    </row>
    <row r="292" spans="1:78" s="208" customFormat="1" ht="14.5" hidden="1">
      <c r="A292" s="32">
        <f t="shared" si="15"/>
        <v>74</v>
      </c>
      <c r="B292" s="16">
        <v>5</v>
      </c>
      <c r="C292" s="32" t="s">
        <v>2381</v>
      </c>
      <c r="D292" s="32">
        <v>9</v>
      </c>
      <c r="E292" s="32" t="s">
        <v>856</v>
      </c>
      <c r="F292" s="32"/>
      <c r="G292" s="32"/>
      <c r="H292" s="32"/>
      <c r="I292" s="32" t="s">
        <v>1043</v>
      </c>
      <c r="J292" s="207"/>
      <c r="K292" s="32"/>
      <c r="L292" s="32"/>
      <c r="M292" s="32"/>
      <c r="N292" s="32"/>
      <c r="O292" s="32"/>
      <c r="P292" s="207"/>
      <c r="Q292" s="207"/>
      <c r="R292" s="207"/>
      <c r="S292" s="207"/>
      <c r="T292" s="207"/>
      <c r="U292" s="207">
        <f>Table2[[#This Row],[Minimum possible value]]</f>
        <v>0</v>
      </c>
      <c r="V292" s="207">
        <f>Table2[[#This Row],[Maximum likely or possible value]]</f>
        <v>0</v>
      </c>
      <c r="W292" s="207"/>
      <c r="X292" s="207"/>
      <c r="Y292" s="207"/>
      <c r="Z292" s="207"/>
      <c r="AA292" s="12" t="s">
        <v>1044</v>
      </c>
      <c r="AB292" s="255"/>
      <c r="AC292" s="129" t="s">
        <v>1043</v>
      </c>
      <c r="AD292" s="434"/>
      <c r="AE292" s="434"/>
      <c r="AF292" s="37"/>
      <c r="AG292" s="37"/>
      <c r="AH292" s="37"/>
      <c r="AI292" s="168"/>
      <c r="AJ292" s="37"/>
      <c r="AK292" s="170"/>
      <c r="AL292" s="13"/>
      <c r="AM292" s="13"/>
      <c r="AN292" s="13"/>
      <c r="AO292" s="13"/>
      <c r="AP292" s="13"/>
      <c r="AQ292" s="701"/>
      <c r="AR292" s="701"/>
      <c r="AS292" s="701"/>
      <c r="AT292" s="701"/>
      <c r="AU292" s="701"/>
      <c r="AV292" s="701"/>
      <c r="AW292" s="701"/>
      <c r="AX292" s="701"/>
      <c r="AY292" s="168"/>
      <c r="AZ292" s="37"/>
      <c r="BA292" s="12"/>
      <c r="BB292" s="12"/>
      <c r="BC292" s="13"/>
      <c r="BD292" s="12"/>
      <c r="BE292" s="13"/>
      <c r="BF292" s="13"/>
      <c r="BG292" s="13"/>
      <c r="BH292" s="13"/>
      <c r="BI292" s="13"/>
      <c r="BJ292" s="13"/>
      <c r="BK292" s="13"/>
      <c r="BL292" s="13"/>
      <c r="BM292" s="13"/>
      <c r="BN292" s="168"/>
      <c r="BO292" s="37"/>
      <c r="BP292" s="12"/>
      <c r="BQ292" s="13"/>
      <c r="BR292" s="13"/>
      <c r="BS292" s="13"/>
      <c r="BT292" s="13"/>
      <c r="BU292" s="13"/>
      <c r="BV292" s="13"/>
      <c r="BW292" s="13"/>
      <c r="BX292" s="13"/>
      <c r="BY292" s="13"/>
      <c r="BZ292" s="5">
        <f t="shared" si="16"/>
        <v>1</v>
      </c>
    </row>
    <row r="293" spans="1:78" s="208" customFormat="1" ht="14.5" hidden="1">
      <c r="A293" s="32">
        <f t="shared" si="15"/>
        <v>75</v>
      </c>
      <c r="B293" s="16">
        <v>5</v>
      </c>
      <c r="C293" s="32" t="s">
        <v>2381</v>
      </c>
      <c r="D293" s="32">
        <v>9</v>
      </c>
      <c r="E293" s="32" t="s">
        <v>856</v>
      </c>
      <c r="F293" s="32"/>
      <c r="G293" s="32"/>
      <c r="H293" s="32"/>
      <c r="I293" s="32" t="s">
        <v>1045</v>
      </c>
      <c r="J293" s="207"/>
      <c r="K293" s="32"/>
      <c r="L293" s="32"/>
      <c r="M293" s="32"/>
      <c r="N293" s="32"/>
      <c r="O293" s="32"/>
      <c r="P293" s="207"/>
      <c r="Q293" s="207"/>
      <c r="R293" s="207"/>
      <c r="S293" s="207"/>
      <c r="T293" s="207"/>
      <c r="U293" s="207">
        <f>Table2[[#This Row],[Minimum possible value]]</f>
        <v>0</v>
      </c>
      <c r="V293" s="207">
        <f>Table2[[#This Row],[Maximum likely or possible value]]</f>
        <v>0</v>
      </c>
      <c r="W293" s="207"/>
      <c r="X293" s="207"/>
      <c r="Y293" s="207"/>
      <c r="Z293" s="207"/>
      <c r="AA293" s="12" t="s">
        <v>1046</v>
      </c>
      <c r="AB293" s="255"/>
      <c r="AC293" s="129" t="s">
        <v>1047</v>
      </c>
      <c r="AD293" s="434"/>
      <c r="AE293" s="434"/>
      <c r="AF293" s="37"/>
      <c r="AG293" s="37"/>
      <c r="AH293" s="37"/>
      <c r="AI293" s="168"/>
      <c r="AJ293" s="37"/>
      <c r="AK293" s="170"/>
      <c r="AL293" s="13"/>
      <c r="AM293" s="13"/>
      <c r="AN293" s="13"/>
      <c r="AO293" s="13"/>
      <c r="AP293" s="13"/>
      <c r="AQ293" s="701"/>
      <c r="AR293" s="701"/>
      <c r="AS293" s="701"/>
      <c r="AT293" s="701"/>
      <c r="AU293" s="701"/>
      <c r="AV293" s="701"/>
      <c r="AW293" s="701"/>
      <c r="AX293" s="701"/>
      <c r="AY293" s="168"/>
      <c r="AZ293" s="37"/>
      <c r="BA293" s="12"/>
      <c r="BB293" s="12"/>
      <c r="BC293" s="13"/>
      <c r="BD293" s="12"/>
      <c r="BE293" s="13"/>
      <c r="BF293" s="13"/>
      <c r="BG293" s="13"/>
      <c r="BH293" s="13"/>
      <c r="BI293" s="13"/>
      <c r="BJ293" s="13"/>
      <c r="BK293" s="13"/>
      <c r="BL293" s="13"/>
      <c r="BM293" s="13"/>
      <c r="BN293" s="168"/>
      <c r="BO293" s="37"/>
      <c r="BP293" s="12"/>
      <c r="BQ293" s="13"/>
      <c r="BR293" s="13"/>
      <c r="BS293" s="13"/>
      <c r="BT293" s="13"/>
      <c r="BU293" s="13"/>
      <c r="BV293" s="13"/>
      <c r="BW293" s="13"/>
      <c r="BX293" s="13"/>
      <c r="BY293" s="13"/>
      <c r="BZ293" s="5">
        <f t="shared" si="16"/>
        <v>1</v>
      </c>
    </row>
    <row r="294" spans="1:78" s="208" customFormat="1" ht="14.5" hidden="1">
      <c r="A294" s="32">
        <f t="shared" si="15"/>
        <v>76</v>
      </c>
      <c r="B294" s="16">
        <v>5</v>
      </c>
      <c r="C294" s="32" t="s">
        <v>2381</v>
      </c>
      <c r="D294" s="32">
        <v>9</v>
      </c>
      <c r="E294" s="32" t="s">
        <v>856</v>
      </c>
      <c r="F294" s="32"/>
      <c r="G294" s="32"/>
      <c r="H294" s="32"/>
      <c r="I294" s="32" t="s">
        <v>1048</v>
      </c>
      <c r="J294" s="207"/>
      <c r="K294" s="32"/>
      <c r="L294" s="32"/>
      <c r="M294" s="32"/>
      <c r="N294" s="32"/>
      <c r="O294" s="32"/>
      <c r="P294" s="207"/>
      <c r="Q294" s="207"/>
      <c r="R294" s="207"/>
      <c r="S294" s="207"/>
      <c r="T294" s="207"/>
      <c r="U294" s="207">
        <f>Table2[[#This Row],[Minimum possible value]]</f>
        <v>0</v>
      </c>
      <c r="V294" s="207">
        <f>Table2[[#This Row],[Maximum likely or possible value]]</f>
        <v>0</v>
      </c>
      <c r="W294" s="207"/>
      <c r="X294" s="207"/>
      <c r="Y294" s="207"/>
      <c r="Z294" s="207"/>
      <c r="AA294" s="12" t="s">
        <v>1049</v>
      </c>
      <c r="AB294" s="255"/>
      <c r="AC294" s="129" t="s">
        <v>1048</v>
      </c>
      <c r="AD294" s="434"/>
      <c r="AE294" s="434"/>
      <c r="AF294" s="37"/>
      <c r="AG294" s="37"/>
      <c r="AH294" s="37"/>
      <c r="AI294" s="168"/>
      <c r="AJ294" s="37"/>
      <c r="AK294" s="170"/>
      <c r="AL294" s="13"/>
      <c r="AM294" s="13"/>
      <c r="AN294" s="13"/>
      <c r="AO294" s="13"/>
      <c r="AP294" s="13"/>
      <c r="AQ294" s="701"/>
      <c r="AR294" s="701"/>
      <c r="AS294" s="701"/>
      <c r="AT294" s="701"/>
      <c r="AU294" s="701"/>
      <c r="AV294" s="701"/>
      <c r="AW294" s="701"/>
      <c r="AX294" s="701"/>
      <c r="AY294" s="168"/>
      <c r="AZ294" s="37"/>
      <c r="BA294" s="12"/>
      <c r="BB294" s="12"/>
      <c r="BC294" s="13"/>
      <c r="BD294" s="12"/>
      <c r="BE294" s="13"/>
      <c r="BF294" s="13"/>
      <c r="BG294" s="13"/>
      <c r="BH294" s="13"/>
      <c r="BI294" s="13"/>
      <c r="BJ294" s="13"/>
      <c r="BK294" s="13"/>
      <c r="BL294" s="13"/>
      <c r="BM294" s="13"/>
      <c r="BN294" s="168"/>
      <c r="BO294" s="37"/>
      <c r="BP294" s="12"/>
      <c r="BQ294" s="13"/>
      <c r="BR294" s="13"/>
      <c r="BS294" s="13"/>
      <c r="BT294" s="13"/>
      <c r="BU294" s="13"/>
      <c r="BV294" s="13"/>
      <c r="BW294" s="13"/>
      <c r="BX294" s="13"/>
      <c r="BY294" s="13"/>
      <c r="BZ294" s="5">
        <f t="shared" si="16"/>
        <v>1</v>
      </c>
    </row>
    <row r="295" spans="1:78" s="208" customFormat="1" ht="14.5" hidden="1">
      <c r="A295" s="32">
        <f t="shared" si="15"/>
        <v>77</v>
      </c>
      <c r="B295" s="16">
        <v>5</v>
      </c>
      <c r="C295" s="32" t="s">
        <v>2381</v>
      </c>
      <c r="D295" s="32">
        <v>9</v>
      </c>
      <c r="E295" s="32" t="s">
        <v>856</v>
      </c>
      <c r="F295" s="32"/>
      <c r="G295" s="32"/>
      <c r="H295" s="32"/>
      <c r="I295" s="32" t="s">
        <v>1050</v>
      </c>
      <c r="J295" s="207"/>
      <c r="K295" s="32"/>
      <c r="L295" s="32"/>
      <c r="M295" s="32"/>
      <c r="N295" s="32"/>
      <c r="O295" s="32"/>
      <c r="P295" s="207"/>
      <c r="Q295" s="207"/>
      <c r="R295" s="207"/>
      <c r="S295" s="207"/>
      <c r="T295" s="207"/>
      <c r="U295" s="207">
        <f>Table2[[#This Row],[Minimum possible value]]</f>
        <v>0</v>
      </c>
      <c r="V295" s="207">
        <f>Table2[[#This Row],[Maximum likely or possible value]]</f>
        <v>0</v>
      </c>
      <c r="W295" s="207"/>
      <c r="X295" s="207"/>
      <c r="Y295" s="207"/>
      <c r="Z295" s="207"/>
      <c r="AA295" s="12" t="s">
        <v>1051</v>
      </c>
      <c r="AB295" s="255"/>
      <c r="AC295" s="129" t="s">
        <v>1052</v>
      </c>
      <c r="AD295" s="434"/>
      <c r="AE295" s="434"/>
      <c r="AF295" s="37"/>
      <c r="AG295" s="37"/>
      <c r="AH295" s="37"/>
      <c r="AI295" s="168"/>
      <c r="AJ295" s="37"/>
      <c r="AK295" s="170"/>
      <c r="AL295" s="13"/>
      <c r="AM295" s="13"/>
      <c r="AN295" s="13"/>
      <c r="AO295" s="13"/>
      <c r="AP295" s="13"/>
      <c r="AQ295" s="701"/>
      <c r="AR295" s="701"/>
      <c r="AS295" s="701"/>
      <c r="AT295" s="701"/>
      <c r="AU295" s="701"/>
      <c r="AV295" s="701"/>
      <c r="AW295" s="701"/>
      <c r="AX295" s="701"/>
      <c r="AY295" s="168"/>
      <c r="AZ295" s="37"/>
      <c r="BA295" s="12"/>
      <c r="BB295" s="12"/>
      <c r="BC295" s="13"/>
      <c r="BD295" s="12"/>
      <c r="BE295" s="13"/>
      <c r="BF295" s="13"/>
      <c r="BG295" s="13"/>
      <c r="BH295" s="13"/>
      <c r="BI295" s="13"/>
      <c r="BJ295" s="13"/>
      <c r="BK295" s="13"/>
      <c r="BL295" s="13"/>
      <c r="BM295" s="13"/>
      <c r="BN295" s="168"/>
      <c r="BO295" s="37"/>
      <c r="BP295" s="12"/>
      <c r="BQ295" s="13"/>
      <c r="BR295" s="13"/>
      <c r="BS295" s="13"/>
      <c r="BT295" s="13"/>
      <c r="BU295" s="13"/>
      <c r="BV295" s="13"/>
      <c r="BW295" s="13"/>
      <c r="BX295" s="13"/>
      <c r="BY295" s="13"/>
      <c r="BZ295" s="5">
        <f t="shared" si="16"/>
        <v>1</v>
      </c>
    </row>
    <row r="296" spans="1:78" s="208" customFormat="1" ht="14.5" hidden="1">
      <c r="A296" s="32">
        <f t="shared" si="15"/>
        <v>78</v>
      </c>
      <c r="B296" s="16">
        <v>5</v>
      </c>
      <c r="C296" s="32" t="s">
        <v>2381</v>
      </c>
      <c r="D296" s="32">
        <v>9</v>
      </c>
      <c r="E296" s="32" t="s">
        <v>856</v>
      </c>
      <c r="F296" s="32"/>
      <c r="G296" s="32"/>
      <c r="H296" s="32"/>
      <c r="I296" s="32" t="s">
        <v>2012</v>
      </c>
      <c r="J296" s="207"/>
      <c r="K296" s="32"/>
      <c r="L296" s="32"/>
      <c r="M296" s="32"/>
      <c r="N296" s="32"/>
      <c r="O296" s="32"/>
      <c r="P296" s="207"/>
      <c r="Q296" s="207"/>
      <c r="R296" s="207"/>
      <c r="S296" s="207"/>
      <c r="T296" s="207"/>
      <c r="U296" s="207">
        <f>Table2[[#This Row],[Minimum possible value]]</f>
        <v>0</v>
      </c>
      <c r="V296" s="207">
        <f>Table2[[#This Row],[Maximum likely or possible value]]</f>
        <v>0</v>
      </c>
      <c r="W296" s="207"/>
      <c r="X296" s="207"/>
      <c r="Y296" s="207"/>
      <c r="Z296" s="207"/>
      <c r="AA296" s="12"/>
      <c r="AB296" s="255"/>
      <c r="AC296" s="129"/>
      <c r="AD296" s="434"/>
      <c r="AE296" s="434"/>
      <c r="AF296" s="37"/>
      <c r="AG296" s="37"/>
      <c r="AH296" s="37"/>
      <c r="AI296" s="168"/>
      <c r="AJ296" s="37"/>
      <c r="AK296" s="170"/>
      <c r="AL296" s="13"/>
      <c r="AM296" s="13"/>
      <c r="AN296" s="13"/>
      <c r="AO296" s="13"/>
      <c r="AP296" s="13"/>
      <c r="AQ296" s="701"/>
      <c r="AR296" s="701"/>
      <c r="AS296" s="701"/>
      <c r="AT296" s="701"/>
      <c r="AU296" s="701"/>
      <c r="AV296" s="701"/>
      <c r="AW296" s="701"/>
      <c r="AX296" s="701"/>
      <c r="AY296" s="168"/>
      <c r="AZ296" s="37"/>
      <c r="BA296" s="12" t="s">
        <v>1677</v>
      </c>
      <c r="BB296" s="12" t="s">
        <v>1677</v>
      </c>
      <c r="BC296" s="13"/>
      <c r="BD296" s="12" t="s">
        <v>1677</v>
      </c>
      <c r="BE296" s="13"/>
      <c r="BF296" s="13"/>
      <c r="BG296" s="13"/>
      <c r="BH296" s="13"/>
      <c r="BI296" s="13"/>
      <c r="BJ296" s="13"/>
      <c r="BK296" s="13"/>
      <c r="BL296" s="13"/>
      <c r="BM296" s="13"/>
      <c r="BN296" s="168"/>
      <c r="BO296" s="37"/>
      <c r="BP296" s="12"/>
      <c r="BQ296" s="13"/>
      <c r="BR296" s="13"/>
      <c r="BS296" s="13"/>
      <c r="BT296" s="13"/>
      <c r="BU296" s="13"/>
      <c r="BV296" s="13"/>
      <c r="BW296" s="13"/>
      <c r="BX296" s="13"/>
      <c r="BY296" s="13"/>
      <c r="BZ296" s="5">
        <f t="shared" si="16"/>
        <v>1</v>
      </c>
    </row>
    <row r="297" spans="1:78" s="208" customFormat="1" ht="14.5" hidden="1">
      <c r="A297" s="32">
        <f t="shared" si="15"/>
        <v>79</v>
      </c>
      <c r="B297" s="16">
        <v>5</v>
      </c>
      <c r="C297" s="32" t="s">
        <v>2381</v>
      </c>
      <c r="D297" s="32">
        <v>9</v>
      </c>
      <c r="E297" s="32" t="s">
        <v>856</v>
      </c>
      <c r="F297" s="32"/>
      <c r="G297" s="32"/>
      <c r="H297" s="32"/>
      <c r="I297" s="32" t="s">
        <v>1053</v>
      </c>
      <c r="J297" s="207"/>
      <c r="K297" s="32"/>
      <c r="L297" s="32"/>
      <c r="M297" s="32"/>
      <c r="N297" s="32"/>
      <c r="O297" s="32"/>
      <c r="P297" s="207"/>
      <c r="Q297" s="207"/>
      <c r="R297" s="207"/>
      <c r="S297" s="207"/>
      <c r="T297" s="207"/>
      <c r="U297" s="207">
        <f>Table2[[#This Row],[Minimum possible value]]</f>
        <v>0</v>
      </c>
      <c r="V297" s="207">
        <f>Table2[[#This Row],[Maximum likely or possible value]]</f>
        <v>0</v>
      </c>
      <c r="W297" s="207"/>
      <c r="X297" s="207"/>
      <c r="Y297" s="207"/>
      <c r="Z297" s="207"/>
      <c r="AA297" s="12" t="s">
        <v>1054</v>
      </c>
      <c r="AB297" s="255"/>
      <c r="AC297" s="129" t="s">
        <v>1053</v>
      </c>
      <c r="AD297" s="434"/>
      <c r="AE297" s="434"/>
      <c r="AF297" s="37"/>
      <c r="AG297" s="37"/>
      <c r="AH297" s="37"/>
      <c r="AI297" s="168"/>
      <c r="AJ297" s="37"/>
      <c r="AK297" s="170"/>
      <c r="AL297" s="13"/>
      <c r="AM297" s="13"/>
      <c r="AN297" s="13"/>
      <c r="AO297" s="13"/>
      <c r="AP297" s="13"/>
      <c r="AQ297" s="701"/>
      <c r="AR297" s="701"/>
      <c r="AS297" s="701"/>
      <c r="AT297" s="701"/>
      <c r="AU297" s="701"/>
      <c r="AV297" s="701"/>
      <c r="AW297" s="701"/>
      <c r="AX297" s="701"/>
      <c r="AY297" s="168"/>
      <c r="AZ297" s="37"/>
      <c r="BA297" s="12"/>
      <c r="BB297" s="12"/>
      <c r="BC297" s="13"/>
      <c r="BD297" s="12"/>
      <c r="BE297" s="13"/>
      <c r="BF297" s="13"/>
      <c r="BG297" s="13"/>
      <c r="BH297" s="13"/>
      <c r="BI297" s="13"/>
      <c r="BJ297" s="13"/>
      <c r="BK297" s="13"/>
      <c r="BL297" s="13"/>
      <c r="BM297" s="13"/>
      <c r="BN297" s="168"/>
      <c r="BO297" s="37"/>
      <c r="BP297" s="12"/>
      <c r="BQ297" s="13"/>
      <c r="BR297" s="13"/>
      <c r="BS297" s="13"/>
      <c r="BT297" s="13"/>
      <c r="BU297" s="13"/>
      <c r="BV297" s="13"/>
      <c r="BW297" s="13"/>
      <c r="BX297" s="13"/>
      <c r="BY297" s="13"/>
      <c r="BZ297" s="5">
        <f t="shared" si="16"/>
        <v>1</v>
      </c>
    </row>
    <row r="298" spans="1:78" s="208" customFormat="1" ht="14.5" hidden="1">
      <c r="A298" s="32">
        <f t="shared" si="15"/>
        <v>80</v>
      </c>
      <c r="B298" s="16">
        <v>5</v>
      </c>
      <c r="C298" s="32" t="s">
        <v>2381</v>
      </c>
      <c r="D298" s="32">
        <v>9</v>
      </c>
      <c r="E298" s="32" t="s">
        <v>856</v>
      </c>
      <c r="F298" s="32"/>
      <c r="G298" s="32"/>
      <c r="H298" s="32"/>
      <c r="I298" s="32" t="s">
        <v>1055</v>
      </c>
      <c r="J298" s="207"/>
      <c r="K298" s="32"/>
      <c r="L298" s="32"/>
      <c r="M298" s="32"/>
      <c r="N298" s="32"/>
      <c r="O298" s="32"/>
      <c r="P298" s="207"/>
      <c r="Q298" s="207"/>
      <c r="R298" s="207"/>
      <c r="S298" s="207"/>
      <c r="T298" s="207"/>
      <c r="U298" s="207">
        <f>Table2[[#This Row],[Minimum possible value]]</f>
        <v>0</v>
      </c>
      <c r="V298" s="207">
        <f>Table2[[#This Row],[Maximum likely or possible value]]</f>
        <v>0</v>
      </c>
      <c r="W298" s="207"/>
      <c r="X298" s="207"/>
      <c r="Y298" s="207"/>
      <c r="Z298" s="207"/>
      <c r="AA298" s="12" t="s">
        <v>1056</v>
      </c>
      <c r="AB298" s="255"/>
      <c r="AC298" s="129" t="s">
        <v>1057</v>
      </c>
      <c r="AD298" s="434"/>
      <c r="AE298" s="434"/>
      <c r="AF298" s="37"/>
      <c r="AG298" s="37"/>
      <c r="AH298" s="37"/>
      <c r="AI298" s="168"/>
      <c r="AJ298" s="37"/>
      <c r="AK298" s="170"/>
      <c r="AL298" s="13"/>
      <c r="AM298" s="13"/>
      <c r="AN298" s="13"/>
      <c r="AO298" s="13"/>
      <c r="AP298" s="13"/>
      <c r="AQ298" s="701"/>
      <c r="AR298" s="701"/>
      <c r="AS298" s="701"/>
      <c r="AT298" s="701"/>
      <c r="AU298" s="701"/>
      <c r="AV298" s="701"/>
      <c r="AW298" s="701"/>
      <c r="AX298" s="701"/>
      <c r="AY298" s="168"/>
      <c r="AZ298" s="37"/>
      <c r="BA298" s="12"/>
      <c r="BB298" s="12"/>
      <c r="BC298" s="13"/>
      <c r="BD298" s="12"/>
      <c r="BE298" s="13"/>
      <c r="BF298" s="13"/>
      <c r="BG298" s="13"/>
      <c r="BH298" s="13"/>
      <c r="BI298" s="13"/>
      <c r="BJ298" s="13"/>
      <c r="BK298" s="13"/>
      <c r="BL298" s="13"/>
      <c r="BM298" s="13"/>
      <c r="BN298" s="168"/>
      <c r="BO298" s="37"/>
      <c r="BP298" s="12"/>
      <c r="BQ298" s="13"/>
      <c r="BR298" s="13"/>
      <c r="BS298" s="13"/>
      <c r="BT298" s="13"/>
      <c r="BU298" s="13"/>
      <c r="BV298" s="13"/>
      <c r="BW298" s="13"/>
      <c r="BX298" s="13"/>
      <c r="BY298" s="13"/>
      <c r="BZ298" s="5">
        <f t="shared" si="16"/>
        <v>1</v>
      </c>
    </row>
    <row r="299" spans="1:78" s="208" customFormat="1" ht="14.5" hidden="1">
      <c r="A299" s="32">
        <f t="shared" si="15"/>
        <v>81</v>
      </c>
      <c r="B299" s="16">
        <v>5</v>
      </c>
      <c r="C299" s="32" t="s">
        <v>2381</v>
      </c>
      <c r="D299" s="32">
        <v>9</v>
      </c>
      <c r="E299" s="32" t="s">
        <v>856</v>
      </c>
      <c r="F299" s="32"/>
      <c r="G299" s="32"/>
      <c r="H299" s="32"/>
      <c r="I299" s="32" t="s">
        <v>1058</v>
      </c>
      <c r="J299" s="207"/>
      <c r="K299" s="32"/>
      <c r="L299" s="32"/>
      <c r="M299" s="32"/>
      <c r="N299" s="32"/>
      <c r="O299" s="32"/>
      <c r="P299" s="207"/>
      <c r="Q299" s="207"/>
      <c r="R299" s="207"/>
      <c r="S299" s="207"/>
      <c r="T299" s="207"/>
      <c r="U299" s="207">
        <f>Table2[[#This Row],[Minimum possible value]]</f>
        <v>0</v>
      </c>
      <c r="V299" s="207">
        <f>Table2[[#This Row],[Maximum likely or possible value]]</f>
        <v>0</v>
      </c>
      <c r="W299" s="207"/>
      <c r="X299" s="207"/>
      <c r="Y299" s="207"/>
      <c r="Z299" s="207"/>
      <c r="AA299" s="12" t="s">
        <v>1059</v>
      </c>
      <c r="AB299" s="255"/>
      <c r="AC299" s="129" t="s">
        <v>1058</v>
      </c>
      <c r="AD299" s="434"/>
      <c r="AE299" s="434"/>
      <c r="AF299" s="37"/>
      <c r="AG299" s="37"/>
      <c r="AH299" s="37"/>
      <c r="AI299" s="168"/>
      <c r="AJ299" s="37"/>
      <c r="AK299" s="170"/>
      <c r="AL299" s="13"/>
      <c r="AM299" s="13"/>
      <c r="AN299" s="13"/>
      <c r="AO299" s="13"/>
      <c r="AP299" s="13"/>
      <c r="AQ299" s="701"/>
      <c r="AR299" s="701"/>
      <c r="AS299" s="701"/>
      <c r="AT299" s="701"/>
      <c r="AU299" s="701"/>
      <c r="AV299" s="701"/>
      <c r="AW299" s="701"/>
      <c r="AX299" s="701"/>
      <c r="AY299" s="168"/>
      <c r="AZ299" s="37"/>
      <c r="BA299" s="12"/>
      <c r="BB299" s="12"/>
      <c r="BC299" s="13"/>
      <c r="BD299" s="12"/>
      <c r="BE299" s="13"/>
      <c r="BF299" s="13"/>
      <c r="BG299" s="13"/>
      <c r="BH299" s="13"/>
      <c r="BI299" s="13"/>
      <c r="BJ299" s="13"/>
      <c r="BK299" s="13"/>
      <c r="BL299" s="13"/>
      <c r="BM299" s="13"/>
      <c r="BN299" s="168"/>
      <c r="BO299" s="37"/>
      <c r="BP299" s="12"/>
      <c r="BQ299" s="13"/>
      <c r="BR299" s="13"/>
      <c r="BS299" s="13"/>
      <c r="BT299" s="13"/>
      <c r="BU299" s="13"/>
      <c r="BV299" s="13"/>
      <c r="BW299" s="13"/>
      <c r="BX299" s="13"/>
      <c r="BY299" s="13"/>
      <c r="BZ299" s="5">
        <f t="shared" si="16"/>
        <v>1</v>
      </c>
    </row>
    <row r="300" spans="1:78" s="208" customFormat="1" ht="14.5" hidden="1">
      <c r="A300" s="32">
        <f t="shared" si="15"/>
        <v>82</v>
      </c>
      <c r="B300" s="16">
        <v>5</v>
      </c>
      <c r="C300" s="32" t="s">
        <v>2381</v>
      </c>
      <c r="D300" s="32">
        <v>9</v>
      </c>
      <c r="E300" s="32" t="s">
        <v>856</v>
      </c>
      <c r="F300" s="32"/>
      <c r="G300" s="32"/>
      <c r="H300" s="32"/>
      <c r="I300" s="32" t="s">
        <v>1060</v>
      </c>
      <c r="J300" s="207"/>
      <c r="K300" s="32"/>
      <c r="L300" s="32"/>
      <c r="M300" s="32"/>
      <c r="N300" s="32"/>
      <c r="O300" s="32"/>
      <c r="P300" s="207"/>
      <c r="Q300" s="207"/>
      <c r="R300" s="207"/>
      <c r="S300" s="207"/>
      <c r="T300" s="207"/>
      <c r="U300" s="207">
        <f>Table2[[#This Row],[Minimum possible value]]</f>
        <v>0</v>
      </c>
      <c r="V300" s="207">
        <f>Table2[[#This Row],[Maximum likely or possible value]]</f>
        <v>0</v>
      </c>
      <c r="W300" s="207"/>
      <c r="X300" s="207"/>
      <c r="Y300" s="207"/>
      <c r="Z300" s="207"/>
      <c r="AA300" s="12" t="s">
        <v>1061</v>
      </c>
      <c r="AB300" s="255"/>
      <c r="AC300" s="129" t="s">
        <v>1062</v>
      </c>
      <c r="AD300" s="434"/>
      <c r="AE300" s="434"/>
      <c r="AF300" s="37"/>
      <c r="AG300" s="37"/>
      <c r="AH300" s="37"/>
      <c r="AI300" s="168"/>
      <c r="AJ300" s="37"/>
      <c r="AK300" s="170"/>
      <c r="AL300" s="13"/>
      <c r="AM300" s="13"/>
      <c r="AN300" s="13"/>
      <c r="AO300" s="13"/>
      <c r="AP300" s="13"/>
      <c r="AQ300" s="701"/>
      <c r="AR300" s="701"/>
      <c r="AS300" s="701"/>
      <c r="AT300" s="701"/>
      <c r="AU300" s="701"/>
      <c r="AV300" s="701"/>
      <c r="AW300" s="701"/>
      <c r="AX300" s="701"/>
      <c r="AY300" s="168"/>
      <c r="AZ300" s="37"/>
      <c r="BA300" s="12"/>
      <c r="BB300" s="12"/>
      <c r="BC300" s="13"/>
      <c r="BD300" s="12"/>
      <c r="BE300" s="13"/>
      <c r="BF300" s="13"/>
      <c r="BG300" s="13"/>
      <c r="BH300" s="13"/>
      <c r="BI300" s="13"/>
      <c r="BJ300" s="13"/>
      <c r="BK300" s="13"/>
      <c r="BL300" s="13"/>
      <c r="BM300" s="13"/>
      <c r="BN300" s="168"/>
      <c r="BO300" s="37"/>
      <c r="BP300" s="12"/>
      <c r="BQ300" s="13"/>
      <c r="BR300" s="13"/>
      <c r="BS300" s="13"/>
      <c r="BT300" s="13"/>
      <c r="BU300" s="13"/>
      <c r="BV300" s="13"/>
      <c r="BW300" s="13"/>
      <c r="BX300" s="13"/>
      <c r="BY300" s="13"/>
      <c r="BZ300" s="5">
        <f t="shared" si="16"/>
        <v>1</v>
      </c>
    </row>
    <row r="301" spans="1:78" s="208" customFormat="1" ht="28" hidden="1">
      <c r="A301" s="32">
        <f t="shared" si="15"/>
        <v>83</v>
      </c>
      <c r="B301" s="16">
        <v>5</v>
      </c>
      <c r="C301" s="32" t="s">
        <v>2381</v>
      </c>
      <c r="D301" s="32">
        <v>9</v>
      </c>
      <c r="E301" s="32" t="s">
        <v>856</v>
      </c>
      <c r="F301" s="32"/>
      <c r="G301" s="32"/>
      <c r="H301" s="32"/>
      <c r="I301" s="32" t="s">
        <v>1676</v>
      </c>
      <c r="J301" s="207"/>
      <c r="K301" s="32"/>
      <c r="L301" s="32"/>
      <c r="M301" s="32"/>
      <c r="N301" s="32"/>
      <c r="O301" s="32"/>
      <c r="P301" s="207"/>
      <c r="Q301" s="207"/>
      <c r="R301" s="207"/>
      <c r="S301" s="207"/>
      <c r="T301" s="207"/>
      <c r="U301" s="207">
        <f>Table2[[#This Row],[Minimum possible value]]</f>
        <v>0</v>
      </c>
      <c r="V301" s="207">
        <f>Table2[[#This Row],[Maximum likely or possible value]]</f>
        <v>0</v>
      </c>
      <c r="W301" s="207"/>
      <c r="X301" s="207"/>
      <c r="Y301" s="207"/>
      <c r="Z301" s="207"/>
      <c r="AA301" s="12"/>
      <c r="AB301" s="255"/>
      <c r="AC301" s="129"/>
      <c r="AD301" s="434"/>
      <c r="AE301" s="434"/>
      <c r="AF301" s="37"/>
      <c r="AG301" s="37"/>
      <c r="AH301" s="37"/>
      <c r="AI301" s="168"/>
      <c r="AJ301" s="37"/>
      <c r="AK301" s="170"/>
      <c r="AL301" s="13"/>
      <c r="AM301" s="13"/>
      <c r="AN301" s="13"/>
      <c r="AO301" s="13"/>
      <c r="AP301" s="13"/>
      <c r="AQ301" s="701"/>
      <c r="AR301" s="701"/>
      <c r="AS301" s="701"/>
      <c r="AT301" s="701"/>
      <c r="AU301" s="701"/>
      <c r="AV301" s="701"/>
      <c r="AW301" s="701"/>
      <c r="AX301" s="701"/>
      <c r="AY301" s="168"/>
      <c r="AZ301" s="37"/>
      <c r="BA301" s="12" t="s">
        <v>1675</v>
      </c>
      <c r="BB301" s="12" t="s">
        <v>1675</v>
      </c>
      <c r="BC301" s="13"/>
      <c r="BD301" s="12" t="s">
        <v>1675</v>
      </c>
      <c r="BE301" s="13"/>
      <c r="BF301" s="13"/>
      <c r="BG301" s="13"/>
      <c r="BH301" s="13"/>
      <c r="BI301" s="13" t="s">
        <v>1676</v>
      </c>
      <c r="BJ301" s="13"/>
      <c r="BK301" s="13"/>
      <c r="BL301" s="13"/>
      <c r="BM301" s="13"/>
      <c r="BN301" s="168"/>
      <c r="BO301" s="37"/>
      <c r="BP301" s="12"/>
      <c r="BQ301" s="13"/>
      <c r="BR301" s="13"/>
      <c r="BS301" s="13"/>
      <c r="BT301" s="13"/>
      <c r="BU301" s="13"/>
      <c r="BV301" s="13"/>
      <c r="BW301" s="13"/>
      <c r="BX301" s="13"/>
      <c r="BY301" s="13"/>
      <c r="BZ301" s="5">
        <f t="shared" si="16"/>
        <v>1</v>
      </c>
    </row>
    <row r="302" spans="1:78" s="208" customFormat="1" ht="14.5" hidden="1">
      <c r="A302" s="32">
        <f t="shared" si="15"/>
        <v>84</v>
      </c>
      <c r="B302" s="16">
        <v>5</v>
      </c>
      <c r="C302" s="32" t="s">
        <v>2381</v>
      </c>
      <c r="D302" s="32">
        <v>9</v>
      </c>
      <c r="E302" s="32" t="s">
        <v>856</v>
      </c>
      <c r="F302" s="32"/>
      <c r="G302" s="32"/>
      <c r="H302" s="32"/>
      <c r="I302" s="32" t="s">
        <v>1063</v>
      </c>
      <c r="J302" s="207"/>
      <c r="K302" s="32"/>
      <c r="L302" s="32"/>
      <c r="M302" s="32"/>
      <c r="N302" s="32"/>
      <c r="O302" s="32"/>
      <c r="P302" s="207"/>
      <c r="Q302" s="207"/>
      <c r="R302" s="207"/>
      <c r="S302" s="207"/>
      <c r="T302" s="207"/>
      <c r="U302" s="207">
        <f>Table2[[#This Row],[Minimum possible value]]</f>
        <v>0</v>
      </c>
      <c r="V302" s="207">
        <f>Table2[[#This Row],[Maximum likely or possible value]]</f>
        <v>0</v>
      </c>
      <c r="W302" s="207"/>
      <c r="X302" s="207"/>
      <c r="Y302" s="207"/>
      <c r="Z302" s="207"/>
      <c r="AA302" s="12" t="s">
        <v>1064</v>
      </c>
      <c r="AB302" s="255"/>
      <c r="AC302" s="129" t="s">
        <v>1063</v>
      </c>
      <c r="AD302" s="434"/>
      <c r="AE302" s="434"/>
      <c r="AF302" s="37"/>
      <c r="AG302" s="37"/>
      <c r="AH302" s="37"/>
      <c r="AI302" s="168"/>
      <c r="AJ302" s="37"/>
      <c r="AK302" s="170"/>
      <c r="AL302" s="13"/>
      <c r="AM302" s="13"/>
      <c r="AN302" s="13"/>
      <c r="AO302" s="13"/>
      <c r="AP302" s="13"/>
      <c r="AQ302" s="701"/>
      <c r="AR302" s="701"/>
      <c r="AS302" s="701"/>
      <c r="AT302" s="701"/>
      <c r="AU302" s="701"/>
      <c r="AV302" s="701"/>
      <c r="AW302" s="701"/>
      <c r="AX302" s="701"/>
      <c r="AY302" s="168"/>
      <c r="AZ302" s="37"/>
      <c r="BA302" s="12"/>
      <c r="BB302" s="12"/>
      <c r="BC302" s="13"/>
      <c r="BD302" s="12"/>
      <c r="BE302" s="13"/>
      <c r="BF302" s="13"/>
      <c r="BG302" s="13"/>
      <c r="BH302" s="13"/>
      <c r="BI302" s="13"/>
      <c r="BJ302" s="13"/>
      <c r="BK302" s="13"/>
      <c r="BL302" s="13"/>
      <c r="BM302" s="13"/>
      <c r="BN302" s="168"/>
      <c r="BO302" s="37"/>
      <c r="BP302" s="12"/>
      <c r="BQ302" s="13"/>
      <c r="BR302" s="13"/>
      <c r="BS302" s="13"/>
      <c r="BT302" s="13"/>
      <c r="BU302" s="13"/>
      <c r="BV302" s="13"/>
      <c r="BW302" s="13"/>
      <c r="BX302" s="13"/>
      <c r="BY302" s="13"/>
      <c r="BZ302" s="5">
        <f t="shared" si="16"/>
        <v>1</v>
      </c>
    </row>
    <row r="303" spans="1:78" s="208" customFormat="1" ht="14.5" hidden="1">
      <c r="A303" s="32">
        <f t="shared" si="15"/>
        <v>85</v>
      </c>
      <c r="B303" s="16">
        <v>5</v>
      </c>
      <c r="C303" s="32" t="s">
        <v>2381</v>
      </c>
      <c r="D303" s="32">
        <v>9</v>
      </c>
      <c r="E303" s="32" t="s">
        <v>856</v>
      </c>
      <c r="F303" s="32"/>
      <c r="G303" s="32"/>
      <c r="H303" s="32"/>
      <c r="I303" s="32" t="s">
        <v>1065</v>
      </c>
      <c r="J303" s="207"/>
      <c r="K303" s="32"/>
      <c r="L303" s="32"/>
      <c r="M303" s="32"/>
      <c r="N303" s="32"/>
      <c r="O303" s="32"/>
      <c r="P303" s="207"/>
      <c r="Q303" s="207"/>
      <c r="R303" s="207"/>
      <c r="S303" s="207"/>
      <c r="T303" s="207"/>
      <c r="U303" s="207">
        <f>Table2[[#This Row],[Minimum possible value]]</f>
        <v>0</v>
      </c>
      <c r="V303" s="207">
        <f>Table2[[#This Row],[Maximum likely or possible value]]</f>
        <v>0</v>
      </c>
      <c r="W303" s="207"/>
      <c r="X303" s="207"/>
      <c r="Y303" s="207"/>
      <c r="Z303" s="207"/>
      <c r="AA303" s="12" t="s">
        <v>1066</v>
      </c>
      <c r="AB303" s="255"/>
      <c r="AC303" s="129" t="s">
        <v>1067</v>
      </c>
      <c r="AD303" s="434"/>
      <c r="AE303" s="434"/>
      <c r="AF303" s="37"/>
      <c r="AG303" s="37"/>
      <c r="AH303" s="37"/>
      <c r="AI303" s="168"/>
      <c r="AJ303" s="37"/>
      <c r="AK303" s="170"/>
      <c r="AL303" s="13"/>
      <c r="AM303" s="13"/>
      <c r="AN303" s="13"/>
      <c r="AO303" s="13"/>
      <c r="AP303" s="13"/>
      <c r="AQ303" s="701"/>
      <c r="AR303" s="701"/>
      <c r="AS303" s="701"/>
      <c r="AT303" s="701"/>
      <c r="AU303" s="701"/>
      <c r="AV303" s="701"/>
      <c r="AW303" s="701"/>
      <c r="AX303" s="701"/>
      <c r="AY303" s="168"/>
      <c r="AZ303" s="37"/>
      <c r="BA303" s="12"/>
      <c r="BB303" s="12"/>
      <c r="BC303" s="13"/>
      <c r="BD303" s="12"/>
      <c r="BE303" s="13"/>
      <c r="BF303" s="13"/>
      <c r="BG303" s="13"/>
      <c r="BH303" s="13"/>
      <c r="BI303" s="13"/>
      <c r="BJ303" s="13"/>
      <c r="BK303" s="13"/>
      <c r="BL303" s="13"/>
      <c r="BM303" s="13"/>
      <c r="BN303" s="168"/>
      <c r="BO303" s="37"/>
      <c r="BP303" s="12"/>
      <c r="BQ303" s="13"/>
      <c r="BR303" s="13"/>
      <c r="BS303" s="13"/>
      <c r="BT303" s="13"/>
      <c r="BU303" s="13"/>
      <c r="BV303" s="13"/>
      <c r="BW303" s="13"/>
      <c r="BX303" s="13"/>
      <c r="BY303" s="13"/>
      <c r="BZ303" s="5">
        <f t="shared" si="16"/>
        <v>1</v>
      </c>
    </row>
    <row r="304" spans="1:78" s="208" customFormat="1" ht="14.5" hidden="1">
      <c r="A304" s="32">
        <f t="shared" si="15"/>
        <v>86</v>
      </c>
      <c r="B304" s="16">
        <v>5</v>
      </c>
      <c r="C304" s="32" t="s">
        <v>2381</v>
      </c>
      <c r="D304" s="32">
        <v>9</v>
      </c>
      <c r="E304" s="32" t="s">
        <v>856</v>
      </c>
      <c r="F304" s="32"/>
      <c r="G304" s="32"/>
      <c r="H304" s="32"/>
      <c r="I304" s="32" t="s">
        <v>1068</v>
      </c>
      <c r="J304" s="207"/>
      <c r="K304" s="32"/>
      <c r="L304" s="32"/>
      <c r="M304" s="32"/>
      <c r="N304" s="32"/>
      <c r="O304" s="32"/>
      <c r="P304" s="207"/>
      <c r="Q304" s="207"/>
      <c r="R304" s="207"/>
      <c r="S304" s="207"/>
      <c r="T304" s="207"/>
      <c r="U304" s="207">
        <f>Table2[[#This Row],[Minimum possible value]]</f>
        <v>0</v>
      </c>
      <c r="V304" s="207">
        <f>Table2[[#This Row],[Maximum likely or possible value]]</f>
        <v>0</v>
      </c>
      <c r="W304" s="207"/>
      <c r="X304" s="207"/>
      <c r="Y304" s="207"/>
      <c r="Z304" s="207"/>
      <c r="AA304" s="12" t="s">
        <v>1069</v>
      </c>
      <c r="AB304" s="255"/>
      <c r="AC304" s="129" t="s">
        <v>1068</v>
      </c>
      <c r="AD304" s="434"/>
      <c r="AE304" s="434"/>
      <c r="AF304" s="37"/>
      <c r="AG304" s="37"/>
      <c r="AH304" s="37"/>
      <c r="AI304" s="168"/>
      <c r="AJ304" s="37"/>
      <c r="AK304" s="170"/>
      <c r="AL304" s="13"/>
      <c r="AM304" s="13"/>
      <c r="AN304" s="13"/>
      <c r="AO304" s="13"/>
      <c r="AP304" s="13"/>
      <c r="AQ304" s="701"/>
      <c r="AR304" s="701"/>
      <c r="AS304" s="701"/>
      <c r="AT304" s="701"/>
      <c r="AU304" s="701"/>
      <c r="AV304" s="701"/>
      <c r="AW304" s="701"/>
      <c r="AX304" s="701"/>
      <c r="AY304" s="168"/>
      <c r="AZ304" s="37"/>
      <c r="BA304" s="12"/>
      <c r="BB304" s="12"/>
      <c r="BC304" s="13"/>
      <c r="BD304" s="12"/>
      <c r="BE304" s="13"/>
      <c r="BF304" s="13"/>
      <c r="BG304" s="13"/>
      <c r="BH304" s="13"/>
      <c r="BI304" s="13"/>
      <c r="BJ304" s="13"/>
      <c r="BK304" s="13"/>
      <c r="BL304" s="13"/>
      <c r="BM304" s="13"/>
      <c r="BN304" s="168"/>
      <c r="BO304" s="37"/>
      <c r="BP304" s="12"/>
      <c r="BQ304" s="13"/>
      <c r="BR304" s="13"/>
      <c r="BS304" s="13"/>
      <c r="BT304" s="13"/>
      <c r="BU304" s="13"/>
      <c r="BV304" s="13"/>
      <c r="BW304" s="13"/>
      <c r="BX304" s="13"/>
      <c r="BY304" s="13"/>
      <c r="BZ304" s="5">
        <f t="shared" si="16"/>
        <v>1</v>
      </c>
    </row>
    <row r="305" spans="1:78" s="208" customFormat="1" ht="14.5" hidden="1">
      <c r="A305" s="32">
        <f t="shared" si="15"/>
        <v>87</v>
      </c>
      <c r="B305" s="16">
        <v>5</v>
      </c>
      <c r="C305" s="32" t="s">
        <v>2381</v>
      </c>
      <c r="D305" s="32">
        <v>9</v>
      </c>
      <c r="E305" s="32" t="s">
        <v>856</v>
      </c>
      <c r="F305" s="32"/>
      <c r="G305" s="32"/>
      <c r="H305" s="32"/>
      <c r="I305" s="32" t="s">
        <v>1070</v>
      </c>
      <c r="J305" s="207"/>
      <c r="K305" s="32"/>
      <c r="L305" s="32"/>
      <c r="M305" s="32"/>
      <c r="N305" s="32"/>
      <c r="O305" s="32"/>
      <c r="P305" s="207"/>
      <c r="Q305" s="207"/>
      <c r="R305" s="207"/>
      <c r="S305" s="207"/>
      <c r="T305" s="207"/>
      <c r="U305" s="207">
        <f>Table2[[#This Row],[Minimum possible value]]</f>
        <v>0</v>
      </c>
      <c r="V305" s="207">
        <f>Table2[[#This Row],[Maximum likely or possible value]]</f>
        <v>0</v>
      </c>
      <c r="W305" s="207"/>
      <c r="X305" s="207"/>
      <c r="Y305" s="207"/>
      <c r="Z305" s="207"/>
      <c r="AA305" s="12" t="s">
        <v>1071</v>
      </c>
      <c r="AB305" s="255"/>
      <c r="AC305" s="129" t="s">
        <v>1072</v>
      </c>
      <c r="AD305" s="434"/>
      <c r="AE305" s="434"/>
      <c r="AF305" s="37"/>
      <c r="AG305" s="37"/>
      <c r="AH305" s="37"/>
      <c r="AI305" s="168"/>
      <c r="AJ305" s="37"/>
      <c r="AK305" s="170"/>
      <c r="AL305" s="13"/>
      <c r="AM305" s="13"/>
      <c r="AN305" s="13"/>
      <c r="AO305" s="13"/>
      <c r="AP305" s="13"/>
      <c r="AQ305" s="701"/>
      <c r="AR305" s="701"/>
      <c r="AS305" s="701"/>
      <c r="AT305" s="701"/>
      <c r="AU305" s="701"/>
      <c r="AV305" s="701"/>
      <c r="AW305" s="701"/>
      <c r="AX305" s="701"/>
      <c r="AY305" s="168"/>
      <c r="AZ305" s="37"/>
      <c r="BA305" s="12"/>
      <c r="BB305" s="12"/>
      <c r="BC305" s="13"/>
      <c r="BD305" s="12"/>
      <c r="BE305" s="13"/>
      <c r="BF305" s="13"/>
      <c r="BG305" s="13"/>
      <c r="BH305" s="13"/>
      <c r="BI305" s="13"/>
      <c r="BJ305" s="13"/>
      <c r="BK305" s="13"/>
      <c r="BL305" s="13"/>
      <c r="BM305" s="13"/>
      <c r="BN305" s="168"/>
      <c r="BO305" s="37"/>
      <c r="BP305" s="12"/>
      <c r="BQ305" s="13"/>
      <c r="BR305" s="13"/>
      <c r="BS305" s="13"/>
      <c r="BT305" s="13"/>
      <c r="BU305" s="13"/>
      <c r="BV305" s="13"/>
      <c r="BW305" s="13"/>
      <c r="BX305" s="13"/>
      <c r="BY305" s="13"/>
      <c r="BZ305" s="5">
        <f t="shared" si="16"/>
        <v>1</v>
      </c>
    </row>
    <row r="306" spans="1:78" s="208" customFormat="1" ht="14.5" hidden="1">
      <c r="A306" s="32">
        <f t="shared" si="15"/>
        <v>88</v>
      </c>
      <c r="B306" s="16">
        <v>5</v>
      </c>
      <c r="C306" s="32" t="s">
        <v>2381</v>
      </c>
      <c r="D306" s="32">
        <v>9</v>
      </c>
      <c r="E306" s="32" t="s">
        <v>856</v>
      </c>
      <c r="F306" s="32"/>
      <c r="G306" s="32"/>
      <c r="H306" s="32"/>
      <c r="I306" s="32" t="s">
        <v>1073</v>
      </c>
      <c r="J306" s="207"/>
      <c r="K306" s="32"/>
      <c r="L306" s="32"/>
      <c r="M306" s="32"/>
      <c r="N306" s="32"/>
      <c r="O306" s="32"/>
      <c r="P306" s="207"/>
      <c r="Q306" s="207"/>
      <c r="R306" s="207"/>
      <c r="S306" s="207"/>
      <c r="T306" s="207"/>
      <c r="U306" s="207">
        <f>Table2[[#This Row],[Minimum possible value]]</f>
        <v>0</v>
      </c>
      <c r="V306" s="207">
        <f>Table2[[#This Row],[Maximum likely or possible value]]</f>
        <v>0</v>
      </c>
      <c r="W306" s="207"/>
      <c r="X306" s="207"/>
      <c r="Y306" s="207"/>
      <c r="Z306" s="207"/>
      <c r="AA306" s="12" t="s">
        <v>1074</v>
      </c>
      <c r="AB306" s="255"/>
      <c r="AC306" s="129" t="s">
        <v>1073</v>
      </c>
      <c r="AD306" s="434"/>
      <c r="AE306" s="434"/>
      <c r="AF306" s="37"/>
      <c r="AG306" s="37"/>
      <c r="AH306" s="37"/>
      <c r="AI306" s="168"/>
      <c r="AJ306" s="37"/>
      <c r="AK306" s="170"/>
      <c r="AL306" s="13"/>
      <c r="AM306" s="13"/>
      <c r="AN306" s="13"/>
      <c r="AO306" s="13"/>
      <c r="AP306" s="13"/>
      <c r="AQ306" s="491"/>
      <c r="AR306" s="491"/>
      <c r="AS306" s="491"/>
      <c r="AT306" s="491"/>
      <c r="AU306" s="491"/>
      <c r="AV306" s="491"/>
      <c r="AW306" s="491"/>
      <c r="AX306" s="491"/>
      <c r="AY306" s="168"/>
      <c r="AZ306" s="37"/>
      <c r="BA306" s="12"/>
      <c r="BB306" s="12"/>
      <c r="BC306" s="13"/>
      <c r="BD306" s="12"/>
      <c r="BE306" s="13"/>
      <c r="BF306" s="13"/>
      <c r="BG306" s="13"/>
      <c r="BH306" s="13"/>
      <c r="BI306" s="13"/>
      <c r="BJ306" s="13"/>
      <c r="BK306" s="13"/>
      <c r="BL306" s="13"/>
      <c r="BM306" s="13"/>
      <c r="BN306" s="168"/>
      <c r="BO306" s="37"/>
      <c r="BP306" s="12"/>
      <c r="BQ306" s="13"/>
      <c r="BR306" s="13"/>
      <c r="BS306" s="13"/>
      <c r="BT306" s="13"/>
      <c r="BU306" s="13"/>
      <c r="BV306" s="13"/>
      <c r="BW306" s="13"/>
      <c r="BX306" s="13"/>
      <c r="BY306" s="13"/>
      <c r="BZ306" s="5">
        <f t="shared" si="16"/>
        <v>1</v>
      </c>
    </row>
    <row r="307" spans="1:78" s="208" customFormat="1" ht="14.5" hidden="1">
      <c r="A307" s="32">
        <f t="shared" si="15"/>
        <v>89</v>
      </c>
      <c r="B307" s="16">
        <v>5</v>
      </c>
      <c r="C307" s="32" t="s">
        <v>2381</v>
      </c>
      <c r="D307" s="32">
        <v>9</v>
      </c>
      <c r="E307" s="32" t="s">
        <v>856</v>
      </c>
      <c r="F307" s="32"/>
      <c r="G307" s="32"/>
      <c r="H307" s="32"/>
      <c r="I307" s="32" t="s">
        <v>1075</v>
      </c>
      <c r="J307" s="207"/>
      <c r="K307" s="32"/>
      <c r="L307" s="32"/>
      <c r="M307" s="32"/>
      <c r="N307" s="32"/>
      <c r="O307" s="32"/>
      <c r="P307" s="207"/>
      <c r="Q307" s="207"/>
      <c r="R307" s="207"/>
      <c r="S307" s="207"/>
      <c r="T307" s="207"/>
      <c r="U307" s="207">
        <f>Table2[[#This Row],[Minimum possible value]]</f>
        <v>0</v>
      </c>
      <c r="V307" s="207">
        <f>Table2[[#This Row],[Maximum likely or possible value]]</f>
        <v>0</v>
      </c>
      <c r="W307" s="207"/>
      <c r="X307" s="207"/>
      <c r="Y307" s="207"/>
      <c r="Z307" s="207"/>
      <c r="AA307" s="12" t="s">
        <v>1076</v>
      </c>
      <c r="AB307" s="255"/>
      <c r="AC307" s="129" t="s">
        <v>1077</v>
      </c>
      <c r="AD307" s="434"/>
      <c r="AE307" s="434"/>
      <c r="AF307" s="37"/>
      <c r="AG307" s="37"/>
      <c r="AH307" s="37"/>
      <c r="AI307" s="168"/>
      <c r="AJ307" s="37"/>
      <c r="AK307" s="170"/>
      <c r="AL307" s="13"/>
      <c r="AM307" s="13"/>
      <c r="AN307" s="13"/>
      <c r="AO307" s="13"/>
      <c r="AP307" s="13"/>
      <c r="AQ307" s="701"/>
      <c r="AR307" s="701"/>
      <c r="AS307" s="701"/>
      <c r="AT307" s="701"/>
      <c r="AU307" s="701"/>
      <c r="AV307" s="701"/>
      <c r="AW307" s="701"/>
      <c r="AX307" s="701"/>
      <c r="AY307" s="168"/>
      <c r="AZ307" s="37"/>
      <c r="BA307" s="12"/>
      <c r="BB307" s="12"/>
      <c r="BC307" s="13"/>
      <c r="BD307" s="12"/>
      <c r="BE307" s="13"/>
      <c r="BF307" s="13"/>
      <c r="BG307" s="13"/>
      <c r="BH307" s="13"/>
      <c r="BI307" s="13"/>
      <c r="BJ307" s="13"/>
      <c r="BK307" s="13"/>
      <c r="BL307" s="13"/>
      <c r="BM307" s="13"/>
      <c r="BN307" s="168"/>
      <c r="BO307" s="37"/>
      <c r="BP307" s="12"/>
      <c r="BQ307" s="13"/>
      <c r="BR307" s="13"/>
      <c r="BS307" s="13"/>
      <c r="BT307" s="13"/>
      <c r="BU307" s="13"/>
      <c r="BV307" s="13"/>
      <c r="BW307" s="13"/>
      <c r="BX307" s="13"/>
      <c r="BY307" s="13"/>
      <c r="BZ307" s="5">
        <f t="shared" si="16"/>
        <v>1</v>
      </c>
    </row>
    <row r="308" spans="1:78" s="208" customFormat="1" ht="14.5" hidden="1">
      <c r="A308" s="32">
        <f t="shared" si="15"/>
        <v>90</v>
      </c>
      <c r="B308" s="16">
        <v>5</v>
      </c>
      <c r="C308" s="32" t="s">
        <v>2381</v>
      </c>
      <c r="D308" s="32">
        <v>9</v>
      </c>
      <c r="E308" s="32" t="s">
        <v>856</v>
      </c>
      <c r="F308" s="32"/>
      <c r="G308" s="32"/>
      <c r="H308" s="32"/>
      <c r="I308" s="32" t="s">
        <v>1078</v>
      </c>
      <c r="J308" s="207"/>
      <c r="K308" s="32"/>
      <c r="L308" s="32"/>
      <c r="M308" s="32"/>
      <c r="N308" s="32"/>
      <c r="O308" s="32"/>
      <c r="P308" s="207"/>
      <c r="Q308" s="207"/>
      <c r="R308" s="207"/>
      <c r="S308" s="207"/>
      <c r="T308" s="207"/>
      <c r="U308" s="207">
        <f>Table2[[#This Row],[Minimum possible value]]</f>
        <v>0</v>
      </c>
      <c r="V308" s="207">
        <f>Table2[[#This Row],[Maximum likely or possible value]]</f>
        <v>0</v>
      </c>
      <c r="W308" s="207"/>
      <c r="X308" s="207"/>
      <c r="Y308" s="207"/>
      <c r="Z308" s="207"/>
      <c r="AA308" s="12" t="s">
        <v>1079</v>
      </c>
      <c r="AB308" s="255"/>
      <c r="AC308" s="129" t="s">
        <v>1078</v>
      </c>
      <c r="AD308" s="434"/>
      <c r="AE308" s="434"/>
      <c r="AF308" s="37"/>
      <c r="AG308" s="37"/>
      <c r="AH308" s="37"/>
      <c r="AI308" s="168"/>
      <c r="AJ308" s="37"/>
      <c r="AK308" s="170"/>
      <c r="AL308" s="13"/>
      <c r="AM308" s="13"/>
      <c r="AN308" s="13"/>
      <c r="AO308" s="13"/>
      <c r="AP308" s="13"/>
      <c r="AQ308" s="701"/>
      <c r="AR308" s="701"/>
      <c r="AS308" s="701"/>
      <c r="AT308" s="701"/>
      <c r="AU308" s="701"/>
      <c r="AV308" s="701"/>
      <c r="AW308" s="701"/>
      <c r="AX308" s="701"/>
      <c r="AY308" s="168"/>
      <c r="AZ308" s="37"/>
      <c r="BA308" s="12"/>
      <c r="BB308" s="12"/>
      <c r="BC308" s="13"/>
      <c r="BD308" s="12"/>
      <c r="BE308" s="13"/>
      <c r="BF308" s="13"/>
      <c r="BG308" s="13"/>
      <c r="BH308" s="13"/>
      <c r="BI308" s="13"/>
      <c r="BJ308" s="13"/>
      <c r="BK308" s="13"/>
      <c r="BL308" s="13"/>
      <c r="BM308" s="13"/>
      <c r="BN308" s="168"/>
      <c r="BO308" s="37"/>
      <c r="BP308" s="12"/>
      <c r="BQ308" s="13"/>
      <c r="BR308" s="13"/>
      <c r="BS308" s="13"/>
      <c r="BT308" s="13"/>
      <c r="BU308" s="13"/>
      <c r="BV308" s="13"/>
      <c r="BW308" s="13"/>
      <c r="BX308" s="13"/>
      <c r="BY308" s="13"/>
      <c r="BZ308" s="5">
        <f t="shared" si="16"/>
        <v>1</v>
      </c>
    </row>
    <row r="309" spans="1:78" s="208" customFormat="1" ht="14.5" hidden="1">
      <c r="A309" s="32">
        <f t="shared" si="15"/>
        <v>91</v>
      </c>
      <c r="B309" s="16">
        <v>5</v>
      </c>
      <c r="C309" s="32" t="s">
        <v>2381</v>
      </c>
      <c r="D309" s="32">
        <v>9</v>
      </c>
      <c r="E309" s="32" t="s">
        <v>856</v>
      </c>
      <c r="F309" s="32"/>
      <c r="G309" s="32"/>
      <c r="H309" s="32"/>
      <c r="I309" s="32" t="s">
        <v>1709</v>
      </c>
      <c r="J309" s="207"/>
      <c r="K309" s="32"/>
      <c r="L309" s="32"/>
      <c r="M309" s="32"/>
      <c r="N309" s="32"/>
      <c r="O309" s="32"/>
      <c r="P309" s="207"/>
      <c r="Q309" s="207"/>
      <c r="R309" s="207"/>
      <c r="S309" s="207"/>
      <c r="T309" s="207"/>
      <c r="U309" s="207">
        <f>Table2[[#This Row],[Minimum possible value]]</f>
        <v>0</v>
      </c>
      <c r="V309" s="207">
        <f>Table2[[#This Row],[Maximum likely or possible value]]</f>
        <v>0</v>
      </c>
      <c r="W309" s="207"/>
      <c r="X309" s="207"/>
      <c r="Y309" s="207"/>
      <c r="Z309" s="207"/>
      <c r="AA309" s="12"/>
      <c r="AB309" s="255"/>
      <c r="AC309" s="129"/>
      <c r="AD309" s="434"/>
      <c r="AE309" s="434"/>
      <c r="AF309" s="37"/>
      <c r="AG309" s="37"/>
      <c r="AH309" s="37"/>
      <c r="AI309" s="168"/>
      <c r="AJ309" s="37"/>
      <c r="AK309" s="170"/>
      <c r="AL309" s="13"/>
      <c r="AM309" s="13"/>
      <c r="AN309" s="13"/>
      <c r="AO309" s="13"/>
      <c r="AP309" s="13"/>
      <c r="AQ309" s="701"/>
      <c r="AR309" s="701"/>
      <c r="AS309" s="701"/>
      <c r="AT309" s="701"/>
      <c r="AU309" s="701"/>
      <c r="AV309" s="701"/>
      <c r="AW309" s="701"/>
      <c r="AX309" s="701"/>
      <c r="AY309" s="168"/>
      <c r="AZ309" s="37"/>
      <c r="BA309" s="12" t="s">
        <v>1708</v>
      </c>
      <c r="BB309" s="12" t="s">
        <v>1708</v>
      </c>
      <c r="BC309" s="13"/>
      <c r="BD309" s="12" t="s">
        <v>1708</v>
      </c>
      <c r="BE309" s="13"/>
      <c r="BF309" s="13"/>
      <c r="BG309" s="13"/>
      <c r="BH309" s="13"/>
      <c r="BI309" s="13" t="s">
        <v>1709</v>
      </c>
      <c r="BJ309" s="13"/>
      <c r="BK309" s="13"/>
      <c r="BL309" s="13"/>
      <c r="BM309" s="13"/>
      <c r="BN309" s="168"/>
      <c r="BO309" s="37"/>
      <c r="BP309" s="12"/>
      <c r="BQ309" s="13"/>
      <c r="BR309" s="13"/>
      <c r="BS309" s="13"/>
      <c r="BT309" s="13"/>
      <c r="BU309" s="13"/>
      <c r="BV309" s="13"/>
      <c r="BW309" s="13"/>
      <c r="BX309" s="13"/>
      <c r="BY309" s="13"/>
      <c r="BZ309" s="5">
        <f t="shared" ref="BZ309:BZ319" si="17">COUNTIF(AA309,"*")+COUNTIF(AK309,"*")+COUNTIF(BA309,"*")+COUNTIF(BP309,"*")</f>
        <v>1</v>
      </c>
    </row>
    <row r="310" spans="1:78" s="208" customFormat="1" ht="84" hidden="1">
      <c r="A310" s="32">
        <f t="shared" si="15"/>
        <v>92</v>
      </c>
      <c r="B310" s="16">
        <v>5</v>
      </c>
      <c r="C310" s="32" t="s">
        <v>2381</v>
      </c>
      <c r="D310" s="32">
        <v>9</v>
      </c>
      <c r="E310" s="32" t="s">
        <v>856</v>
      </c>
      <c r="F310" s="32"/>
      <c r="G310" s="32"/>
      <c r="H310" s="32"/>
      <c r="I310" s="32" t="s">
        <v>1080</v>
      </c>
      <c r="J310" s="207"/>
      <c r="K310" s="32"/>
      <c r="L310" s="32" t="s">
        <v>1969</v>
      </c>
      <c r="M310" s="32"/>
      <c r="N310" s="32"/>
      <c r="O310" s="32"/>
      <c r="P310" s="207"/>
      <c r="Q310" s="207"/>
      <c r="R310" s="207"/>
      <c r="S310" s="207"/>
      <c r="T310" s="207"/>
      <c r="U310" s="207">
        <f>Table2[[#This Row],[Minimum possible value]]</f>
        <v>0</v>
      </c>
      <c r="V310" s="207">
        <f>Table2[[#This Row],[Maximum likely or possible value]]</f>
        <v>0</v>
      </c>
      <c r="W310" s="207"/>
      <c r="X310" s="207"/>
      <c r="Y310" s="207"/>
      <c r="Z310" s="207"/>
      <c r="AA310" s="12" t="s">
        <v>1082</v>
      </c>
      <c r="AB310" s="13"/>
      <c r="AC310" s="13"/>
      <c r="AD310" s="13"/>
      <c r="AE310" s="13"/>
      <c r="AF310" s="13"/>
      <c r="AG310" s="13"/>
      <c r="AH310" s="13"/>
      <c r="AI310" s="164"/>
      <c r="AJ310" s="13"/>
      <c r="AK310" s="170"/>
      <c r="AL310" s="13"/>
      <c r="AM310" s="13"/>
      <c r="AN310" s="13"/>
      <c r="AO310" s="13"/>
      <c r="AP310" s="13"/>
      <c r="AQ310" s="701"/>
      <c r="AR310" s="701"/>
      <c r="AS310" s="701"/>
      <c r="AT310" s="701"/>
      <c r="AU310" s="701"/>
      <c r="AV310" s="701"/>
      <c r="AW310" s="701"/>
      <c r="AX310" s="701"/>
      <c r="AY310" s="164"/>
      <c r="AZ310" s="13"/>
      <c r="BA310" s="12" t="s">
        <v>1705</v>
      </c>
      <c r="BB310" s="12" t="s">
        <v>1705</v>
      </c>
      <c r="BC310" s="742" t="s">
        <v>1706</v>
      </c>
      <c r="BD310" s="12" t="s">
        <v>1705</v>
      </c>
      <c r="BE310" s="13"/>
      <c r="BF310" s="13"/>
      <c r="BG310" s="13"/>
      <c r="BH310" s="13"/>
      <c r="BI310" s="13" t="s">
        <v>1706</v>
      </c>
      <c r="BJ310" s="13"/>
      <c r="BK310" s="13"/>
      <c r="BL310" s="13"/>
      <c r="BM310" s="13"/>
      <c r="BN310" s="164"/>
      <c r="BO310" s="13"/>
      <c r="BP310" s="12" t="s">
        <v>1080</v>
      </c>
      <c r="BQ310" s="13" t="s">
        <v>1081</v>
      </c>
      <c r="BR310" s="13"/>
      <c r="BS310" s="13"/>
      <c r="BT310" s="13" t="s">
        <v>1083</v>
      </c>
      <c r="BU310" s="13" t="s">
        <v>78</v>
      </c>
      <c r="BV310" s="13"/>
      <c r="BW310" s="13"/>
      <c r="BX310" s="13"/>
      <c r="BY310" s="13"/>
      <c r="BZ310" s="5">
        <f t="shared" si="17"/>
        <v>3</v>
      </c>
    </row>
    <row r="311" spans="1:78" s="208" customFormat="1" ht="14.5" hidden="1">
      <c r="A311" s="32">
        <f t="shared" si="15"/>
        <v>93</v>
      </c>
      <c r="B311" s="16">
        <v>5</v>
      </c>
      <c r="C311" s="32" t="s">
        <v>2381</v>
      </c>
      <c r="D311" s="32">
        <v>9</v>
      </c>
      <c r="E311" s="32" t="s">
        <v>856</v>
      </c>
      <c r="F311" s="32"/>
      <c r="G311" s="32"/>
      <c r="H311" s="32"/>
      <c r="I311" s="32" t="s">
        <v>1688</v>
      </c>
      <c r="J311" s="207"/>
      <c r="K311" s="32"/>
      <c r="L311" s="32"/>
      <c r="M311" s="32"/>
      <c r="N311" s="32"/>
      <c r="O311" s="32"/>
      <c r="P311" s="207"/>
      <c r="Q311" s="207"/>
      <c r="R311" s="207"/>
      <c r="S311" s="207"/>
      <c r="T311" s="207"/>
      <c r="U311" s="207">
        <f>Table2[[#This Row],[Minimum possible value]]</f>
        <v>0</v>
      </c>
      <c r="V311" s="207">
        <f>Table2[[#This Row],[Maximum likely or possible value]]</f>
        <v>0</v>
      </c>
      <c r="W311" s="207"/>
      <c r="X311" s="207"/>
      <c r="Y311" s="207"/>
      <c r="Z311" s="207"/>
      <c r="AA311" s="12"/>
      <c r="AB311" s="255"/>
      <c r="AC311" s="129"/>
      <c r="AD311" s="434"/>
      <c r="AE311" s="434"/>
      <c r="AF311" s="37"/>
      <c r="AG311" s="37"/>
      <c r="AH311" s="37"/>
      <c r="AI311" s="168"/>
      <c r="AJ311" s="37"/>
      <c r="AK311" s="170"/>
      <c r="AL311" s="13"/>
      <c r="AM311" s="13"/>
      <c r="AN311" s="13"/>
      <c r="AO311" s="13"/>
      <c r="AP311" s="13"/>
      <c r="AQ311" s="701"/>
      <c r="AR311" s="701"/>
      <c r="AS311" s="701"/>
      <c r="AT311" s="701"/>
      <c r="AU311" s="701"/>
      <c r="AV311" s="701"/>
      <c r="AW311" s="701"/>
      <c r="AX311" s="701"/>
      <c r="AY311" s="168"/>
      <c r="AZ311" s="37"/>
      <c r="BA311" s="12" t="s">
        <v>1687</v>
      </c>
      <c r="BB311" s="12" t="s">
        <v>1687</v>
      </c>
      <c r="BC311" s="13"/>
      <c r="BD311" s="12" t="s">
        <v>1687</v>
      </c>
      <c r="BE311" s="13"/>
      <c r="BF311" s="13"/>
      <c r="BG311" s="13"/>
      <c r="BH311" s="13"/>
      <c r="BI311" s="13" t="s">
        <v>1688</v>
      </c>
      <c r="BJ311" s="13"/>
      <c r="BK311" s="13"/>
      <c r="BL311" s="13"/>
      <c r="BM311" s="13"/>
      <c r="BN311" s="168"/>
      <c r="BO311" s="37"/>
      <c r="BP311" s="12"/>
      <c r="BQ311" s="13"/>
      <c r="BR311" s="13"/>
      <c r="BS311" s="13"/>
      <c r="BT311" s="13"/>
      <c r="BU311" s="13"/>
      <c r="BV311" s="13"/>
      <c r="BW311" s="13"/>
      <c r="BX311" s="13"/>
      <c r="BY311" s="13"/>
      <c r="BZ311" s="5">
        <f t="shared" si="17"/>
        <v>1</v>
      </c>
    </row>
    <row r="312" spans="1:78" s="208" customFormat="1" ht="112" hidden="1">
      <c r="A312" s="32">
        <f t="shared" si="15"/>
        <v>94</v>
      </c>
      <c r="B312" s="16">
        <v>5</v>
      </c>
      <c r="C312" s="32" t="s">
        <v>2381</v>
      </c>
      <c r="D312" s="32">
        <v>9</v>
      </c>
      <c r="E312" s="32" t="s">
        <v>856</v>
      </c>
      <c r="F312" s="32"/>
      <c r="G312" s="32"/>
      <c r="H312" s="32"/>
      <c r="I312" s="32" t="s">
        <v>1084</v>
      </c>
      <c r="J312" s="207"/>
      <c r="K312" s="32"/>
      <c r="L312" s="32"/>
      <c r="M312" s="32"/>
      <c r="N312" s="32"/>
      <c r="O312" s="32"/>
      <c r="P312" s="207"/>
      <c r="Q312" s="207"/>
      <c r="R312" s="207"/>
      <c r="S312" s="207"/>
      <c r="T312" s="207"/>
      <c r="U312" s="207">
        <f>Table2[[#This Row],[Minimum possible value]]</f>
        <v>0</v>
      </c>
      <c r="V312" s="207">
        <f>Table2[[#This Row],[Maximum likely or possible value]]</f>
        <v>0</v>
      </c>
      <c r="W312" s="207"/>
      <c r="X312" s="207"/>
      <c r="Y312" s="207"/>
      <c r="Z312" s="207"/>
      <c r="AA312" s="12"/>
      <c r="AB312" s="13"/>
      <c r="AC312" s="13"/>
      <c r="AD312" s="13"/>
      <c r="AE312" s="13"/>
      <c r="AF312" s="13"/>
      <c r="AG312" s="13"/>
      <c r="AH312" s="13"/>
      <c r="AI312" s="164"/>
      <c r="AJ312" s="13"/>
      <c r="AK312" s="170"/>
      <c r="AL312" s="13"/>
      <c r="AM312" s="13"/>
      <c r="AN312" s="13"/>
      <c r="AO312" s="13"/>
      <c r="AP312" s="13"/>
      <c r="AQ312" s="491"/>
      <c r="AR312" s="491"/>
      <c r="AS312" s="491"/>
      <c r="AT312" s="491"/>
      <c r="AU312" s="491"/>
      <c r="AV312" s="491"/>
      <c r="AW312" s="491"/>
      <c r="AX312" s="491"/>
      <c r="AY312" s="164"/>
      <c r="AZ312" s="13"/>
      <c r="BA312" s="12"/>
      <c r="BB312" s="12"/>
      <c r="BC312" s="13"/>
      <c r="BD312" s="12"/>
      <c r="BE312" s="13"/>
      <c r="BF312" s="13"/>
      <c r="BG312" s="13"/>
      <c r="BH312" s="13"/>
      <c r="BI312" s="13"/>
      <c r="BJ312" s="13"/>
      <c r="BK312" s="13"/>
      <c r="BL312" s="13"/>
      <c r="BM312" s="13"/>
      <c r="BN312" s="164"/>
      <c r="BO312" s="13"/>
      <c r="BP312" s="12" t="s">
        <v>1084</v>
      </c>
      <c r="BQ312" s="13" t="s">
        <v>1085</v>
      </c>
      <c r="BR312" s="13"/>
      <c r="BS312" s="13"/>
      <c r="BT312" s="13" t="s">
        <v>1086</v>
      </c>
      <c r="BU312" s="13" t="s">
        <v>78</v>
      </c>
      <c r="BV312" s="13"/>
      <c r="BW312" s="13"/>
      <c r="BX312" s="13"/>
      <c r="BY312" s="13"/>
      <c r="BZ312" s="5">
        <f t="shared" si="17"/>
        <v>1</v>
      </c>
    </row>
    <row r="313" spans="1:78" s="208" customFormat="1" ht="70" hidden="1">
      <c r="A313" s="572">
        <v>1</v>
      </c>
      <c r="B313" s="538">
        <v>5</v>
      </c>
      <c r="C313" s="573" t="s">
        <v>2381</v>
      </c>
      <c r="D313" s="573">
        <v>10</v>
      </c>
      <c r="E313" s="573" t="s">
        <v>1593</v>
      </c>
      <c r="F313" s="573"/>
      <c r="G313" s="573" t="s">
        <v>1621</v>
      </c>
      <c r="H313" s="573" t="s">
        <v>1621</v>
      </c>
      <c r="I313" s="573" t="s">
        <v>426</v>
      </c>
      <c r="J313" s="23" t="e">
        <f>_xlfn.CONCAT("'&lt;br&gt;','&lt;b&gt;','",I313, ": ','&lt;/b&gt;',",#REF!, ",'&lt;/br&gt;',")</f>
        <v>#REF!</v>
      </c>
      <c r="K313" s="573" t="s">
        <v>1972</v>
      </c>
      <c r="L313" s="573" t="s">
        <v>2430</v>
      </c>
      <c r="M313" s="573"/>
      <c r="N313" s="573"/>
      <c r="O313" s="573"/>
      <c r="P313" s="538" t="e">
        <f>[1]!Table2[[#This Row],[measurementTerm]]</f>
        <v>#REF!</v>
      </c>
      <c r="Q313" s="538"/>
      <c r="R313" s="573"/>
      <c r="S313" s="573"/>
      <c r="T313" s="573"/>
      <c r="U313" s="573">
        <f>Table2[[#This Row],[Minimum possible value]]</f>
        <v>1</v>
      </c>
      <c r="V313" s="573" t="str">
        <f>Table2[[#This Row],[Maximum likely or possible value]]</f>
        <v>NA</v>
      </c>
      <c r="W313" s="573"/>
      <c r="X313" s="573"/>
      <c r="Y313" s="573"/>
      <c r="Z313" s="573"/>
      <c r="AA313" s="558"/>
      <c r="AB313" s="230"/>
      <c r="AC313" s="560"/>
      <c r="AD313" s="13"/>
      <c r="AE313" s="13"/>
      <c r="AF313" s="13"/>
      <c r="AG313" s="13"/>
      <c r="AH313" s="13"/>
      <c r="AI313" s="164"/>
      <c r="AJ313" s="560"/>
      <c r="AK313" s="170" t="s">
        <v>428</v>
      </c>
      <c r="AL313" s="560" t="s">
        <v>1573</v>
      </c>
      <c r="AM313" s="560"/>
      <c r="AN313" s="560"/>
      <c r="AO313" s="560"/>
      <c r="AP313" s="560" t="s">
        <v>429</v>
      </c>
      <c r="AQ313" s="701" t="s">
        <v>78</v>
      </c>
      <c r="AR313" s="701" t="s">
        <v>159</v>
      </c>
      <c r="AS313" s="701">
        <v>1</v>
      </c>
      <c r="AT313" s="701" t="s">
        <v>78</v>
      </c>
      <c r="AU313" s="701" t="s">
        <v>78</v>
      </c>
      <c r="AV313" s="701"/>
      <c r="AW313" s="701"/>
      <c r="AX313" s="701"/>
      <c r="AY313" s="164"/>
      <c r="AZ313" s="13"/>
      <c r="BA313" s="576" t="s">
        <v>430</v>
      </c>
      <c r="BB313" s="576" t="s">
        <v>430</v>
      </c>
      <c r="BC313" s="577"/>
      <c r="BD313" s="576" t="s">
        <v>430</v>
      </c>
      <c r="BE313" s="577"/>
      <c r="BF313" s="577"/>
      <c r="BG313" s="577" t="s">
        <v>280</v>
      </c>
      <c r="BH313" s="577" t="s">
        <v>431</v>
      </c>
      <c r="BI313" s="565" t="s">
        <v>431</v>
      </c>
      <c r="BJ313" s="21"/>
      <c r="BK313" s="21"/>
      <c r="BL313" s="21"/>
      <c r="BM313" s="21"/>
      <c r="BN313" s="164"/>
      <c r="BO313" s="13"/>
      <c r="BP313" s="12" t="s">
        <v>426</v>
      </c>
      <c r="BQ313" s="560" t="s">
        <v>432</v>
      </c>
      <c r="BR313" s="230"/>
      <c r="BS313" s="230"/>
      <c r="BT313" s="560" t="s">
        <v>433</v>
      </c>
      <c r="BU313" s="560" t="s">
        <v>301</v>
      </c>
      <c r="BV313" s="560"/>
      <c r="BW313" s="560"/>
      <c r="BX313" s="560"/>
      <c r="BY313" s="560"/>
      <c r="BZ313" s="568">
        <f t="shared" si="17"/>
        <v>3</v>
      </c>
    </row>
    <row r="314" spans="1:78" s="208" customFormat="1" ht="42" hidden="1">
      <c r="A314" s="30">
        <v>1</v>
      </c>
      <c r="B314" s="16">
        <v>5</v>
      </c>
      <c r="C314" s="30" t="s">
        <v>2381</v>
      </c>
      <c r="D314" s="30">
        <v>10</v>
      </c>
      <c r="E314" s="30" t="s">
        <v>813</v>
      </c>
      <c r="F314" s="30"/>
      <c r="G314" s="30"/>
      <c r="H314" s="30"/>
      <c r="I314" s="30" t="s">
        <v>2009</v>
      </c>
      <c r="J314" s="286"/>
      <c r="K314" s="30"/>
      <c r="L314" s="30" t="s">
        <v>2430</v>
      </c>
      <c r="M314" s="30"/>
      <c r="N314" s="30"/>
      <c r="O314" s="30"/>
      <c r="P314" s="286"/>
      <c r="Q314" s="286"/>
      <c r="R314" s="286"/>
      <c r="S314" s="286"/>
      <c r="T314" s="286"/>
      <c r="U314" s="286">
        <f>Table2[[#This Row],[Minimum possible value]]</f>
        <v>0</v>
      </c>
      <c r="V314" s="286" t="str">
        <f>Table2[[#This Row],[Maximum likely or possible value]]</f>
        <v>None</v>
      </c>
      <c r="W314" s="286"/>
      <c r="X314" s="286"/>
      <c r="Y314" s="286"/>
      <c r="Z314" s="286"/>
      <c r="AA314" s="17" t="s">
        <v>815</v>
      </c>
      <c r="AB314" s="701"/>
      <c r="AC314" s="21"/>
      <c r="AD314" s="21"/>
      <c r="AE314" s="21"/>
      <c r="AF314" s="21"/>
      <c r="AG314" s="21"/>
      <c r="AH314" s="21"/>
      <c r="AI314" s="165"/>
      <c r="AJ314" s="21"/>
      <c r="AK314" s="170" t="s">
        <v>814</v>
      </c>
      <c r="AL314" s="13" t="s">
        <v>814</v>
      </c>
      <c r="AM314" s="13"/>
      <c r="AN314" s="13"/>
      <c r="AO314" s="13"/>
      <c r="AP314" s="13" t="s">
        <v>816</v>
      </c>
      <c r="AQ314" s="701" t="s">
        <v>307</v>
      </c>
      <c r="AR314" s="701" t="s">
        <v>817</v>
      </c>
      <c r="AS314" s="701">
        <v>0</v>
      </c>
      <c r="AT314" s="701" t="s">
        <v>159</v>
      </c>
      <c r="AU314" s="701" t="s">
        <v>78</v>
      </c>
      <c r="AV314" s="701"/>
      <c r="AW314" s="701"/>
      <c r="AX314" s="701"/>
      <c r="AY314" s="165"/>
      <c r="AZ314" s="21"/>
      <c r="BA314" s="263"/>
      <c r="BB314" s="263"/>
      <c r="BC314" s="13"/>
      <c r="BD314" s="12"/>
      <c r="BE314" s="13"/>
      <c r="BF314" s="13"/>
      <c r="BG314" s="13"/>
      <c r="BH314" s="13"/>
      <c r="BI314" s="13"/>
      <c r="BJ314" s="13"/>
      <c r="BK314" s="13"/>
      <c r="BL314" s="13"/>
      <c r="BM314" s="13"/>
      <c r="BN314" s="165"/>
      <c r="BO314" s="21"/>
      <c r="BP314" s="12"/>
      <c r="BQ314" s="13"/>
      <c r="BR314" s="13"/>
      <c r="BS314" s="13"/>
      <c r="BT314" s="13"/>
      <c r="BU314" s="13"/>
      <c r="BV314" s="13"/>
      <c r="BW314" s="13"/>
      <c r="BX314" s="13"/>
      <c r="BY314" s="13"/>
      <c r="BZ314" s="5">
        <f t="shared" si="17"/>
        <v>2</v>
      </c>
    </row>
    <row r="315" spans="1:78" s="208" customFormat="1" ht="56" hidden="1">
      <c r="A315" s="30">
        <v>4</v>
      </c>
      <c r="B315" s="16">
        <v>5</v>
      </c>
      <c r="C315" s="30" t="s">
        <v>2381</v>
      </c>
      <c r="D315" s="30">
        <v>10</v>
      </c>
      <c r="E315" s="30" t="s">
        <v>813</v>
      </c>
      <c r="F315" s="30"/>
      <c r="G315" s="30"/>
      <c r="H315" s="30"/>
      <c r="I315" s="30" t="s">
        <v>831</v>
      </c>
      <c r="J315" s="30"/>
      <c r="K315" s="30"/>
      <c r="L315" s="30"/>
      <c r="M315" s="30"/>
      <c r="N315" s="30"/>
      <c r="O315" s="30"/>
      <c r="P315" s="286"/>
      <c r="Q315" s="286"/>
      <c r="R315" s="286"/>
      <c r="S315" s="286"/>
      <c r="T315" s="286"/>
      <c r="U315" s="286">
        <f>Table2[[#This Row],[Minimum possible value]]</f>
        <v>0</v>
      </c>
      <c r="V315" s="286" t="str">
        <f>Table2[[#This Row],[Maximum likely or possible value]]</f>
        <v>None</v>
      </c>
      <c r="W315" s="286"/>
      <c r="X315" s="286"/>
      <c r="Y315" s="286"/>
      <c r="Z315" s="286"/>
      <c r="AA315" s="12"/>
      <c r="AB315" s="13"/>
      <c r="AC315" s="13"/>
      <c r="AD315" s="13"/>
      <c r="AE315" s="13"/>
      <c r="AF315" s="13"/>
      <c r="AG315" s="13"/>
      <c r="AH315" s="13"/>
      <c r="AI315" s="164"/>
      <c r="AJ315" s="13"/>
      <c r="AK315" s="170" t="s">
        <v>832</v>
      </c>
      <c r="AL315" s="13" t="s">
        <v>832</v>
      </c>
      <c r="AM315" s="13"/>
      <c r="AN315" s="13"/>
      <c r="AO315" s="13"/>
      <c r="AP315" s="13" t="s">
        <v>833</v>
      </c>
      <c r="AQ315" s="617" t="s">
        <v>78</v>
      </c>
      <c r="AR315" s="617" t="s">
        <v>830</v>
      </c>
      <c r="AS315" s="617">
        <v>0</v>
      </c>
      <c r="AT315" s="617" t="s">
        <v>159</v>
      </c>
      <c r="AU315" s="617" t="s">
        <v>78</v>
      </c>
      <c r="AV315" s="617"/>
      <c r="AW315" s="617"/>
      <c r="AX315" s="617"/>
      <c r="AY315" s="164"/>
      <c r="AZ315" s="13"/>
      <c r="BA315" s="263"/>
      <c r="BB315" s="263"/>
      <c r="BC315" s="13"/>
      <c r="BD315" s="12"/>
      <c r="BE315" s="13"/>
      <c r="BF315" s="13"/>
      <c r="BG315" s="13"/>
      <c r="BH315" s="13"/>
      <c r="BI315" s="13"/>
      <c r="BJ315" s="13"/>
      <c r="BK315" s="13"/>
      <c r="BL315" s="13"/>
      <c r="BM315" s="13"/>
      <c r="BN315" s="164"/>
      <c r="BO315" s="13"/>
      <c r="BP315" s="12"/>
      <c r="BQ315" s="13"/>
      <c r="BR315" s="13"/>
      <c r="BS315" s="13"/>
      <c r="BT315" s="13"/>
      <c r="BU315" s="13"/>
      <c r="BV315" s="13"/>
      <c r="BW315" s="13"/>
      <c r="BX315" s="13"/>
      <c r="BY315" s="13"/>
      <c r="BZ315" s="5">
        <f t="shared" si="17"/>
        <v>1</v>
      </c>
    </row>
    <row r="316" spans="1:78" s="208" customFormat="1" ht="56" hidden="1">
      <c r="A316" s="30">
        <v>6</v>
      </c>
      <c r="B316" s="16">
        <v>5</v>
      </c>
      <c r="C316" s="30" t="s">
        <v>2381</v>
      </c>
      <c r="D316" s="30">
        <v>10</v>
      </c>
      <c r="E316" s="30" t="s">
        <v>813</v>
      </c>
      <c r="F316" s="30"/>
      <c r="G316" s="30"/>
      <c r="H316" s="30"/>
      <c r="I316" s="30" t="s">
        <v>837</v>
      </c>
      <c r="J316" s="30"/>
      <c r="K316" s="30"/>
      <c r="L316" s="30"/>
      <c r="M316" s="30"/>
      <c r="N316" s="30"/>
      <c r="O316" s="30"/>
      <c r="P316" s="286"/>
      <c r="Q316" s="286"/>
      <c r="R316" s="286"/>
      <c r="S316" s="286"/>
      <c r="T316" s="286"/>
      <c r="U316" s="286">
        <f>Table2[[#This Row],[Minimum possible value]]</f>
        <v>0</v>
      </c>
      <c r="V316" s="286" t="str">
        <f>Table2[[#This Row],[Maximum likely or possible value]]</f>
        <v>None</v>
      </c>
      <c r="W316" s="286"/>
      <c r="X316" s="286"/>
      <c r="Y316" s="286"/>
      <c r="Z316" s="286"/>
      <c r="AA316" s="12"/>
      <c r="AB316" s="13"/>
      <c r="AC316" s="13"/>
      <c r="AD316" s="13"/>
      <c r="AE316" s="13"/>
      <c r="AF316" s="13"/>
      <c r="AG316" s="13"/>
      <c r="AH316" s="13"/>
      <c r="AI316" s="164"/>
      <c r="AJ316" s="13"/>
      <c r="AK316" s="170" t="s">
        <v>838</v>
      </c>
      <c r="AL316" s="13" t="s">
        <v>838</v>
      </c>
      <c r="AM316" s="13"/>
      <c r="AN316" s="13"/>
      <c r="AO316" s="13"/>
      <c r="AP316" s="13" t="s">
        <v>839</v>
      </c>
      <c r="AQ316" s="462" t="s">
        <v>307</v>
      </c>
      <c r="AR316" s="462" t="s">
        <v>830</v>
      </c>
      <c r="AS316" s="462">
        <v>0</v>
      </c>
      <c r="AT316" s="462" t="s">
        <v>159</v>
      </c>
      <c r="AU316" s="462" t="s">
        <v>78</v>
      </c>
      <c r="AV316" s="462"/>
      <c r="AW316" s="462"/>
      <c r="AX316" s="462"/>
      <c r="AY316" s="164"/>
      <c r="AZ316" s="13"/>
      <c r="BA316" s="263"/>
      <c r="BB316" s="263"/>
      <c r="BC316" s="13"/>
      <c r="BD316" s="12"/>
      <c r="BE316" s="13"/>
      <c r="BF316" s="13"/>
      <c r="BG316" s="13"/>
      <c r="BH316" s="13"/>
      <c r="BI316" s="13"/>
      <c r="BJ316" s="13"/>
      <c r="BK316" s="13"/>
      <c r="BL316" s="13"/>
      <c r="BM316" s="13"/>
      <c r="BN316" s="164"/>
      <c r="BO316" s="13"/>
      <c r="BP316" s="12"/>
      <c r="BQ316" s="13"/>
      <c r="BR316" s="13"/>
      <c r="BS316" s="13"/>
      <c r="BT316" s="13"/>
      <c r="BU316" s="13"/>
      <c r="BV316" s="13"/>
      <c r="BW316" s="13"/>
      <c r="BX316" s="13"/>
      <c r="BY316" s="13"/>
      <c r="BZ316" s="5">
        <f t="shared" si="17"/>
        <v>1</v>
      </c>
    </row>
    <row r="317" spans="1:78" s="208" customFormat="1" ht="70" hidden="1">
      <c r="A317" s="30">
        <v>8</v>
      </c>
      <c r="B317" s="16">
        <v>5</v>
      </c>
      <c r="C317" s="30" t="s">
        <v>2381</v>
      </c>
      <c r="D317" s="30">
        <v>10</v>
      </c>
      <c r="E317" s="30" t="s">
        <v>813</v>
      </c>
      <c r="F317" s="30"/>
      <c r="G317" s="30"/>
      <c r="H317" s="30"/>
      <c r="I317" s="30" t="s">
        <v>844</v>
      </c>
      <c r="J317" s="30"/>
      <c r="K317" s="30"/>
      <c r="L317" s="30"/>
      <c r="M317" s="30"/>
      <c r="N317" s="30"/>
      <c r="O317" s="30"/>
      <c r="P317" s="286"/>
      <c r="Q317" s="286"/>
      <c r="R317" s="286"/>
      <c r="S317" s="286"/>
      <c r="T317" s="286"/>
      <c r="U317" s="286">
        <f>Table2[[#This Row],[Minimum possible value]]</f>
        <v>0</v>
      </c>
      <c r="V317" s="286">
        <f>Table2[[#This Row],[Maximum likely or possible value]]</f>
        <v>65500</v>
      </c>
      <c r="W317" s="286"/>
      <c r="X317" s="286"/>
      <c r="Y317" s="286"/>
      <c r="Z317" s="286"/>
      <c r="AA317" s="12"/>
      <c r="AB317" s="13"/>
      <c r="AC317" s="13"/>
      <c r="AD317" s="13"/>
      <c r="AE317" s="13"/>
      <c r="AF317" s="13"/>
      <c r="AG317" s="13"/>
      <c r="AH317" s="13"/>
      <c r="AI317" s="164"/>
      <c r="AJ317" s="13"/>
      <c r="AK317" s="170" t="s">
        <v>845</v>
      </c>
      <c r="AL317" s="13" t="s">
        <v>845</v>
      </c>
      <c r="AM317" s="13"/>
      <c r="AN317" s="13"/>
      <c r="AO317" s="13"/>
      <c r="AP317" s="13" t="s">
        <v>846</v>
      </c>
      <c r="AQ317" s="701" t="s">
        <v>78</v>
      </c>
      <c r="AR317" s="701" t="s">
        <v>843</v>
      </c>
      <c r="AS317" s="701">
        <v>0</v>
      </c>
      <c r="AT317" s="701">
        <v>65500</v>
      </c>
      <c r="AU317" s="701" t="s">
        <v>78</v>
      </c>
      <c r="AV317" s="701"/>
      <c r="AW317" s="701"/>
      <c r="AX317" s="701"/>
      <c r="AY317" s="164"/>
      <c r="AZ317" s="13"/>
      <c r="BA317" s="263" t="s">
        <v>2082</v>
      </c>
      <c r="BB317" s="263" t="s">
        <v>2082</v>
      </c>
      <c r="BC317" s="13"/>
      <c r="BD317" s="12"/>
      <c r="BE317" s="13"/>
      <c r="BF317" s="13"/>
      <c r="BG317" s="13"/>
      <c r="BH317" s="13"/>
      <c r="BI317" s="13" t="s">
        <v>2083</v>
      </c>
      <c r="BJ317" s="13" t="s">
        <v>78</v>
      </c>
      <c r="BK317" s="13"/>
      <c r="BL317" s="13"/>
      <c r="BM317" s="13"/>
      <c r="BN317" s="164"/>
      <c r="BO317" s="13"/>
      <c r="BP317" s="12"/>
      <c r="BQ317" s="13"/>
      <c r="BR317" s="13"/>
      <c r="BS317" s="13"/>
      <c r="BT317" s="13"/>
      <c r="BU317" s="13"/>
      <c r="BV317" s="13"/>
      <c r="BW317" s="13"/>
      <c r="BX317" s="13"/>
      <c r="BY317" s="13"/>
      <c r="BZ317" s="5">
        <f t="shared" si="17"/>
        <v>2</v>
      </c>
    </row>
    <row r="318" spans="1:78" s="208" customFormat="1" ht="14" hidden="1">
      <c r="A318" s="30">
        <v>10</v>
      </c>
      <c r="B318" s="16">
        <v>5</v>
      </c>
      <c r="C318" s="30" t="s">
        <v>2381</v>
      </c>
      <c r="D318" s="30">
        <v>10</v>
      </c>
      <c r="E318" s="30" t="s">
        <v>813</v>
      </c>
      <c r="F318" s="30"/>
      <c r="G318" s="30"/>
      <c r="H318" s="30"/>
      <c r="I318" s="30" t="s">
        <v>851</v>
      </c>
      <c r="J318" s="30"/>
      <c r="K318" s="30"/>
      <c r="L318" s="30"/>
      <c r="M318" s="30"/>
      <c r="N318" s="30"/>
      <c r="O318" s="30"/>
      <c r="P318" s="286"/>
      <c r="Q318" s="286"/>
      <c r="R318" s="286"/>
      <c r="S318" s="286"/>
      <c r="T318" s="286"/>
      <c r="U318" s="286">
        <f>Table2[[#This Row],[Minimum possible value]]</f>
        <v>0</v>
      </c>
      <c r="V318" s="286">
        <f>Table2[[#This Row],[Maximum likely or possible value]]</f>
        <v>0</v>
      </c>
      <c r="W318" s="286"/>
      <c r="X318" s="286"/>
      <c r="Y318" s="286"/>
      <c r="Z318" s="286"/>
      <c r="AA318" s="17" t="s">
        <v>852</v>
      </c>
      <c r="AB318" s="701"/>
      <c r="AC318" s="21"/>
      <c r="AD318" s="21"/>
      <c r="AE318" s="21"/>
      <c r="AF318" s="21"/>
      <c r="AG318" s="21"/>
      <c r="AH318" s="21"/>
      <c r="AI318" s="165"/>
      <c r="AJ318" s="21"/>
      <c r="AK318" s="170"/>
      <c r="AL318" s="13"/>
      <c r="AM318" s="13"/>
      <c r="AN318" s="13"/>
      <c r="AO318" s="13"/>
      <c r="AP318" s="13"/>
      <c r="AQ318" s="701"/>
      <c r="AR318" s="701"/>
      <c r="AS318" s="701"/>
      <c r="AT318" s="701"/>
      <c r="AU318" s="701"/>
      <c r="AV318" s="701"/>
      <c r="AW318" s="701"/>
      <c r="AX318" s="701"/>
      <c r="AY318" s="165"/>
      <c r="AZ318" s="21"/>
      <c r="BA318" s="276"/>
      <c r="BB318" s="276"/>
      <c r="BC318" s="701"/>
      <c r="BD318" s="17"/>
      <c r="BE318" s="701"/>
      <c r="BF318" s="701"/>
      <c r="BG318" s="13"/>
      <c r="BH318" s="13"/>
      <c r="BI318" s="13"/>
      <c r="BJ318" s="13"/>
      <c r="BK318" s="13"/>
      <c r="BL318" s="13"/>
      <c r="BM318" s="13"/>
      <c r="BN318" s="165"/>
      <c r="BO318" s="21"/>
      <c r="BP318" s="12"/>
      <c r="BQ318" s="13"/>
      <c r="BR318" s="13"/>
      <c r="BS318" s="13"/>
      <c r="BT318" s="13"/>
      <c r="BU318" s="13"/>
      <c r="BV318" s="13"/>
      <c r="BW318" s="13"/>
      <c r="BX318" s="13"/>
      <c r="BY318" s="13"/>
      <c r="BZ318" s="5">
        <f t="shared" si="17"/>
        <v>1</v>
      </c>
    </row>
    <row r="319" spans="1:78" s="208" customFormat="1" ht="98" hidden="1">
      <c r="A319" s="39">
        <v>1</v>
      </c>
      <c r="B319" s="16">
        <v>5</v>
      </c>
      <c r="C319" s="39" t="s">
        <v>2381</v>
      </c>
      <c r="D319" s="39">
        <v>11</v>
      </c>
      <c r="E319" s="39" t="s">
        <v>1087</v>
      </c>
      <c r="F319" s="39"/>
      <c r="G319" s="39"/>
      <c r="H319" s="39"/>
      <c r="I319" s="39" t="s">
        <v>1088</v>
      </c>
      <c r="J319" s="293"/>
      <c r="K319" s="39"/>
      <c r="L319" s="39"/>
      <c r="M319" s="39"/>
      <c r="N319" s="39"/>
      <c r="O319" s="39"/>
      <c r="P319" s="293"/>
      <c r="Q319" s="293"/>
      <c r="R319" s="293"/>
      <c r="S319" s="293"/>
      <c r="T319" s="293"/>
      <c r="U319" s="293">
        <f>Table2[[#This Row],[Minimum possible value]]</f>
        <v>0</v>
      </c>
      <c r="V319" s="293">
        <f>Table2[[#This Row],[Maximum likely or possible value]]</f>
        <v>100</v>
      </c>
      <c r="W319" s="293"/>
      <c r="X319" s="293"/>
      <c r="Y319" s="293"/>
      <c r="Z319" s="293"/>
      <c r="AA319" s="12"/>
      <c r="AB319" s="13"/>
      <c r="AC319" s="13"/>
      <c r="AD319" s="13"/>
      <c r="AE319" s="13"/>
      <c r="AF319" s="13"/>
      <c r="AG319" s="13"/>
      <c r="AH319" s="13"/>
      <c r="AI319" s="164"/>
      <c r="AJ319" s="13"/>
      <c r="AK319" s="170" t="s">
        <v>1089</v>
      </c>
      <c r="AL319" s="13" t="s">
        <v>1089</v>
      </c>
      <c r="AM319" s="13"/>
      <c r="AN319" s="13"/>
      <c r="AO319" s="13"/>
      <c r="AP319" s="13" t="s">
        <v>1090</v>
      </c>
      <c r="AQ319" s="617" t="s">
        <v>369</v>
      </c>
      <c r="AR319" s="617" t="s">
        <v>277</v>
      </c>
      <c r="AS319" s="617">
        <v>0</v>
      </c>
      <c r="AT319" s="617">
        <v>100</v>
      </c>
      <c r="AU319" s="617" t="s">
        <v>78</v>
      </c>
      <c r="AV319" s="617"/>
      <c r="AW319" s="617"/>
      <c r="AX319" s="617"/>
      <c r="AY319" s="164"/>
      <c r="AZ319" s="13"/>
      <c r="BA319" s="12"/>
      <c r="BB319" s="12"/>
      <c r="BC319" s="13"/>
      <c r="BD319" s="12"/>
      <c r="BE319" s="13"/>
      <c r="BF319" s="13"/>
      <c r="BG319" s="13"/>
      <c r="BH319" s="13"/>
      <c r="BI319" s="13"/>
      <c r="BJ319" s="13"/>
      <c r="BK319" s="13"/>
      <c r="BL319" s="13"/>
      <c r="BM319" s="13"/>
      <c r="BN319" s="164"/>
      <c r="BO319" s="13"/>
      <c r="BP319" s="12"/>
      <c r="BQ319" s="13"/>
      <c r="BR319" s="13"/>
      <c r="BS319" s="13"/>
      <c r="BT319" s="13"/>
      <c r="BU319" s="13"/>
      <c r="BV319" s="13"/>
      <c r="BW319" s="13"/>
      <c r="BX319" s="13"/>
      <c r="BY319" s="13"/>
      <c r="BZ319" s="5">
        <f t="shared" si="17"/>
        <v>1</v>
      </c>
    </row>
    <row r="320" spans="1:78" s="208" customFormat="1" ht="140" hidden="1">
      <c r="A320" s="572">
        <v>2</v>
      </c>
      <c r="B320" s="538">
        <v>5</v>
      </c>
      <c r="C320" s="573" t="s">
        <v>2381</v>
      </c>
      <c r="D320" s="573">
        <v>11</v>
      </c>
      <c r="E320" s="573" t="s">
        <v>1593</v>
      </c>
      <c r="F320" s="573"/>
      <c r="G320" s="573" t="s">
        <v>1621</v>
      </c>
      <c r="H320" s="573" t="s">
        <v>1621</v>
      </c>
      <c r="I320" s="573" t="s">
        <v>434</v>
      </c>
      <c r="J320" s="23" t="e">
        <f>_xlfn.CONCAT("'&lt;br&gt;','&lt;b&gt;','",I320, ": ','&lt;/b&gt;',",#REF!, ",'&lt;/br&gt;',")</f>
        <v>#REF!</v>
      </c>
      <c r="K320" s="573" t="s">
        <v>1816</v>
      </c>
      <c r="L320" s="573" t="s">
        <v>2430</v>
      </c>
      <c r="M320" s="573" t="s">
        <v>2238</v>
      </c>
      <c r="N320" s="573"/>
      <c r="O320" s="573" t="s">
        <v>277</v>
      </c>
      <c r="P320" s="538" t="e">
        <f>[1]!Table2[[#This Row],[measurementTerm]]</f>
        <v>#REF!</v>
      </c>
      <c r="Q320" s="538"/>
      <c r="R320" s="573"/>
      <c r="S320" s="573"/>
      <c r="T320" s="573"/>
      <c r="U320" s="573">
        <f>Table2[[#This Row],[Minimum possible value]]</f>
        <v>0</v>
      </c>
      <c r="V320" s="573">
        <f>Table2[[#This Row],[Maximum likely or possible value]]</f>
        <v>100</v>
      </c>
      <c r="W320" s="573"/>
      <c r="X320" s="573"/>
      <c r="Y320" s="573"/>
      <c r="Z320" s="573"/>
      <c r="AA320" s="558"/>
      <c r="AB320" s="230"/>
      <c r="AC320" s="561"/>
      <c r="AD320" s="9"/>
      <c r="AE320" s="9"/>
      <c r="AF320" s="9"/>
      <c r="AG320" s="9"/>
      <c r="AH320" s="9"/>
      <c r="AI320" s="163"/>
      <c r="AJ320" s="559" t="s">
        <v>2221</v>
      </c>
      <c r="AK320" s="170" t="s">
        <v>435</v>
      </c>
      <c r="AL320" s="560" t="s">
        <v>1575</v>
      </c>
      <c r="AM320" s="560" t="s">
        <v>2425</v>
      </c>
      <c r="AN320" s="560"/>
      <c r="AO320" s="560"/>
      <c r="AP320" s="560" t="s">
        <v>437</v>
      </c>
      <c r="AQ320" s="701" t="s">
        <v>307</v>
      </c>
      <c r="AR320" s="701" t="s">
        <v>277</v>
      </c>
      <c r="AS320" s="701">
        <v>0</v>
      </c>
      <c r="AT320" s="701">
        <v>100</v>
      </c>
      <c r="AU320" s="701" t="s">
        <v>78</v>
      </c>
      <c r="AV320" s="701"/>
      <c r="AW320" s="701"/>
      <c r="AX320" s="701"/>
      <c r="AY320" s="163"/>
      <c r="AZ320" s="9"/>
      <c r="BA320" s="564" t="s">
        <v>438</v>
      </c>
      <c r="BB320" s="564" t="s">
        <v>438</v>
      </c>
      <c r="BC320" s="565"/>
      <c r="BD320" s="564" t="s">
        <v>438</v>
      </c>
      <c r="BE320" s="565"/>
      <c r="BF320" s="565"/>
      <c r="BG320" s="565" t="s">
        <v>325</v>
      </c>
      <c r="BH320" s="565" t="s">
        <v>439</v>
      </c>
      <c r="BI320" s="565" t="s">
        <v>439</v>
      </c>
      <c r="BJ320" s="701"/>
      <c r="BK320" s="701" t="s">
        <v>440</v>
      </c>
      <c r="BL320" s="701"/>
      <c r="BM320" s="701"/>
      <c r="BN320" s="163"/>
      <c r="BO320" s="9"/>
      <c r="BP320" s="12"/>
      <c r="BQ320" s="560" t="s">
        <v>2598</v>
      </c>
      <c r="BR320" s="230"/>
      <c r="BS320" s="230"/>
      <c r="BT320" s="560"/>
      <c r="BU320" s="560"/>
      <c r="BV320" s="560"/>
      <c r="BW320" s="560"/>
      <c r="BX320" s="560"/>
      <c r="BY320" s="560"/>
      <c r="BZ320" s="568">
        <f>COUNTIF(AC320,"*")+COUNTIF(AK320,"*")+COUNTIF(BA320,"*")+COUNTIF(BP320,"*")</f>
        <v>2</v>
      </c>
    </row>
    <row r="321" spans="1:78" s="208" customFormat="1" ht="112" hidden="1">
      <c r="A321" s="39">
        <v>2</v>
      </c>
      <c r="B321" s="16">
        <v>5</v>
      </c>
      <c r="C321" s="39" t="s">
        <v>2381</v>
      </c>
      <c r="D321" s="39">
        <v>11</v>
      </c>
      <c r="E321" s="39" t="s">
        <v>1087</v>
      </c>
      <c r="F321" s="39"/>
      <c r="G321" s="39"/>
      <c r="H321" s="39"/>
      <c r="I321" s="39" t="s">
        <v>1091</v>
      </c>
      <c r="J321" s="293"/>
      <c r="K321" s="39"/>
      <c r="L321" s="39"/>
      <c r="M321" s="39"/>
      <c r="N321" s="39"/>
      <c r="O321" s="39"/>
      <c r="P321" s="293"/>
      <c r="Q321" s="293"/>
      <c r="R321" s="293"/>
      <c r="S321" s="293"/>
      <c r="T321" s="293"/>
      <c r="U321" s="293">
        <f>Table2[[#This Row],[Minimum possible value]]</f>
        <v>0</v>
      </c>
      <c r="V321" s="293">
        <f>Table2[[#This Row],[Maximum likely or possible value]]</f>
        <v>100</v>
      </c>
      <c r="W321" s="293"/>
      <c r="X321" s="293"/>
      <c r="Y321" s="293"/>
      <c r="Z321" s="293"/>
      <c r="AA321" s="12"/>
      <c r="AB321" s="13"/>
      <c r="AC321" s="13"/>
      <c r="AD321" s="13"/>
      <c r="AE321" s="13"/>
      <c r="AF321" s="13"/>
      <c r="AG321" s="13"/>
      <c r="AH321" s="13"/>
      <c r="AI321" s="164"/>
      <c r="AJ321" s="13"/>
      <c r="AK321" s="170" t="s">
        <v>1092</v>
      </c>
      <c r="AL321" s="13" t="s">
        <v>1092</v>
      </c>
      <c r="AM321" s="13"/>
      <c r="AN321" s="13"/>
      <c r="AO321" s="13"/>
      <c r="AP321" s="13" t="s">
        <v>1093</v>
      </c>
      <c r="AQ321" s="701" t="s">
        <v>369</v>
      </c>
      <c r="AR321" s="701" t="s">
        <v>277</v>
      </c>
      <c r="AS321" s="701">
        <v>0</v>
      </c>
      <c r="AT321" s="701">
        <v>100</v>
      </c>
      <c r="AU321" s="701" t="s">
        <v>78</v>
      </c>
      <c r="AV321" s="701"/>
      <c r="AW321" s="701"/>
      <c r="AX321" s="701"/>
      <c r="AY321" s="164"/>
      <c r="AZ321" s="13"/>
      <c r="BA321" s="12"/>
      <c r="BB321" s="12"/>
      <c r="BC321" s="13"/>
      <c r="BD321" s="12"/>
      <c r="BE321" s="13"/>
      <c r="BF321" s="13"/>
      <c r="BG321" s="13"/>
      <c r="BH321" s="13"/>
      <c r="BI321" s="13"/>
      <c r="BJ321" s="13"/>
      <c r="BK321" s="13"/>
      <c r="BL321" s="13"/>
      <c r="BM321" s="13"/>
      <c r="BN321" s="164"/>
      <c r="BO321" s="13"/>
      <c r="BP321" s="12"/>
      <c r="BQ321" s="13"/>
      <c r="BR321" s="13"/>
      <c r="BS321" s="13"/>
      <c r="BT321" s="13"/>
      <c r="BU321" s="13"/>
      <c r="BV321" s="13"/>
      <c r="BW321" s="13"/>
      <c r="BX321" s="13"/>
      <c r="BY321" s="13"/>
      <c r="BZ321" s="5">
        <f>COUNTIF(AA321,"*")+COUNTIF(AK321,"*")+COUNTIF(BA321,"*")+COUNTIF(BP321,"*")</f>
        <v>1</v>
      </c>
    </row>
    <row r="322" spans="1:78" s="208" customFormat="1" ht="28" hidden="1">
      <c r="A322" s="39">
        <v>3</v>
      </c>
      <c r="B322" s="16">
        <v>5</v>
      </c>
      <c r="C322" s="39" t="s">
        <v>2381</v>
      </c>
      <c r="D322" s="39">
        <v>11</v>
      </c>
      <c r="E322" s="39" t="s">
        <v>1087</v>
      </c>
      <c r="F322" s="39"/>
      <c r="G322" s="39"/>
      <c r="H322" s="39"/>
      <c r="I322" s="39" t="s">
        <v>1094</v>
      </c>
      <c r="J322" s="293"/>
      <c r="K322" s="39"/>
      <c r="L322" s="39"/>
      <c r="M322" s="39"/>
      <c r="N322" s="39"/>
      <c r="O322" s="39"/>
      <c r="P322" s="293"/>
      <c r="Q322" s="293"/>
      <c r="R322" s="293"/>
      <c r="S322" s="293"/>
      <c r="T322" s="293"/>
      <c r="U322" s="293">
        <f>Table2[[#This Row],[Minimum possible value]]</f>
        <v>0</v>
      </c>
      <c r="V322" s="293">
        <f>Table2[[#This Row],[Maximum likely or possible value]]</f>
        <v>0</v>
      </c>
      <c r="W322" s="293"/>
      <c r="X322" s="293"/>
      <c r="Y322" s="293"/>
      <c r="Z322" s="293"/>
      <c r="AA322" s="12"/>
      <c r="AB322" s="13"/>
      <c r="AC322" s="13"/>
      <c r="AD322" s="13"/>
      <c r="AE322" s="13"/>
      <c r="AF322" s="13"/>
      <c r="AG322" s="13"/>
      <c r="AH322" s="13"/>
      <c r="AI322" s="164"/>
      <c r="AJ322" s="13"/>
      <c r="AK322" s="170"/>
      <c r="AL322" s="13"/>
      <c r="AM322" s="13"/>
      <c r="AN322" s="13"/>
      <c r="AO322" s="13"/>
      <c r="AP322" s="13"/>
      <c r="AQ322" s="491"/>
      <c r="AR322" s="491"/>
      <c r="AS322" s="491"/>
      <c r="AT322" s="491"/>
      <c r="AU322" s="491"/>
      <c r="AV322" s="491"/>
      <c r="AW322" s="491"/>
      <c r="AX322" s="491"/>
      <c r="AY322" s="164"/>
      <c r="AZ322" s="13"/>
      <c r="BA322" s="17" t="s">
        <v>1095</v>
      </c>
      <c r="BB322" s="17" t="s">
        <v>1095</v>
      </c>
      <c r="BC322" s="701"/>
      <c r="BD322" s="17"/>
      <c r="BE322" s="701"/>
      <c r="BF322" s="701"/>
      <c r="BG322" s="701" t="s">
        <v>1096</v>
      </c>
      <c r="BH322" s="701" t="s">
        <v>1097</v>
      </c>
      <c r="BI322" s="701" t="s">
        <v>1097</v>
      </c>
      <c r="BJ322" s="701" t="s">
        <v>1098</v>
      </c>
      <c r="BK322" s="701"/>
      <c r="BL322" s="701"/>
      <c r="BM322" s="701"/>
      <c r="BN322" s="164"/>
      <c r="BO322" s="13"/>
      <c r="BP322" s="12"/>
      <c r="BQ322" s="13"/>
      <c r="BR322" s="13"/>
      <c r="BS322" s="13"/>
      <c r="BT322" s="13"/>
      <c r="BU322" s="13"/>
      <c r="BV322" s="13"/>
      <c r="BW322" s="13"/>
      <c r="BX322" s="13"/>
      <c r="BY322" s="13"/>
      <c r="BZ322" s="5">
        <f>COUNTIF(AA322,"*")+COUNTIF(AK322,"*")+COUNTIF(BA322,"*")+COUNTIF(BP322,"*")</f>
        <v>1</v>
      </c>
    </row>
    <row r="323" spans="1:78" s="208" customFormat="1" ht="28" hidden="1">
      <c r="A323" s="39">
        <v>4</v>
      </c>
      <c r="B323" s="16">
        <v>5</v>
      </c>
      <c r="C323" s="39" t="s">
        <v>2381</v>
      </c>
      <c r="D323" s="39">
        <v>11</v>
      </c>
      <c r="E323" s="39" t="s">
        <v>1087</v>
      </c>
      <c r="F323" s="39"/>
      <c r="G323" s="39"/>
      <c r="H323" s="39"/>
      <c r="I323" s="39" t="s">
        <v>1099</v>
      </c>
      <c r="J323" s="293"/>
      <c r="K323" s="39"/>
      <c r="L323" s="39"/>
      <c r="M323" s="39"/>
      <c r="N323" s="39"/>
      <c r="O323" s="39"/>
      <c r="P323" s="293"/>
      <c r="Q323" s="293"/>
      <c r="R323" s="293"/>
      <c r="S323" s="293"/>
      <c r="T323" s="293"/>
      <c r="U323" s="293">
        <f>Table2[[#This Row],[Minimum possible value]]</f>
        <v>0</v>
      </c>
      <c r="V323" s="293">
        <f>Table2[[#This Row],[Maximum likely or possible value]]</f>
        <v>0</v>
      </c>
      <c r="W323" s="293"/>
      <c r="X323" s="293"/>
      <c r="Y323" s="293"/>
      <c r="Z323" s="293"/>
      <c r="AA323" s="12"/>
      <c r="AB323" s="13"/>
      <c r="AC323" s="13"/>
      <c r="AD323" s="13"/>
      <c r="AE323" s="13"/>
      <c r="AF323" s="13"/>
      <c r="AG323" s="13"/>
      <c r="AH323" s="13"/>
      <c r="AI323" s="164"/>
      <c r="AJ323" s="13"/>
      <c r="AK323" s="170"/>
      <c r="AL323" s="13"/>
      <c r="AM323" s="13"/>
      <c r="AN323" s="13"/>
      <c r="AO323" s="13"/>
      <c r="AP323" s="13"/>
      <c r="AQ323" s="701"/>
      <c r="AR323" s="701"/>
      <c r="AS323" s="701"/>
      <c r="AT323" s="701"/>
      <c r="AU323" s="701"/>
      <c r="AV323" s="701"/>
      <c r="AW323" s="701"/>
      <c r="AX323" s="701"/>
      <c r="AY323" s="164"/>
      <c r="AZ323" s="13"/>
      <c r="BA323" s="17" t="s">
        <v>1100</v>
      </c>
      <c r="BB323" s="17" t="s">
        <v>1100</v>
      </c>
      <c r="BC323" s="701"/>
      <c r="BD323" s="17"/>
      <c r="BE323" s="701"/>
      <c r="BF323" s="701"/>
      <c r="BG323" s="701" t="s">
        <v>1096</v>
      </c>
      <c r="BH323" s="701" t="s">
        <v>1101</v>
      </c>
      <c r="BI323" s="701" t="s">
        <v>1101</v>
      </c>
      <c r="BJ323" s="701" t="s">
        <v>1098</v>
      </c>
      <c r="BK323" s="701"/>
      <c r="BL323" s="701"/>
      <c r="BM323" s="701"/>
      <c r="BN323" s="164"/>
      <c r="BO323" s="13"/>
      <c r="BP323" s="12"/>
      <c r="BQ323" s="13"/>
      <c r="BR323" s="13"/>
      <c r="BS323" s="13"/>
      <c r="BT323" s="13"/>
      <c r="BU323" s="13"/>
      <c r="BV323" s="13"/>
      <c r="BW323" s="13"/>
      <c r="BX323" s="13"/>
      <c r="BY323" s="13"/>
      <c r="BZ323" s="5">
        <f>COUNTIF(AA323,"*")+COUNTIF(AK323,"*")+COUNTIF(BA323,"*")+COUNTIF(BP323,"*")</f>
        <v>1</v>
      </c>
    </row>
    <row r="324" spans="1:78" s="208" customFormat="1" ht="42" hidden="1">
      <c r="A324" s="510">
        <v>1</v>
      </c>
      <c r="B324" s="16">
        <v>5</v>
      </c>
      <c r="C324" s="510" t="s">
        <v>2381</v>
      </c>
      <c r="D324" s="510">
        <v>12</v>
      </c>
      <c r="E324" s="510" t="s">
        <v>1152</v>
      </c>
      <c r="F324" s="510"/>
      <c r="G324" s="510"/>
      <c r="H324" s="510"/>
      <c r="I324" s="510" t="s">
        <v>1153</v>
      </c>
      <c r="J324" s="513"/>
      <c r="K324" s="510"/>
      <c r="L324" s="510"/>
      <c r="M324" s="510"/>
      <c r="N324" s="510"/>
      <c r="O324" s="510"/>
      <c r="P324" s="513"/>
      <c r="Q324" s="513"/>
      <c r="R324" s="513"/>
      <c r="S324" s="513"/>
      <c r="T324" s="513"/>
      <c r="U324" s="513" t="str">
        <f>Table2[[#This Row],[Minimum possible value]]</f>
        <v>NA</v>
      </c>
      <c r="V324" s="513" t="str">
        <f>Table2[[#This Row],[Maximum likely or possible value]]</f>
        <v>NA</v>
      </c>
      <c r="W324" s="513"/>
      <c r="X324" s="513"/>
      <c r="Y324" s="513"/>
      <c r="Z324" s="513"/>
      <c r="AA324" s="12"/>
      <c r="AB324" s="13"/>
      <c r="AC324" s="13"/>
      <c r="AD324" s="13"/>
      <c r="AE324" s="13"/>
      <c r="AF324" s="13"/>
      <c r="AG324" s="13"/>
      <c r="AH324" s="13"/>
      <c r="AI324" s="164"/>
      <c r="AJ324" s="13"/>
      <c r="AK324" s="170" t="s">
        <v>1154</v>
      </c>
      <c r="AL324" s="13" t="s">
        <v>1154</v>
      </c>
      <c r="AM324" s="13"/>
      <c r="AN324" s="13"/>
      <c r="AO324" s="13"/>
      <c r="AP324" s="13" t="s">
        <v>1155</v>
      </c>
      <c r="AQ324" s="701" t="s">
        <v>78</v>
      </c>
      <c r="AR324" s="701" t="s">
        <v>110</v>
      </c>
      <c r="AS324" s="701" t="s">
        <v>78</v>
      </c>
      <c r="AT324" s="701" t="s">
        <v>78</v>
      </c>
      <c r="AU324" s="701" t="s">
        <v>78</v>
      </c>
      <c r="AV324" s="701"/>
      <c r="AW324" s="701"/>
      <c r="AX324" s="701"/>
      <c r="AY324" s="164"/>
      <c r="AZ324" s="13"/>
      <c r="BA324" s="12"/>
      <c r="BB324" s="12"/>
      <c r="BC324" s="13"/>
      <c r="BD324" s="12"/>
      <c r="BE324" s="13"/>
      <c r="BF324" s="13"/>
      <c r="BG324" s="13"/>
      <c r="BH324" s="13"/>
      <c r="BI324" s="13"/>
      <c r="BJ324" s="13"/>
      <c r="BK324" s="13"/>
      <c r="BL324" s="13"/>
      <c r="BM324" s="13"/>
      <c r="BN324" s="164"/>
      <c r="BO324" s="13"/>
      <c r="BP324" s="12"/>
      <c r="BQ324" s="13"/>
      <c r="BR324" s="13"/>
      <c r="BS324" s="13"/>
      <c r="BT324" s="13"/>
      <c r="BU324" s="13"/>
      <c r="BV324" s="13"/>
      <c r="BW324" s="13"/>
      <c r="BX324" s="13"/>
      <c r="BY324" s="13"/>
      <c r="BZ324" s="5">
        <f>COUNTIF(AA324,"*")+COUNTIF(AK324,"*")+COUNTIF(BA324,"*")+COUNTIF(BP324,"*")</f>
        <v>1</v>
      </c>
    </row>
    <row r="325" spans="1:78" s="208" customFormat="1" ht="42" hidden="1">
      <c r="A325" s="510">
        <v>2</v>
      </c>
      <c r="B325" s="16">
        <v>5</v>
      </c>
      <c r="C325" s="510" t="s">
        <v>2381</v>
      </c>
      <c r="D325" s="510">
        <v>12</v>
      </c>
      <c r="E325" s="510" t="s">
        <v>1152</v>
      </c>
      <c r="F325" s="510"/>
      <c r="G325" s="510"/>
      <c r="H325" s="510"/>
      <c r="I325" s="510" t="s">
        <v>1156</v>
      </c>
      <c r="J325" s="513"/>
      <c r="K325" s="510"/>
      <c r="L325" s="510"/>
      <c r="M325" s="510"/>
      <c r="N325" s="510"/>
      <c r="O325" s="510"/>
      <c r="P325" s="513"/>
      <c r="Q325" s="513"/>
      <c r="R325" s="513"/>
      <c r="S325" s="513"/>
      <c r="T325" s="513"/>
      <c r="U325" s="513" t="str">
        <f>Table2[[#This Row],[Minimum possible value]]</f>
        <v>NA</v>
      </c>
      <c r="V325" s="513" t="str">
        <f>Table2[[#This Row],[Maximum likely or possible value]]</f>
        <v>NA</v>
      </c>
      <c r="W325" s="513"/>
      <c r="X325" s="513"/>
      <c r="Y325" s="513"/>
      <c r="Z325" s="513"/>
      <c r="AA325" s="12"/>
      <c r="AB325" s="13"/>
      <c r="AC325" s="13"/>
      <c r="AD325" s="13"/>
      <c r="AE325" s="13"/>
      <c r="AF325" s="13"/>
      <c r="AG325" s="13"/>
      <c r="AH325" s="13"/>
      <c r="AI325" s="164"/>
      <c r="AJ325" s="13"/>
      <c r="AK325" s="170" t="s">
        <v>1157</v>
      </c>
      <c r="AL325" s="13" t="s">
        <v>1157</v>
      </c>
      <c r="AM325" s="13"/>
      <c r="AN325" s="13"/>
      <c r="AO325" s="13"/>
      <c r="AP325" s="13" t="s">
        <v>1158</v>
      </c>
      <c r="AQ325" s="617" t="s">
        <v>78</v>
      </c>
      <c r="AR325" s="617" t="s">
        <v>78</v>
      </c>
      <c r="AS325" s="617" t="s">
        <v>78</v>
      </c>
      <c r="AT325" s="617" t="s">
        <v>78</v>
      </c>
      <c r="AU325" s="617" t="s">
        <v>78</v>
      </c>
      <c r="AV325" s="617"/>
      <c r="AW325" s="617"/>
      <c r="AX325" s="617"/>
      <c r="AY325" s="164"/>
      <c r="AZ325" s="13"/>
      <c r="BA325" s="12"/>
      <c r="BB325" s="12"/>
      <c r="BC325" s="13"/>
      <c r="BD325" s="12"/>
      <c r="BE325" s="13"/>
      <c r="BF325" s="13"/>
      <c r="BG325" s="13"/>
      <c r="BH325" s="13"/>
      <c r="BI325" s="13"/>
      <c r="BJ325" s="13"/>
      <c r="BK325" s="13"/>
      <c r="BL325" s="13"/>
      <c r="BM325" s="13"/>
      <c r="BN325" s="164"/>
      <c r="BO325" s="13"/>
      <c r="BP325" s="12"/>
      <c r="BQ325" s="13"/>
      <c r="BR325" s="13"/>
      <c r="BS325" s="13"/>
      <c r="BT325" s="13"/>
      <c r="BU325" s="13"/>
      <c r="BV325" s="13"/>
      <c r="BW325" s="13"/>
      <c r="BX325" s="13"/>
      <c r="BY325" s="13"/>
      <c r="BZ325" s="5">
        <f>COUNTIF(AA325,"*")+COUNTIF(AK325,"*")+COUNTIF(BA325,"*")+COUNTIF(BP325,"*")</f>
        <v>1</v>
      </c>
    </row>
    <row r="326" spans="1:78" s="208" customFormat="1" ht="70" hidden="1">
      <c r="A326" s="572">
        <v>3</v>
      </c>
      <c r="B326" s="538">
        <v>5</v>
      </c>
      <c r="C326" s="573" t="s">
        <v>2381</v>
      </c>
      <c r="D326" s="573">
        <v>12</v>
      </c>
      <c r="E326" s="573" t="s">
        <v>1593</v>
      </c>
      <c r="F326" s="573"/>
      <c r="G326" s="573" t="s">
        <v>1621</v>
      </c>
      <c r="H326" s="573" t="s">
        <v>1621</v>
      </c>
      <c r="I326" s="573" t="s">
        <v>441</v>
      </c>
      <c r="J326" s="23" t="e">
        <f>_xlfn.CONCAT("'&lt;br&gt;','&lt;b&gt;','",I326, ": ','&lt;/b&gt;',",#REF!, ",'&lt;/br&gt;',")</f>
        <v>#REF!</v>
      </c>
      <c r="K326" s="573" t="s">
        <v>1826</v>
      </c>
      <c r="L326" s="573" t="s">
        <v>2430</v>
      </c>
      <c r="M326" s="573"/>
      <c r="N326" s="573"/>
      <c r="O326" s="573"/>
      <c r="P326" s="538" t="e">
        <f>[1]!Table2[[#This Row],[measurementTerm]]</f>
        <v>#REF!</v>
      </c>
      <c r="Q326" s="538"/>
      <c r="R326" s="573"/>
      <c r="S326" s="573"/>
      <c r="T326" s="573"/>
      <c r="U326" s="573" t="s">
        <v>1609</v>
      </c>
      <c r="V326" s="573" t="s">
        <v>1609</v>
      </c>
      <c r="W326" s="573"/>
      <c r="X326" s="573"/>
      <c r="Y326" s="573"/>
      <c r="Z326" s="573" t="s">
        <v>2512</v>
      </c>
      <c r="AA326" s="558" t="s">
        <v>443</v>
      </c>
      <c r="AB326" s="230"/>
      <c r="AC326" s="560" t="s">
        <v>443</v>
      </c>
      <c r="AD326" s="13"/>
      <c r="AE326" s="13"/>
      <c r="AF326" s="13"/>
      <c r="AG326" s="13"/>
      <c r="AH326" s="13"/>
      <c r="AI326" s="164"/>
      <c r="AJ326" s="560"/>
      <c r="AK326" s="170" t="s">
        <v>444</v>
      </c>
      <c r="AL326" s="560" t="s">
        <v>1736</v>
      </c>
      <c r="AM326" s="560"/>
      <c r="AN326" s="560"/>
      <c r="AO326" s="560"/>
      <c r="AP326" s="560" t="s">
        <v>445</v>
      </c>
      <c r="AQ326" s="701" t="s">
        <v>78</v>
      </c>
      <c r="AR326" s="701" t="s">
        <v>159</v>
      </c>
      <c r="AS326" s="701" t="s">
        <v>446</v>
      </c>
      <c r="AT326" s="701" t="s">
        <v>447</v>
      </c>
      <c r="AU326" s="701" t="s">
        <v>78</v>
      </c>
      <c r="AV326" s="701"/>
      <c r="AW326" s="701"/>
      <c r="AX326" s="701"/>
      <c r="AY326" s="164"/>
      <c r="AZ326" s="13"/>
      <c r="BA326" s="558"/>
      <c r="BB326" s="558"/>
      <c r="BC326" s="560"/>
      <c r="BD326" s="558"/>
      <c r="BE326" s="560"/>
      <c r="BF326" s="560"/>
      <c r="BG326" s="560"/>
      <c r="BH326" s="560"/>
      <c r="BI326" s="560"/>
      <c r="BJ326" s="13"/>
      <c r="BK326" s="13"/>
      <c r="BL326" s="13"/>
      <c r="BM326" s="13"/>
      <c r="BN326" s="164"/>
      <c r="BO326" s="13"/>
      <c r="BP326" s="12"/>
      <c r="BQ326" s="560"/>
      <c r="BR326" s="230"/>
      <c r="BS326" s="263"/>
      <c r="BT326" s="560"/>
      <c r="BU326" s="560"/>
      <c r="BV326" s="560"/>
      <c r="BW326" s="560"/>
      <c r="BX326" s="560"/>
      <c r="BY326" s="560"/>
      <c r="BZ326" s="568">
        <f>COUNTIF(AC326,"*")+COUNTIF(AK326,"*")+COUNTIF(BA326,"*")+COUNTIF(BP326,"*")</f>
        <v>2</v>
      </c>
    </row>
    <row r="327" spans="1:78" s="208" customFormat="1" ht="28" hidden="1">
      <c r="A327" s="1">
        <v>1</v>
      </c>
      <c r="B327" s="16">
        <v>5</v>
      </c>
      <c r="C327" s="1" t="s">
        <v>2381</v>
      </c>
      <c r="D327" s="1">
        <v>13</v>
      </c>
      <c r="E327" s="1" t="s">
        <v>1144</v>
      </c>
      <c r="F327" s="1"/>
      <c r="G327" s="1"/>
      <c r="H327" s="1"/>
      <c r="I327" s="1" t="s">
        <v>1145</v>
      </c>
      <c r="J327" s="205"/>
      <c r="K327" s="1"/>
      <c r="L327" s="1"/>
      <c r="M327" s="1"/>
      <c r="N327" s="1"/>
      <c r="O327" s="1"/>
      <c r="P327" s="205"/>
      <c r="Q327" s="205"/>
      <c r="R327" s="205"/>
      <c r="S327" s="205"/>
      <c r="T327" s="205"/>
      <c r="U327" s="205">
        <f>Table2[[#This Row],[Minimum possible value]]</f>
        <v>0</v>
      </c>
      <c r="V327" s="205">
        <f>Table2[[#This Row],[Maximum likely or possible value]]</f>
        <v>0</v>
      </c>
      <c r="W327" s="205"/>
      <c r="X327" s="205"/>
      <c r="Y327" s="205"/>
      <c r="Z327" s="205"/>
      <c r="AA327" s="12"/>
      <c r="AB327" s="13"/>
      <c r="AC327" s="13"/>
      <c r="AD327" s="13"/>
      <c r="AE327" s="13"/>
      <c r="AF327" s="13"/>
      <c r="AG327" s="13"/>
      <c r="AH327" s="13"/>
      <c r="AI327" s="164"/>
      <c r="AJ327" s="13"/>
      <c r="AK327" s="170"/>
      <c r="AL327" s="13"/>
      <c r="AM327" s="13"/>
      <c r="AN327" s="13"/>
      <c r="AO327" s="13"/>
      <c r="AP327" s="13"/>
      <c r="AQ327" s="13"/>
      <c r="AR327" s="13"/>
      <c r="AS327" s="13"/>
      <c r="AT327" s="13"/>
      <c r="AU327" s="13"/>
      <c r="AV327" s="13"/>
      <c r="AW327" s="13"/>
      <c r="AX327" s="13"/>
      <c r="AY327" s="164"/>
      <c r="AZ327" s="13"/>
      <c r="BA327" s="12"/>
      <c r="BB327" s="12"/>
      <c r="BC327" s="13"/>
      <c r="BD327" s="12"/>
      <c r="BE327" s="13"/>
      <c r="BF327" s="13"/>
      <c r="BG327" s="13"/>
      <c r="BH327" s="13"/>
      <c r="BI327" s="13"/>
      <c r="BJ327" s="13"/>
      <c r="BK327" s="13"/>
      <c r="BL327" s="13"/>
      <c r="BM327" s="13"/>
      <c r="BN327" s="164"/>
      <c r="BO327" s="13"/>
      <c r="BP327" s="12" t="s">
        <v>1145</v>
      </c>
      <c r="BQ327" s="13" t="s">
        <v>1146</v>
      </c>
      <c r="BR327" s="13"/>
      <c r="BS327" s="12"/>
      <c r="BT327" s="13" t="s">
        <v>1147</v>
      </c>
      <c r="BU327" s="13" t="s">
        <v>283</v>
      </c>
      <c r="BV327" s="13"/>
      <c r="BW327" s="13"/>
      <c r="BX327" s="13"/>
      <c r="BY327" s="13"/>
      <c r="BZ327" s="5">
        <f>COUNTIF(AA327,"*")+COUNTIF(AK327,"*")+COUNTIF(BA327,"*")+COUNTIF(BP327,"*")</f>
        <v>1</v>
      </c>
    </row>
    <row r="328" spans="1:78" s="208" customFormat="1" ht="70" hidden="1">
      <c r="A328" s="1">
        <v>2</v>
      </c>
      <c r="B328" s="16">
        <v>5</v>
      </c>
      <c r="C328" s="1" t="s">
        <v>2381</v>
      </c>
      <c r="D328" s="1">
        <v>13</v>
      </c>
      <c r="E328" s="1" t="s">
        <v>1144</v>
      </c>
      <c r="F328" s="1"/>
      <c r="G328" s="1"/>
      <c r="H328" s="1"/>
      <c r="I328" s="1" t="s">
        <v>1148</v>
      </c>
      <c r="J328" s="205"/>
      <c r="K328" s="1"/>
      <c r="L328" s="1"/>
      <c r="M328" s="1"/>
      <c r="N328" s="1"/>
      <c r="O328" s="1"/>
      <c r="P328" s="205"/>
      <c r="Q328" s="205"/>
      <c r="R328" s="205"/>
      <c r="S328" s="205"/>
      <c r="T328" s="205"/>
      <c r="U328" s="205">
        <f>Table2[[#This Row],[Minimum possible value]]</f>
        <v>0</v>
      </c>
      <c r="V328" s="205">
        <f>Table2[[#This Row],[Maximum likely or possible value]]</f>
        <v>0</v>
      </c>
      <c r="W328" s="205"/>
      <c r="X328" s="205"/>
      <c r="Y328" s="205"/>
      <c r="Z328" s="205"/>
      <c r="AA328" s="12"/>
      <c r="AB328" s="13"/>
      <c r="AC328" s="13"/>
      <c r="AD328" s="13"/>
      <c r="AE328" s="13"/>
      <c r="AF328" s="13"/>
      <c r="AG328" s="13"/>
      <c r="AH328" s="13"/>
      <c r="AI328" s="164"/>
      <c r="AJ328" s="13"/>
      <c r="AK328" s="170"/>
      <c r="AL328" s="13"/>
      <c r="AM328" s="13"/>
      <c r="AN328" s="13"/>
      <c r="AO328" s="13"/>
      <c r="AP328" s="13"/>
      <c r="AQ328" s="13"/>
      <c r="AR328" s="13"/>
      <c r="AS328" s="13"/>
      <c r="AT328" s="13"/>
      <c r="AU328" s="13"/>
      <c r="AV328" s="13"/>
      <c r="AW328" s="13"/>
      <c r="AX328" s="13"/>
      <c r="AY328" s="164"/>
      <c r="AZ328" s="13"/>
      <c r="BA328" s="12"/>
      <c r="BB328" s="12"/>
      <c r="BC328" s="13"/>
      <c r="BD328" s="12"/>
      <c r="BE328" s="13"/>
      <c r="BF328" s="13"/>
      <c r="BG328" s="13"/>
      <c r="BH328" s="13"/>
      <c r="BI328" s="13"/>
      <c r="BJ328" s="13"/>
      <c r="BK328" s="13"/>
      <c r="BL328" s="13"/>
      <c r="BM328" s="13"/>
      <c r="BN328" s="164"/>
      <c r="BO328" s="13"/>
      <c r="BP328" s="12" t="s">
        <v>1148</v>
      </c>
      <c r="BQ328" s="13" t="s">
        <v>1149</v>
      </c>
      <c r="BR328" s="13"/>
      <c r="BS328" s="12"/>
      <c r="BT328" s="13" t="s">
        <v>1150</v>
      </c>
      <c r="BU328" s="13" t="s">
        <v>1151</v>
      </c>
      <c r="BV328" s="13"/>
      <c r="BW328" s="13"/>
      <c r="BX328" s="13"/>
      <c r="BY328" s="13"/>
      <c r="BZ328" s="5">
        <f>COUNTIF(AA328,"*")+COUNTIF(AK328,"*")+COUNTIF(BA328,"*")+COUNTIF(BP328,"*")</f>
        <v>1</v>
      </c>
    </row>
    <row r="329" spans="1:78" s="208" customFormat="1" ht="28" hidden="1">
      <c r="A329" s="572">
        <v>4</v>
      </c>
      <c r="B329" s="538">
        <v>5</v>
      </c>
      <c r="C329" s="573" t="s">
        <v>2381</v>
      </c>
      <c r="D329" s="573">
        <v>13</v>
      </c>
      <c r="E329" s="573" t="s">
        <v>1593</v>
      </c>
      <c r="F329" s="573"/>
      <c r="G329" s="573" t="s">
        <v>1621</v>
      </c>
      <c r="H329" s="573" t="s">
        <v>1621</v>
      </c>
      <c r="I329" s="573" t="s">
        <v>448</v>
      </c>
      <c r="J329" s="23" t="e">
        <f>_xlfn.CONCAT("'&lt;br&gt;','&lt;b&gt;','",I329, ": ','&lt;/b&gt;',",#REF!, ",'&lt;/br&gt;',")</f>
        <v>#REF!</v>
      </c>
      <c r="K329" s="573" t="s">
        <v>1824</v>
      </c>
      <c r="L329" s="573" t="s">
        <v>2430</v>
      </c>
      <c r="M329" s="573"/>
      <c r="N329" s="573"/>
      <c r="O329" s="573" t="s">
        <v>78</v>
      </c>
      <c r="P329" s="538" t="e">
        <f>[1]!Table2[[#This Row],[measurementTerm]]</f>
        <v>#REF!</v>
      </c>
      <c r="Q329" s="538"/>
      <c r="R329" s="573"/>
      <c r="S329" s="573"/>
      <c r="T329" s="573"/>
      <c r="U329" s="573">
        <f>Table2[[#This Row],[Minimum possible value]]</f>
        <v>1</v>
      </c>
      <c r="V329" s="573">
        <v>12</v>
      </c>
      <c r="W329" s="573"/>
      <c r="X329" s="573"/>
      <c r="Y329" s="573"/>
      <c r="Z329" s="573"/>
      <c r="AA329" s="558" t="s">
        <v>2222</v>
      </c>
      <c r="AB329" s="230"/>
      <c r="AC329" s="560" t="s">
        <v>449</v>
      </c>
      <c r="AD329" s="13"/>
      <c r="AE329" s="13"/>
      <c r="AF329" s="13"/>
      <c r="AG329" s="13"/>
      <c r="AH329" s="13"/>
      <c r="AI329" s="164"/>
      <c r="AJ329" s="560" t="s">
        <v>2219</v>
      </c>
      <c r="AK329" s="170" t="s">
        <v>449</v>
      </c>
      <c r="AL329" s="560" t="s">
        <v>1740</v>
      </c>
      <c r="AM329" s="560" t="s">
        <v>449</v>
      </c>
      <c r="AN329" s="560"/>
      <c r="AO329" s="560"/>
      <c r="AP329" s="560" t="s">
        <v>450</v>
      </c>
      <c r="AQ329" s="701" t="s">
        <v>78</v>
      </c>
      <c r="AR329" s="701" t="s">
        <v>78</v>
      </c>
      <c r="AS329" s="701">
        <v>1</v>
      </c>
      <c r="AT329" s="701" t="s">
        <v>159</v>
      </c>
      <c r="AU329" s="701" t="s">
        <v>78</v>
      </c>
      <c r="AV329" s="701"/>
      <c r="AW329" s="701"/>
      <c r="AX329" s="701"/>
      <c r="AY329" s="164"/>
      <c r="AZ329" s="13"/>
      <c r="BA329" s="564" t="s">
        <v>451</v>
      </c>
      <c r="BB329" s="564" t="s">
        <v>451</v>
      </c>
      <c r="BC329" s="565"/>
      <c r="BD329" s="564"/>
      <c r="BE329" s="565"/>
      <c r="BF329" s="565"/>
      <c r="BG329" s="560"/>
      <c r="BH329" s="565" t="s">
        <v>452</v>
      </c>
      <c r="BI329" s="565" t="s">
        <v>452</v>
      </c>
      <c r="BJ329" s="701"/>
      <c r="BK329" s="701"/>
      <c r="BL329" s="701"/>
      <c r="BM329" s="701"/>
      <c r="BN329" s="164"/>
      <c r="BO329" s="13"/>
      <c r="BP329" s="12"/>
      <c r="BQ329" s="560"/>
      <c r="BR329" s="230"/>
      <c r="BS329" s="263"/>
      <c r="BT329" s="560"/>
      <c r="BU329" s="560"/>
      <c r="BV329" s="560"/>
      <c r="BW329" s="560"/>
      <c r="BX329" s="560"/>
      <c r="BY329" s="560"/>
      <c r="BZ329" s="568">
        <f>COUNTIF(AA329,"*")+COUNTIF(AK329,"*")+COUNTIF(BA329,"*")+COUNTIF(BP329,"*")</f>
        <v>3</v>
      </c>
    </row>
    <row r="330" spans="1:78" s="208" customFormat="1" ht="140" hidden="1">
      <c r="A330" s="31">
        <v>1</v>
      </c>
      <c r="B330" s="16">
        <v>5</v>
      </c>
      <c r="C330" s="31" t="s">
        <v>2381</v>
      </c>
      <c r="D330" s="31">
        <v>14</v>
      </c>
      <c r="E330" s="31" t="s">
        <v>818</v>
      </c>
      <c r="F330" s="31"/>
      <c r="G330" s="31"/>
      <c r="H330" s="31"/>
      <c r="I330" s="31" t="s">
        <v>819</v>
      </c>
      <c r="J330" s="292"/>
      <c r="K330" s="31"/>
      <c r="L330" s="31"/>
      <c r="M330" s="31"/>
      <c r="N330" s="31"/>
      <c r="O330" s="31"/>
      <c r="P330" s="292"/>
      <c r="Q330" s="292"/>
      <c r="R330" s="292"/>
      <c r="S330" s="292"/>
      <c r="T330" s="292"/>
      <c r="U330" s="292">
        <f>Table2[[#This Row],[Minimum possible value]]</f>
        <v>0</v>
      </c>
      <c r="V330" s="292">
        <f>Table2[[#This Row],[Maximum likely or possible value]]</f>
        <v>0</v>
      </c>
      <c r="W330" s="292"/>
      <c r="X330" s="292"/>
      <c r="Y330" s="292"/>
      <c r="Z330" s="292"/>
      <c r="AA330" s="12"/>
      <c r="AB330" s="13"/>
      <c r="AC330" s="13"/>
      <c r="AD330" s="13"/>
      <c r="AE330" s="13"/>
      <c r="AF330" s="13"/>
      <c r="AG330" s="13"/>
      <c r="AH330" s="13"/>
      <c r="AI330" s="164"/>
      <c r="AJ330" s="13"/>
      <c r="AK330" s="170"/>
      <c r="AL330" s="13"/>
      <c r="AM330" s="13"/>
      <c r="AN330" s="13"/>
      <c r="AO330" s="13"/>
      <c r="AP330" s="13"/>
      <c r="AQ330" s="13"/>
      <c r="AR330" s="13"/>
      <c r="AS330" s="13"/>
      <c r="AT330" s="13"/>
      <c r="AU330" s="13"/>
      <c r="AV330" s="13"/>
      <c r="AW330" s="13"/>
      <c r="AX330" s="13"/>
      <c r="AY330" s="164"/>
      <c r="AZ330" s="13"/>
      <c r="BA330" s="12"/>
      <c r="BB330" s="12"/>
      <c r="BC330" s="13"/>
      <c r="BD330" s="12"/>
      <c r="BE330" s="13"/>
      <c r="BF330" s="13"/>
      <c r="BG330" s="13"/>
      <c r="BH330" s="13"/>
      <c r="BI330" s="13"/>
      <c r="BJ330" s="13"/>
      <c r="BK330" s="13"/>
      <c r="BL330" s="13"/>
      <c r="BM330" s="13"/>
      <c r="BN330" s="164"/>
      <c r="BO330" s="13"/>
      <c r="BP330" s="12" t="s">
        <v>819</v>
      </c>
      <c r="BQ330" s="13" t="s">
        <v>820</v>
      </c>
      <c r="BR330" s="13"/>
      <c r="BS330" s="12"/>
      <c r="BT330" s="13" t="s">
        <v>821</v>
      </c>
      <c r="BU330" s="13" t="s">
        <v>822</v>
      </c>
      <c r="BV330" s="13"/>
      <c r="BW330" s="13"/>
      <c r="BX330" s="13"/>
      <c r="BY330" s="13"/>
      <c r="BZ330" s="5">
        <f>COUNTIF(AA330,"*")+COUNTIF(AK330,"*")+COUNTIF(BA330,"*")+COUNTIF(BP330,"*")</f>
        <v>1</v>
      </c>
    </row>
    <row r="331" spans="1:78" s="208" customFormat="1" ht="378" hidden="1">
      <c r="A331" s="689">
        <v>5</v>
      </c>
      <c r="B331" s="538">
        <v>5</v>
      </c>
      <c r="C331" s="689" t="s">
        <v>2381</v>
      </c>
      <c r="D331" s="689">
        <v>14</v>
      </c>
      <c r="E331" s="689" t="s">
        <v>380</v>
      </c>
      <c r="F331" s="689"/>
      <c r="G331" s="689" t="s">
        <v>1621</v>
      </c>
      <c r="H331" s="689" t="s">
        <v>1621</v>
      </c>
      <c r="I331" s="689" t="s">
        <v>381</v>
      </c>
      <c r="J331" s="203" t="e">
        <f>_xlfn.CONCAT("'&lt;br&gt;','&lt;b&gt;','",I331, ": ','&lt;/b&gt;',",#REF!, ",'&lt;/br&gt;',")</f>
        <v>#REF!</v>
      </c>
      <c r="K331" s="689" t="s">
        <v>1814</v>
      </c>
      <c r="L331" s="689" t="s">
        <v>2430</v>
      </c>
      <c r="M331" s="689"/>
      <c r="N331" s="689"/>
      <c r="O331" s="689" t="s">
        <v>248</v>
      </c>
      <c r="P331" s="538" t="e">
        <f>[1]!Table2[[#This Row],[measurementTerm]]</f>
        <v>#REF!</v>
      </c>
      <c r="Q331" s="538"/>
      <c r="R331" s="689"/>
      <c r="S331" s="689"/>
      <c r="T331" s="689"/>
      <c r="U331" s="689">
        <f>Table2[[#This Row],[Minimum possible value]]</f>
        <v>0</v>
      </c>
      <c r="V331" s="689" t="str">
        <f>Table2[[#This Row],[Maximum likely or possible value]]</f>
        <v>None</v>
      </c>
      <c r="W331" s="689"/>
      <c r="X331" s="689"/>
      <c r="Y331" s="689"/>
      <c r="Z331" s="689"/>
      <c r="AA331" s="558" t="s">
        <v>383</v>
      </c>
      <c r="AB331" s="369"/>
      <c r="AC331" s="560" t="s">
        <v>383</v>
      </c>
      <c r="AD331" s="13"/>
      <c r="AE331" s="13"/>
      <c r="AF331" s="13" t="s">
        <v>539</v>
      </c>
      <c r="AG331" s="13" t="s">
        <v>2450</v>
      </c>
      <c r="AH331" s="13"/>
      <c r="AI331" s="164"/>
      <c r="AJ331" s="560" t="s">
        <v>2219</v>
      </c>
      <c r="AK331" s="170" t="s">
        <v>384</v>
      </c>
      <c r="AL331" s="560" t="s">
        <v>1562</v>
      </c>
      <c r="AM331" s="560" t="s">
        <v>2424</v>
      </c>
      <c r="AN331" s="560"/>
      <c r="AO331" s="560"/>
      <c r="AP331" s="560" t="s">
        <v>385</v>
      </c>
      <c r="AQ331" s="701" t="s">
        <v>369</v>
      </c>
      <c r="AR331" s="701" t="s">
        <v>248</v>
      </c>
      <c r="AS331" s="701">
        <v>0</v>
      </c>
      <c r="AT331" s="701" t="s">
        <v>159</v>
      </c>
      <c r="AU331" s="701" t="s">
        <v>386</v>
      </c>
      <c r="AV331" s="701"/>
      <c r="AW331" s="701" t="s">
        <v>2454</v>
      </c>
      <c r="AX331" s="701"/>
      <c r="AY331" s="164"/>
      <c r="AZ331" s="13"/>
      <c r="BA331" s="564"/>
      <c r="BB331" s="564"/>
      <c r="BC331" s="565"/>
      <c r="BD331" s="564"/>
      <c r="BE331" s="565"/>
      <c r="BF331" s="565"/>
      <c r="BG331" s="565" t="s">
        <v>388</v>
      </c>
      <c r="BH331" s="565" t="s">
        <v>389</v>
      </c>
      <c r="BI331" s="565" t="s">
        <v>389</v>
      </c>
      <c r="BJ331" s="701" t="s">
        <v>379</v>
      </c>
      <c r="BK331" s="701"/>
      <c r="BL331" s="21" t="s">
        <v>2459</v>
      </c>
      <c r="BM331" s="701"/>
      <c r="BN331" s="164"/>
      <c r="BO331" s="13" t="s">
        <v>2250</v>
      </c>
      <c r="BP331" s="12" t="s">
        <v>381</v>
      </c>
      <c r="BQ331" s="560" t="s">
        <v>1559</v>
      </c>
      <c r="BR331" s="230"/>
      <c r="BS331" s="263"/>
      <c r="BT331" s="560" t="s">
        <v>390</v>
      </c>
      <c r="BU331" s="560" t="s">
        <v>248</v>
      </c>
      <c r="BV331" s="560" t="s">
        <v>2463</v>
      </c>
      <c r="BW331" s="560"/>
      <c r="BX331" s="560"/>
      <c r="BY331" s="560"/>
      <c r="BZ331" s="568">
        <f>COUNTIF(AC331,"*")+COUNTIF(AK331,"*")+COUNTIF(BA331,"*")+COUNTIF(BP331,"*")</f>
        <v>3</v>
      </c>
    </row>
    <row r="332" spans="1:78" s="208" customFormat="1" ht="14" hidden="1">
      <c r="A332" s="28">
        <v>1</v>
      </c>
      <c r="B332" s="16">
        <v>5</v>
      </c>
      <c r="C332" s="29" t="s">
        <v>2381</v>
      </c>
      <c r="D332" s="29">
        <v>15</v>
      </c>
      <c r="E332" s="29" t="s">
        <v>1594</v>
      </c>
      <c r="F332" s="29"/>
      <c r="G332" s="29"/>
      <c r="H332" s="29"/>
      <c r="I332" s="29" t="s">
        <v>775</v>
      </c>
      <c r="J332" s="291"/>
      <c r="K332" s="29"/>
      <c r="L332" s="29"/>
      <c r="M332" s="29"/>
      <c r="N332" s="29"/>
      <c r="O332" s="29"/>
      <c r="P332" s="291"/>
      <c r="Q332" s="291"/>
      <c r="R332" s="291"/>
      <c r="S332" s="291"/>
      <c r="T332" s="291"/>
      <c r="U332" s="291">
        <f>Table2[[#This Row],[Minimum possible value]]</f>
        <v>0</v>
      </c>
      <c r="V332" s="291">
        <f>Table2[[#This Row],[Maximum likely or possible value]]</f>
        <v>0</v>
      </c>
      <c r="W332" s="291"/>
      <c r="X332" s="291"/>
      <c r="Y332" s="291"/>
      <c r="Z332" s="291"/>
      <c r="AA332" s="12"/>
      <c r="AB332" s="13"/>
      <c r="AC332" s="13"/>
      <c r="AD332" s="13"/>
      <c r="AE332" s="13"/>
      <c r="AF332" s="13"/>
      <c r="AG332" s="13"/>
      <c r="AH332" s="13"/>
      <c r="AI332" s="164"/>
      <c r="AJ332" s="13"/>
      <c r="AK332" s="170"/>
      <c r="AL332" s="13"/>
      <c r="AM332" s="13"/>
      <c r="AN332" s="13"/>
      <c r="AO332" s="13"/>
      <c r="AP332" s="13"/>
      <c r="AQ332" s="13"/>
      <c r="AR332" s="13"/>
      <c r="AS332" s="13"/>
      <c r="AT332" s="13"/>
      <c r="AU332" s="13"/>
      <c r="AV332" s="13"/>
      <c r="AW332" s="13"/>
      <c r="AX332" s="13"/>
      <c r="AY332" s="164"/>
      <c r="AZ332" s="13"/>
      <c r="BA332" s="17" t="s">
        <v>776</v>
      </c>
      <c r="BB332" s="17" t="s">
        <v>776</v>
      </c>
      <c r="BC332" s="701"/>
      <c r="BD332" s="17"/>
      <c r="BE332" s="701"/>
      <c r="BF332" s="701"/>
      <c r="BG332" s="701" t="s">
        <v>774</v>
      </c>
      <c r="BH332" s="701" t="s">
        <v>775</v>
      </c>
      <c r="BI332" s="701" t="s">
        <v>775</v>
      </c>
      <c r="BJ332" s="701"/>
      <c r="BK332" s="701"/>
      <c r="BL332" s="701"/>
      <c r="BM332" s="701"/>
      <c r="BN332" s="164"/>
      <c r="BO332" s="13"/>
      <c r="BP332" s="12"/>
      <c r="BQ332" s="13"/>
      <c r="BR332" s="13"/>
      <c r="BS332" s="12"/>
      <c r="BT332" s="13"/>
      <c r="BU332" s="13"/>
      <c r="BV332" s="13"/>
      <c r="BW332" s="13"/>
      <c r="BX332" s="13"/>
      <c r="BY332" s="13"/>
      <c r="BZ332" s="5">
        <f t="shared" ref="BZ332:BZ337" si="18">COUNTIF(AC332,"*")+COUNTIF(AL332,"*")+COUNTIF(BA332,"*")+COUNTIF(BP332,"*")</f>
        <v>1</v>
      </c>
    </row>
    <row r="333" spans="1:78" s="208" customFormat="1" ht="14" hidden="1">
      <c r="A333" s="28">
        <v>2</v>
      </c>
      <c r="B333" s="16">
        <v>5</v>
      </c>
      <c r="C333" s="29" t="s">
        <v>2381</v>
      </c>
      <c r="D333" s="29">
        <v>15</v>
      </c>
      <c r="E333" s="29" t="s">
        <v>1594</v>
      </c>
      <c r="F333" s="29"/>
      <c r="G333" s="29"/>
      <c r="H333" s="511"/>
      <c r="I333" s="511" t="s">
        <v>777</v>
      </c>
      <c r="J333" s="530"/>
      <c r="K333" s="29"/>
      <c r="L333" s="29"/>
      <c r="M333" s="29"/>
      <c r="N333" s="29"/>
      <c r="O333" s="29"/>
      <c r="P333" s="291"/>
      <c r="Q333" s="291"/>
      <c r="R333" s="291"/>
      <c r="S333" s="291"/>
      <c r="T333" s="291"/>
      <c r="U333" s="291">
        <f>Table2[[#This Row],[Minimum possible value]]</f>
        <v>0</v>
      </c>
      <c r="V333" s="291">
        <f>Table2[[#This Row],[Maximum likely or possible value]]</f>
        <v>0</v>
      </c>
      <c r="W333" s="291"/>
      <c r="X333" s="291"/>
      <c r="Y333" s="291"/>
      <c r="Z333" s="291"/>
      <c r="AA333" s="12"/>
      <c r="AB333" s="150"/>
      <c r="AC333" s="150"/>
      <c r="AD333" s="150"/>
      <c r="AE333" s="150"/>
      <c r="AF333" s="150"/>
      <c r="AG333" s="150"/>
      <c r="AH333" s="150"/>
      <c r="AI333" s="377"/>
      <c r="AJ333" s="150"/>
      <c r="AK333" s="518"/>
      <c r="AL333" s="13"/>
      <c r="AM333" s="150"/>
      <c r="AN333" s="150"/>
      <c r="AO333" s="150"/>
      <c r="AP333" s="150"/>
      <c r="AQ333" s="150"/>
      <c r="AR333" s="150"/>
      <c r="AS333" s="150"/>
      <c r="AT333" s="150"/>
      <c r="AU333" s="150"/>
      <c r="AV333" s="150"/>
      <c r="AW333" s="150"/>
      <c r="AX333" s="150"/>
      <c r="AY333" s="377"/>
      <c r="AZ333" s="377"/>
      <c r="BA333" s="17" t="s">
        <v>778</v>
      </c>
      <c r="BB333" s="17" t="s">
        <v>778</v>
      </c>
      <c r="BC333" s="231"/>
      <c r="BD333" s="17"/>
      <c r="BE333" s="231"/>
      <c r="BF333" s="231"/>
      <c r="BG333" s="231" t="s">
        <v>774</v>
      </c>
      <c r="BH333" s="231" t="s">
        <v>779</v>
      </c>
      <c r="BI333" s="231" t="s">
        <v>780</v>
      </c>
      <c r="BJ333" s="231"/>
      <c r="BK333" s="231"/>
      <c r="BL333" s="231"/>
      <c r="BM333" s="231"/>
      <c r="BN333" s="377"/>
      <c r="BO333" s="150"/>
      <c r="BP333" s="12"/>
      <c r="BQ333" s="13"/>
      <c r="BR333" s="13"/>
      <c r="BS333" s="12"/>
      <c r="BT333" s="13"/>
      <c r="BU333" s="13"/>
      <c r="BV333" s="13"/>
      <c r="BW333" s="13"/>
      <c r="BX333" s="150"/>
      <c r="BY333" s="150"/>
      <c r="BZ333" s="5">
        <f t="shared" si="18"/>
        <v>1</v>
      </c>
    </row>
    <row r="334" spans="1:78" s="208" customFormat="1" ht="28" hidden="1">
      <c r="A334" s="28">
        <v>3</v>
      </c>
      <c r="B334" s="16">
        <v>5</v>
      </c>
      <c r="C334" s="29" t="s">
        <v>2381</v>
      </c>
      <c r="D334" s="29">
        <v>15</v>
      </c>
      <c r="E334" s="29" t="s">
        <v>1594</v>
      </c>
      <c r="F334" s="29"/>
      <c r="G334" s="29"/>
      <c r="H334" s="29"/>
      <c r="I334" s="29" t="s">
        <v>781</v>
      </c>
      <c r="J334" s="291"/>
      <c r="K334" s="29"/>
      <c r="L334" s="29"/>
      <c r="M334" s="29"/>
      <c r="N334" s="29"/>
      <c r="O334" s="29"/>
      <c r="P334" s="291"/>
      <c r="Q334" s="291"/>
      <c r="R334" s="291"/>
      <c r="S334" s="291"/>
      <c r="T334" s="291"/>
      <c r="U334" s="291">
        <f>Table2[[#This Row],[Minimum possible value]]</f>
        <v>0</v>
      </c>
      <c r="V334" s="291">
        <f>Table2[[#This Row],[Maximum likely or possible value]]</f>
        <v>0</v>
      </c>
      <c r="W334" s="291"/>
      <c r="X334" s="291"/>
      <c r="Y334" s="291"/>
      <c r="Z334" s="291"/>
      <c r="AA334" s="12"/>
      <c r="AB334" s="13"/>
      <c r="AC334" s="13"/>
      <c r="AD334" s="13"/>
      <c r="AE334" s="13"/>
      <c r="AF334" s="13"/>
      <c r="AG334" s="13"/>
      <c r="AH334" s="13"/>
      <c r="AI334" s="164"/>
      <c r="AJ334" s="13"/>
      <c r="AK334" s="170"/>
      <c r="AL334" s="13"/>
      <c r="AM334" s="13"/>
      <c r="AN334" s="13"/>
      <c r="AO334" s="13"/>
      <c r="AP334" s="13"/>
      <c r="AQ334" s="13"/>
      <c r="AR334" s="13"/>
      <c r="AS334" s="13"/>
      <c r="AT334" s="13"/>
      <c r="AU334" s="13"/>
      <c r="AV334" s="13"/>
      <c r="AW334" s="13"/>
      <c r="AX334" s="13"/>
      <c r="AY334" s="164"/>
      <c r="AZ334" s="13"/>
      <c r="BA334" s="17" t="s">
        <v>782</v>
      </c>
      <c r="BB334" s="17" t="s">
        <v>782</v>
      </c>
      <c r="BC334" s="701"/>
      <c r="BD334" s="17"/>
      <c r="BE334" s="701"/>
      <c r="BF334" s="701"/>
      <c r="BG334" s="701" t="s">
        <v>774</v>
      </c>
      <c r="BH334" s="701" t="s">
        <v>781</v>
      </c>
      <c r="BI334" s="701" t="s">
        <v>781</v>
      </c>
      <c r="BJ334" s="701"/>
      <c r="BK334" s="701"/>
      <c r="BL334" s="701"/>
      <c r="BM334" s="701"/>
      <c r="BN334" s="164"/>
      <c r="BO334" s="13"/>
      <c r="BP334" s="12"/>
      <c r="BQ334" s="13"/>
      <c r="BR334" s="13"/>
      <c r="BS334" s="12"/>
      <c r="BT334" s="13"/>
      <c r="BU334" s="13"/>
      <c r="BV334" s="13"/>
      <c r="BW334" s="13"/>
      <c r="BX334" s="13"/>
      <c r="BY334" s="13"/>
      <c r="BZ334" s="5">
        <f t="shared" si="18"/>
        <v>1</v>
      </c>
    </row>
    <row r="335" spans="1:78" s="208" customFormat="1" ht="28" hidden="1">
      <c r="A335" s="28">
        <v>4</v>
      </c>
      <c r="B335" s="16">
        <v>5</v>
      </c>
      <c r="C335" s="29" t="s">
        <v>2381</v>
      </c>
      <c r="D335" s="29">
        <v>15</v>
      </c>
      <c r="E335" s="29" t="s">
        <v>1594</v>
      </c>
      <c r="F335" s="29"/>
      <c r="G335" s="29"/>
      <c r="H335" s="29"/>
      <c r="I335" s="29" t="s">
        <v>783</v>
      </c>
      <c r="J335" s="291"/>
      <c r="K335" s="29"/>
      <c r="L335" s="29"/>
      <c r="M335" s="29"/>
      <c r="N335" s="29"/>
      <c r="O335" s="29"/>
      <c r="P335" s="291"/>
      <c r="Q335" s="291"/>
      <c r="R335" s="291"/>
      <c r="S335" s="291"/>
      <c r="T335" s="291"/>
      <c r="U335" s="291">
        <f>Table2[[#This Row],[Minimum possible value]]</f>
        <v>0</v>
      </c>
      <c r="V335" s="291">
        <f>Table2[[#This Row],[Maximum likely or possible value]]</f>
        <v>0</v>
      </c>
      <c r="W335" s="291"/>
      <c r="X335" s="291"/>
      <c r="Y335" s="291"/>
      <c r="Z335" s="291"/>
      <c r="AA335" s="12"/>
      <c r="AB335" s="13"/>
      <c r="AC335" s="13"/>
      <c r="AD335" s="13"/>
      <c r="AE335" s="13"/>
      <c r="AF335" s="13"/>
      <c r="AG335" s="13"/>
      <c r="AH335" s="13"/>
      <c r="AI335" s="164"/>
      <c r="AJ335" s="13"/>
      <c r="AK335" s="170"/>
      <c r="AL335" s="13"/>
      <c r="AM335" s="13"/>
      <c r="AN335" s="13"/>
      <c r="AO335" s="13"/>
      <c r="AP335" s="13"/>
      <c r="AQ335" s="13"/>
      <c r="AR335" s="13"/>
      <c r="AS335" s="13"/>
      <c r="AT335" s="13"/>
      <c r="AU335" s="13"/>
      <c r="AV335" s="13"/>
      <c r="AW335" s="13"/>
      <c r="AX335" s="13"/>
      <c r="AY335" s="164"/>
      <c r="AZ335" s="13"/>
      <c r="BA335" s="17" t="s">
        <v>784</v>
      </c>
      <c r="BB335" s="17" t="s">
        <v>784</v>
      </c>
      <c r="BC335" s="701"/>
      <c r="BD335" s="17"/>
      <c r="BE335" s="701"/>
      <c r="BF335" s="701"/>
      <c r="BG335" s="701" t="s">
        <v>774</v>
      </c>
      <c r="BH335" s="701" t="s">
        <v>785</v>
      </c>
      <c r="BI335" s="701" t="s">
        <v>786</v>
      </c>
      <c r="BJ335" s="701"/>
      <c r="BK335" s="701" t="s">
        <v>787</v>
      </c>
      <c r="BL335" s="701"/>
      <c r="BM335" s="701"/>
      <c r="BN335" s="164"/>
      <c r="BO335" s="13"/>
      <c r="BP335" s="12"/>
      <c r="BQ335" s="13"/>
      <c r="BR335" s="13"/>
      <c r="BS335" s="12"/>
      <c r="BT335" s="13"/>
      <c r="BU335" s="13"/>
      <c r="BV335" s="13"/>
      <c r="BW335" s="13"/>
      <c r="BX335" s="13"/>
      <c r="BY335" s="13"/>
      <c r="BZ335" s="5">
        <f t="shared" si="18"/>
        <v>1</v>
      </c>
    </row>
    <row r="336" spans="1:78" s="208" customFormat="1" ht="28" hidden="1">
      <c r="A336" s="28">
        <v>5</v>
      </c>
      <c r="B336" s="16">
        <v>5</v>
      </c>
      <c r="C336" s="29" t="s">
        <v>2381</v>
      </c>
      <c r="D336" s="29">
        <v>15</v>
      </c>
      <c r="E336" s="29" t="s">
        <v>1594</v>
      </c>
      <c r="F336" s="29"/>
      <c r="G336" s="29"/>
      <c r="H336" s="29"/>
      <c r="I336" s="29" t="s">
        <v>788</v>
      </c>
      <c r="J336" s="291"/>
      <c r="K336" s="29"/>
      <c r="L336" s="29"/>
      <c r="M336" s="29"/>
      <c r="N336" s="29"/>
      <c r="O336" s="29"/>
      <c r="P336" s="291"/>
      <c r="Q336" s="291"/>
      <c r="R336" s="291"/>
      <c r="S336" s="291"/>
      <c r="T336" s="291"/>
      <c r="U336" s="291">
        <f>Table2[[#This Row],[Minimum possible value]]</f>
        <v>0</v>
      </c>
      <c r="V336" s="291">
        <f>Table2[[#This Row],[Maximum likely or possible value]]</f>
        <v>0</v>
      </c>
      <c r="W336" s="291"/>
      <c r="X336" s="291"/>
      <c r="Y336" s="291"/>
      <c r="Z336" s="291"/>
      <c r="AA336" s="12"/>
      <c r="AB336" s="13"/>
      <c r="AC336" s="13"/>
      <c r="AD336" s="13"/>
      <c r="AE336" s="13"/>
      <c r="AF336" s="13"/>
      <c r="AG336" s="13"/>
      <c r="AH336" s="13"/>
      <c r="AI336" s="164"/>
      <c r="AJ336" s="13"/>
      <c r="AK336" s="170"/>
      <c r="AL336" s="13"/>
      <c r="AM336" s="13"/>
      <c r="AN336" s="13"/>
      <c r="AO336" s="13"/>
      <c r="AP336" s="13"/>
      <c r="AQ336" s="13"/>
      <c r="AR336" s="13"/>
      <c r="AS336" s="13"/>
      <c r="AT336" s="13"/>
      <c r="AU336" s="13"/>
      <c r="AV336" s="13"/>
      <c r="AW336" s="13"/>
      <c r="AX336" s="13"/>
      <c r="AY336" s="164"/>
      <c r="AZ336" s="13"/>
      <c r="BA336" s="17" t="s">
        <v>789</v>
      </c>
      <c r="BB336" s="17" t="s">
        <v>789</v>
      </c>
      <c r="BC336" s="701"/>
      <c r="BD336" s="17"/>
      <c r="BE336" s="701"/>
      <c r="BF336" s="701"/>
      <c r="BG336" s="701" t="s">
        <v>774</v>
      </c>
      <c r="BH336" s="701" t="s">
        <v>790</v>
      </c>
      <c r="BI336" s="701" t="s">
        <v>788</v>
      </c>
      <c r="BJ336" s="701"/>
      <c r="BK336" s="701"/>
      <c r="BL336" s="701"/>
      <c r="BM336" s="701"/>
      <c r="BN336" s="164"/>
      <c r="BO336" s="13"/>
      <c r="BP336" s="12"/>
      <c r="BQ336" s="13"/>
      <c r="BR336" s="13"/>
      <c r="BS336" s="12"/>
      <c r="BT336" s="13"/>
      <c r="BU336" s="13"/>
      <c r="BV336" s="13"/>
      <c r="BW336" s="13"/>
      <c r="BX336" s="13"/>
      <c r="BY336" s="13"/>
      <c r="BZ336" s="5">
        <f t="shared" si="18"/>
        <v>1</v>
      </c>
    </row>
    <row r="337" spans="1:78" s="208" customFormat="1" ht="14" hidden="1">
      <c r="A337" s="28">
        <v>6</v>
      </c>
      <c r="B337" s="16">
        <v>5</v>
      </c>
      <c r="C337" s="29" t="s">
        <v>2381</v>
      </c>
      <c r="D337" s="29">
        <v>15</v>
      </c>
      <c r="E337" s="29" t="s">
        <v>1594</v>
      </c>
      <c r="F337" s="29"/>
      <c r="G337" s="29"/>
      <c r="H337" s="29"/>
      <c r="I337" s="29" t="s">
        <v>791</v>
      </c>
      <c r="J337" s="291"/>
      <c r="K337" s="29"/>
      <c r="L337" s="29"/>
      <c r="M337" s="29"/>
      <c r="N337" s="29"/>
      <c r="O337" s="29"/>
      <c r="P337" s="291"/>
      <c r="Q337" s="291"/>
      <c r="R337" s="291"/>
      <c r="S337" s="291"/>
      <c r="T337" s="291"/>
      <c r="U337" s="291">
        <f>Table2[[#This Row],[Minimum possible value]]</f>
        <v>0</v>
      </c>
      <c r="V337" s="291">
        <f>Table2[[#This Row],[Maximum likely or possible value]]</f>
        <v>0</v>
      </c>
      <c r="W337" s="291"/>
      <c r="X337" s="291"/>
      <c r="Y337" s="291"/>
      <c r="Z337" s="291"/>
      <c r="AA337" s="12"/>
      <c r="AB337" s="13"/>
      <c r="AC337" s="13"/>
      <c r="AD337" s="13"/>
      <c r="AE337" s="13"/>
      <c r="AF337" s="13"/>
      <c r="AG337" s="13"/>
      <c r="AH337" s="13"/>
      <c r="AI337" s="164"/>
      <c r="AJ337" s="13"/>
      <c r="AK337" s="170"/>
      <c r="AL337" s="13"/>
      <c r="AM337" s="13"/>
      <c r="AN337" s="13"/>
      <c r="AO337" s="13"/>
      <c r="AP337" s="13"/>
      <c r="AQ337" s="13"/>
      <c r="AR337" s="13"/>
      <c r="AS337" s="13"/>
      <c r="AT337" s="13"/>
      <c r="AU337" s="13"/>
      <c r="AV337" s="13"/>
      <c r="AW337" s="13"/>
      <c r="AX337" s="13"/>
      <c r="AY337" s="164"/>
      <c r="AZ337" s="13"/>
      <c r="BA337" s="17" t="s">
        <v>792</v>
      </c>
      <c r="BB337" s="17" t="s">
        <v>792</v>
      </c>
      <c r="BC337" s="701"/>
      <c r="BD337" s="17"/>
      <c r="BE337" s="701"/>
      <c r="BF337" s="701"/>
      <c r="BG337" s="701" t="s">
        <v>774</v>
      </c>
      <c r="BH337" s="701" t="s">
        <v>793</v>
      </c>
      <c r="BI337" s="701" t="s">
        <v>794</v>
      </c>
      <c r="BJ337" s="701"/>
      <c r="BK337" s="701" t="s">
        <v>688</v>
      </c>
      <c r="BL337" s="701"/>
      <c r="BM337" s="701"/>
      <c r="BN337" s="164"/>
      <c r="BO337" s="13"/>
      <c r="BP337" s="12"/>
      <c r="BQ337" s="13"/>
      <c r="BR337" s="13"/>
      <c r="BS337" s="12"/>
      <c r="BT337" s="13"/>
      <c r="BU337" s="13"/>
      <c r="BV337" s="13"/>
      <c r="BW337" s="13"/>
      <c r="BX337" s="13"/>
      <c r="BY337" s="13"/>
      <c r="BZ337" s="5">
        <f t="shared" si="18"/>
        <v>1</v>
      </c>
    </row>
    <row r="338" spans="1:78" s="208" customFormat="1" ht="84" hidden="1">
      <c r="A338" s="689">
        <v>6</v>
      </c>
      <c r="B338" s="538">
        <v>5</v>
      </c>
      <c r="C338" s="689" t="s">
        <v>2381</v>
      </c>
      <c r="D338" s="689">
        <v>15</v>
      </c>
      <c r="E338" s="689" t="s">
        <v>380</v>
      </c>
      <c r="F338" s="689"/>
      <c r="G338" s="689" t="s">
        <v>1621</v>
      </c>
      <c r="H338" s="689" t="s">
        <v>1621</v>
      </c>
      <c r="I338" s="689" t="s">
        <v>399</v>
      </c>
      <c r="J338" s="203" t="e">
        <f>_xlfn.CONCAT("'&lt;br&gt;','&lt;b&gt;','",I338, ": ','&lt;/b&gt;',",#REF!, ",'&lt;/br&gt;',")</f>
        <v>#REF!</v>
      </c>
      <c r="K338" s="689" t="s">
        <v>1815</v>
      </c>
      <c r="L338" s="689" t="s">
        <v>2430</v>
      </c>
      <c r="M338" s="689" t="s">
        <v>2238</v>
      </c>
      <c r="N338" s="689"/>
      <c r="O338" s="689" t="s">
        <v>277</v>
      </c>
      <c r="P338" s="538" t="e">
        <f>[1]!Table2[[#This Row],[measurementTerm]]</f>
        <v>#REF!</v>
      </c>
      <c r="Q338" s="538"/>
      <c r="R338" s="689"/>
      <c r="S338" s="689"/>
      <c r="T338" s="689"/>
      <c r="U338" s="689">
        <f>Table2[[#This Row],[Minimum possible value]]</f>
        <v>0</v>
      </c>
      <c r="V338" s="689">
        <f>Table2[[#This Row],[Maximum likely or possible value]]</f>
        <v>100</v>
      </c>
      <c r="W338" s="689"/>
      <c r="X338" s="689"/>
      <c r="Y338" s="689"/>
      <c r="Z338" s="689"/>
      <c r="AA338" s="693" t="s">
        <v>2248</v>
      </c>
      <c r="AB338" s="230"/>
      <c r="AC338" s="560"/>
      <c r="AD338" s="13"/>
      <c r="AE338" s="13"/>
      <c r="AF338" s="13" t="s">
        <v>277</v>
      </c>
      <c r="AG338" s="13" t="s">
        <v>2450</v>
      </c>
      <c r="AH338" s="13"/>
      <c r="AI338" s="164" t="s">
        <v>2451</v>
      </c>
      <c r="AJ338" s="560" t="s">
        <v>2219</v>
      </c>
      <c r="AK338" s="170" t="s">
        <v>400</v>
      </c>
      <c r="AL338" s="560" t="s">
        <v>1576</v>
      </c>
      <c r="AM338" s="560" t="s">
        <v>400</v>
      </c>
      <c r="AN338" s="560"/>
      <c r="AO338" s="560"/>
      <c r="AP338" s="560" t="s">
        <v>401</v>
      </c>
      <c r="AQ338" s="701" t="s">
        <v>369</v>
      </c>
      <c r="AR338" s="701" t="s">
        <v>277</v>
      </c>
      <c r="AS338" s="701">
        <v>0</v>
      </c>
      <c r="AT338" s="701">
        <v>100</v>
      </c>
      <c r="AU338" s="701" t="s">
        <v>386</v>
      </c>
      <c r="AV338" s="701"/>
      <c r="AW338" s="701" t="s">
        <v>2454</v>
      </c>
      <c r="AX338" s="701"/>
      <c r="AY338" s="164"/>
      <c r="AZ338" s="13"/>
      <c r="BA338" s="576"/>
      <c r="BB338" s="576"/>
      <c r="BC338" s="577"/>
      <c r="BD338" s="576"/>
      <c r="BE338" s="577"/>
      <c r="BF338" s="577"/>
      <c r="BG338" s="577" t="s">
        <v>403</v>
      </c>
      <c r="BH338" s="577" t="s">
        <v>404</v>
      </c>
      <c r="BI338" s="565" t="s">
        <v>404</v>
      </c>
      <c r="BJ338" s="21" t="s">
        <v>2249</v>
      </c>
      <c r="BK338" s="21"/>
      <c r="BL338" s="21" t="s">
        <v>2459</v>
      </c>
      <c r="BM338" s="21"/>
      <c r="BN338" s="164">
        <v>88</v>
      </c>
      <c r="BO338" s="13" t="s">
        <v>2251</v>
      </c>
      <c r="BP338" s="12" t="s">
        <v>399</v>
      </c>
      <c r="BQ338" s="560" t="s">
        <v>406</v>
      </c>
      <c r="BR338" s="230"/>
      <c r="BS338" s="263"/>
      <c r="BT338" s="560" t="s">
        <v>407</v>
      </c>
      <c r="BU338" s="560" t="s">
        <v>283</v>
      </c>
      <c r="BV338" s="560" t="s">
        <v>2463</v>
      </c>
      <c r="BW338" s="560"/>
      <c r="BX338" s="560" t="s">
        <v>2464</v>
      </c>
      <c r="BY338" s="560"/>
      <c r="BZ338" s="568">
        <f>COUNTIF(AA338,"*")+COUNTIF(AK338,"*")+COUNTIF(BA338,"*")+COUNTIF(BP338,"*")</f>
        <v>3</v>
      </c>
    </row>
    <row r="339" spans="1:78" s="208" customFormat="1" ht="14" hidden="1">
      <c r="A339" s="28">
        <v>7</v>
      </c>
      <c r="B339" s="16">
        <v>5</v>
      </c>
      <c r="C339" s="29" t="s">
        <v>2381</v>
      </c>
      <c r="D339" s="29">
        <v>15</v>
      </c>
      <c r="E339" s="29" t="s">
        <v>1594</v>
      </c>
      <c r="F339" s="29"/>
      <c r="G339" s="29"/>
      <c r="H339" s="29"/>
      <c r="I339" s="29" t="s">
        <v>791</v>
      </c>
      <c r="J339" s="291"/>
      <c r="K339" s="29"/>
      <c r="L339" s="29"/>
      <c r="M339" s="29"/>
      <c r="N339" s="29"/>
      <c r="O339" s="29"/>
      <c r="P339" s="291"/>
      <c r="Q339" s="291"/>
      <c r="R339" s="291"/>
      <c r="S339" s="291"/>
      <c r="T339" s="291"/>
      <c r="U339" s="291">
        <f>Table2[[#This Row],[Minimum possible value]]</f>
        <v>0</v>
      </c>
      <c r="V339" s="291">
        <f>Table2[[#This Row],[Maximum likely or possible value]]</f>
        <v>0</v>
      </c>
      <c r="W339" s="291"/>
      <c r="X339" s="291"/>
      <c r="Y339" s="291"/>
      <c r="Z339" s="291"/>
      <c r="AA339" s="12"/>
      <c r="AB339" s="13"/>
      <c r="AC339" s="13"/>
      <c r="AD339" s="13"/>
      <c r="AE339" s="13"/>
      <c r="AF339" s="13"/>
      <c r="AG339" s="13"/>
      <c r="AH339" s="13"/>
      <c r="AI339" s="164"/>
      <c r="AJ339" s="13"/>
      <c r="AK339" s="170"/>
      <c r="AL339" s="13"/>
      <c r="AM339" s="13"/>
      <c r="AN339" s="13"/>
      <c r="AO339" s="13"/>
      <c r="AP339" s="13"/>
      <c r="AQ339" s="13"/>
      <c r="AR339" s="13"/>
      <c r="AS339" s="13"/>
      <c r="AT339" s="13"/>
      <c r="AU339" s="13"/>
      <c r="AV339" s="13"/>
      <c r="AW339" s="13"/>
      <c r="AX339" s="13"/>
      <c r="AY339" s="164"/>
      <c r="AZ339" s="13"/>
      <c r="BA339" s="17" t="s">
        <v>795</v>
      </c>
      <c r="BB339" s="17" t="s">
        <v>795</v>
      </c>
      <c r="BC339" s="701"/>
      <c r="BD339" s="17"/>
      <c r="BE339" s="701"/>
      <c r="BF339" s="701"/>
      <c r="BG339" s="701" t="s">
        <v>774</v>
      </c>
      <c r="BH339" s="701" t="s">
        <v>794</v>
      </c>
      <c r="BI339" s="701" t="s">
        <v>794</v>
      </c>
      <c r="BJ339" s="701"/>
      <c r="BK339" s="701" t="s">
        <v>688</v>
      </c>
      <c r="BL339" s="701"/>
      <c r="BM339" s="701"/>
      <c r="BN339" s="164"/>
      <c r="BO339" s="13"/>
      <c r="BP339" s="12"/>
      <c r="BQ339" s="13"/>
      <c r="BR339" s="13"/>
      <c r="BS339" s="12"/>
      <c r="BT339" s="13"/>
      <c r="BU339" s="13"/>
      <c r="BV339" s="13"/>
      <c r="BW339" s="13"/>
      <c r="BX339" s="13"/>
      <c r="BY339" s="13"/>
      <c r="BZ339" s="5">
        <f>COUNTIF(AC339,"*")+COUNTIF(AL339,"*")+COUNTIF(BA339,"*")+COUNTIF(BP339,"*")</f>
        <v>1</v>
      </c>
    </row>
    <row r="340" spans="1:78" s="208" customFormat="1" ht="14" hidden="1">
      <c r="A340" s="28">
        <v>8</v>
      </c>
      <c r="B340" s="16">
        <v>5</v>
      </c>
      <c r="C340" s="29" t="s">
        <v>2381</v>
      </c>
      <c r="D340" s="29">
        <v>15</v>
      </c>
      <c r="E340" s="29" t="s">
        <v>1594</v>
      </c>
      <c r="F340" s="29"/>
      <c r="G340" s="29"/>
      <c r="H340" s="29"/>
      <c r="I340" s="29" t="s">
        <v>796</v>
      </c>
      <c r="J340" s="291"/>
      <c r="K340" s="29"/>
      <c r="L340" s="29"/>
      <c r="M340" s="29"/>
      <c r="N340" s="29"/>
      <c r="O340" s="29"/>
      <c r="P340" s="291"/>
      <c r="Q340" s="291"/>
      <c r="R340" s="291"/>
      <c r="S340" s="291"/>
      <c r="T340" s="291"/>
      <c r="U340" s="291">
        <f>Table2[[#This Row],[Minimum possible value]]</f>
        <v>0</v>
      </c>
      <c r="V340" s="291">
        <f>Table2[[#This Row],[Maximum likely or possible value]]</f>
        <v>0</v>
      </c>
      <c r="W340" s="291"/>
      <c r="X340" s="291"/>
      <c r="Y340" s="291"/>
      <c r="Z340" s="291"/>
      <c r="AA340" s="12"/>
      <c r="AB340" s="13"/>
      <c r="AC340" s="13"/>
      <c r="AD340" s="13"/>
      <c r="AE340" s="13"/>
      <c r="AF340" s="13"/>
      <c r="AG340" s="13"/>
      <c r="AH340" s="13"/>
      <c r="AI340" s="164"/>
      <c r="AJ340" s="13"/>
      <c r="AK340" s="170"/>
      <c r="AL340" s="13"/>
      <c r="AM340" s="13"/>
      <c r="AN340" s="13"/>
      <c r="AO340" s="13"/>
      <c r="AP340" s="13"/>
      <c r="AQ340" s="13"/>
      <c r="AR340" s="13"/>
      <c r="AS340" s="13"/>
      <c r="AT340" s="13"/>
      <c r="AU340" s="13"/>
      <c r="AV340" s="13"/>
      <c r="AW340" s="13"/>
      <c r="AX340" s="13"/>
      <c r="AY340" s="164"/>
      <c r="AZ340" s="13"/>
      <c r="BA340" s="17" t="s">
        <v>797</v>
      </c>
      <c r="BB340" s="17" t="s">
        <v>797</v>
      </c>
      <c r="BC340" s="701"/>
      <c r="BD340" s="17"/>
      <c r="BE340" s="701"/>
      <c r="BF340" s="701"/>
      <c r="BG340" s="701" t="s">
        <v>774</v>
      </c>
      <c r="BH340" s="701" t="s">
        <v>796</v>
      </c>
      <c r="BI340" s="701" t="s">
        <v>796</v>
      </c>
      <c r="BJ340" s="701"/>
      <c r="BK340" s="701"/>
      <c r="BL340" s="701"/>
      <c r="BM340" s="701"/>
      <c r="BN340" s="164"/>
      <c r="BO340" s="13"/>
      <c r="BP340" s="12"/>
      <c r="BQ340" s="13"/>
      <c r="BR340" s="13"/>
      <c r="BS340" s="12"/>
      <c r="BT340" s="13"/>
      <c r="BU340" s="13"/>
      <c r="BV340" s="13"/>
      <c r="BW340" s="13"/>
      <c r="BX340" s="13"/>
      <c r="BY340" s="13"/>
      <c r="BZ340" s="5">
        <f>COUNTIF(AC340,"*")+COUNTIF(AL340,"*")+COUNTIF(BA340,"*")+COUNTIF(BP340,"*")</f>
        <v>1</v>
      </c>
    </row>
    <row r="341" spans="1:78" s="208" customFormat="1" ht="28" hidden="1">
      <c r="A341" s="28">
        <v>9</v>
      </c>
      <c r="B341" s="16">
        <v>5</v>
      </c>
      <c r="C341" s="29" t="s">
        <v>2381</v>
      </c>
      <c r="D341" s="29">
        <v>15</v>
      </c>
      <c r="E341" s="29" t="s">
        <v>1594</v>
      </c>
      <c r="F341" s="29"/>
      <c r="G341" s="29"/>
      <c r="H341" s="29"/>
      <c r="I341" s="29" t="s">
        <v>798</v>
      </c>
      <c r="J341" s="291"/>
      <c r="K341" s="29"/>
      <c r="L341" s="29"/>
      <c r="M341" s="29"/>
      <c r="N341" s="29"/>
      <c r="O341" s="29"/>
      <c r="P341" s="291"/>
      <c r="Q341" s="291"/>
      <c r="R341" s="291"/>
      <c r="S341" s="291"/>
      <c r="T341" s="291"/>
      <c r="U341" s="291">
        <f>Table2[[#This Row],[Minimum possible value]]</f>
        <v>0</v>
      </c>
      <c r="V341" s="291">
        <f>Table2[[#This Row],[Maximum likely or possible value]]</f>
        <v>0</v>
      </c>
      <c r="W341" s="291"/>
      <c r="X341" s="291"/>
      <c r="Y341" s="291"/>
      <c r="Z341" s="291"/>
      <c r="AA341" s="12"/>
      <c r="AB341" s="13"/>
      <c r="AC341" s="13"/>
      <c r="AD341" s="13"/>
      <c r="AE341" s="13"/>
      <c r="AF341" s="13"/>
      <c r="AG341" s="13"/>
      <c r="AH341" s="13"/>
      <c r="AI341" s="164"/>
      <c r="AJ341" s="13"/>
      <c r="AK341" s="170"/>
      <c r="AL341" s="13"/>
      <c r="AM341" s="13"/>
      <c r="AN341" s="13"/>
      <c r="AO341" s="13"/>
      <c r="AP341" s="13"/>
      <c r="AQ341" s="13"/>
      <c r="AR341" s="13"/>
      <c r="AS341" s="13"/>
      <c r="AT341" s="13"/>
      <c r="AU341" s="13"/>
      <c r="AV341" s="13"/>
      <c r="AW341" s="13"/>
      <c r="AX341" s="13"/>
      <c r="AY341" s="164"/>
      <c r="AZ341" s="13"/>
      <c r="BA341" s="17" t="s">
        <v>799</v>
      </c>
      <c r="BB341" s="17" t="s">
        <v>799</v>
      </c>
      <c r="BC341" s="701"/>
      <c r="BD341" s="17"/>
      <c r="BE341" s="701"/>
      <c r="BF341" s="701"/>
      <c r="BG341" s="701" t="s">
        <v>774</v>
      </c>
      <c r="BH341" s="701" t="s">
        <v>800</v>
      </c>
      <c r="BI341" s="701" t="s">
        <v>800</v>
      </c>
      <c r="BJ341" s="701"/>
      <c r="BK341" s="701"/>
      <c r="BL341" s="701"/>
      <c r="BM341" s="701"/>
      <c r="BN341" s="164"/>
      <c r="BO341" s="13"/>
      <c r="BP341" s="12"/>
      <c r="BQ341" s="13"/>
      <c r="BR341" s="13"/>
      <c r="BS341" s="12"/>
      <c r="BT341" s="13"/>
      <c r="BU341" s="13"/>
      <c r="BV341" s="13"/>
      <c r="BW341" s="13"/>
      <c r="BX341" s="13"/>
      <c r="BY341" s="13"/>
      <c r="BZ341" s="5">
        <f>COUNTIF(AC341,"*")+COUNTIF(AL341,"*")+COUNTIF(BA341,"*")+COUNTIF(BP341,"*")</f>
        <v>1</v>
      </c>
    </row>
    <row r="342" spans="1:78" s="208" customFormat="1" ht="14" hidden="1">
      <c r="A342" s="28">
        <v>10</v>
      </c>
      <c r="B342" s="16">
        <v>5</v>
      </c>
      <c r="C342" s="29" t="s">
        <v>2381</v>
      </c>
      <c r="D342" s="29">
        <v>15</v>
      </c>
      <c r="E342" s="29" t="s">
        <v>1594</v>
      </c>
      <c r="F342" s="29"/>
      <c r="G342" s="29"/>
      <c r="H342" s="29"/>
      <c r="I342" s="29" t="s">
        <v>801</v>
      </c>
      <c r="J342" s="291"/>
      <c r="K342" s="29"/>
      <c r="L342" s="29"/>
      <c r="M342" s="29"/>
      <c r="N342" s="29"/>
      <c r="O342" s="29"/>
      <c r="P342" s="291"/>
      <c r="Q342" s="291"/>
      <c r="R342" s="291"/>
      <c r="S342" s="291"/>
      <c r="T342" s="291"/>
      <c r="U342" s="291">
        <f>Table2[[#This Row],[Minimum possible value]]</f>
        <v>0</v>
      </c>
      <c r="V342" s="291">
        <f>Table2[[#This Row],[Maximum likely or possible value]]</f>
        <v>0</v>
      </c>
      <c r="W342" s="291"/>
      <c r="X342" s="291"/>
      <c r="Y342" s="291"/>
      <c r="Z342" s="291"/>
      <c r="AA342" s="12"/>
      <c r="AB342" s="13"/>
      <c r="AC342" s="13"/>
      <c r="AD342" s="13"/>
      <c r="AE342" s="13"/>
      <c r="AF342" s="13"/>
      <c r="AG342" s="13"/>
      <c r="AH342" s="13"/>
      <c r="AI342" s="164"/>
      <c r="AJ342" s="13"/>
      <c r="AK342" s="170"/>
      <c r="AL342" s="13"/>
      <c r="AM342" s="13"/>
      <c r="AN342" s="13"/>
      <c r="AO342" s="13"/>
      <c r="AP342" s="13"/>
      <c r="AQ342" s="13"/>
      <c r="AR342" s="13"/>
      <c r="AS342" s="13"/>
      <c r="AT342" s="13"/>
      <c r="AU342" s="13"/>
      <c r="AV342" s="13"/>
      <c r="AW342" s="13"/>
      <c r="AX342" s="13"/>
      <c r="AY342" s="164"/>
      <c r="AZ342" s="13"/>
      <c r="BA342" s="17" t="s">
        <v>802</v>
      </c>
      <c r="BB342" s="17" t="s">
        <v>802</v>
      </c>
      <c r="BC342" s="701"/>
      <c r="BD342" s="17"/>
      <c r="BE342" s="701"/>
      <c r="BF342" s="701"/>
      <c r="BG342" s="701" t="s">
        <v>774</v>
      </c>
      <c r="BH342" s="701" t="s">
        <v>803</v>
      </c>
      <c r="BI342" s="701" t="s">
        <v>804</v>
      </c>
      <c r="BJ342" s="701"/>
      <c r="BK342" s="701"/>
      <c r="BL342" s="701"/>
      <c r="BM342" s="701"/>
      <c r="BN342" s="164"/>
      <c r="BO342" s="13"/>
      <c r="BP342" s="12"/>
      <c r="BQ342" s="13"/>
      <c r="BR342" s="13"/>
      <c r="BS342" s="12"/>
      <c r="BT342" s="13"/>
      <c r="BU342" s="13"/>
      <c r="BV342" s="13"/>
      <c r="BW342" s="13"/>
      <c r="BX342" s="13"/>
      <c r="BY342" s="13"/>
      <c r="BZ342" s="5">
        <f t="shared" ref="BZ342:BZ369" si="19">COUNTIF(AA342,"*")+COUNTIF(AK342,"*")+COUNTIF(BA342,"*")+COUNTIF(BP342,"*")</f>
        <v>1</v>
      </c>
    </row>
    <row r="343" spans="1:78" s="208" customFormat="1" ht="14" hidden="1">
      <c r="A343" s="28">
        <v>11</v>
      </c>
      <c r="B343" s="16">
        <v>5</v>
      </c>
      <c r="C343" s="29" t="s">
        <v>2381</v>
      </c>
      <c r="D343" s="29">
        <v>15</v>
      </c>
      <c r="E343" s="29" t="s">
        <v>1594</v>
      </c>
      <c r="F343" s="29"/>
      <c r="G343" s="29"/>
      <c r="H343" s="29"/>
      <c r="I343" s="29" t="s">
        <v>805</v>
      </c>
      <c r="J343" s="291"/>
      <c r="K343" s="29"/>
      <c r="L343" s="29"/>
      <c r="M343" s="29"/>
      <c r="N343" s="29"/>
      <c r="O343" s="29"/>
      <c r="P343" s="291"/>
      <c r="Q343" s="291"/>
      <c r="R343" s="291"/>
      <c r="S343" s="291"/>
      <c r="T343" s="291"/>
      <c r="U343" s="291">
        <f>Table2[[#This Row],[Minimum possible value]]</f>
        <v>0</v>
      </c>
      <c r="V343" s="291">
        <f>Table2[[#This Row],[Maximum likely or possible value]]</f>
        <v>0</v>
      </c>
      <c r="W343" s="291"/>
      <c r="X343" s="291"/>
      <c r="Y343" s="291"/>
      <c r="Z343" s="291"/>
      <c r="AA343" s="12"/>
      <c r="AB343" s="13"/>
      <c r="AC343" s="13"/>
      <c r="AD343" s="13"/>
      <c r="AE343" s="13"/>
      <c r="AF343" s="13"/>
      <c r="AG343" s="13"/>
      <c r="AH343" s="13"/>
      <c r="AI343" s="164"/>
      <c r="AJ343" s="13"/>
      <c r="AK343" s="170"/>
      <c r="AL343" s="13"/>
      <c r="AM343" s="13"/>
      <c r="AN343" s="13"/>
      <c r="AO343" s="13"/>
      <c r="AP343" s="13"/>
      <c r="AQ343" s="13"/>
      <c r="AR343" s="13"/>
      <c r="AS343" s="13"/>
      <c r="AT343" s="13"/>
      <c r="AU343" s="13"/>
      <c r="AV343" s="13"/>
      <c r="AW343" s="13"/>
      <c r="AX343" s="13"/>
      <c r="AY343" s="164"/>
      <c r="AZ343" s="13"/>
      <c r="BA343" s="17" t="s">
        <v>806</v>
      </c>
      <c r="BB343" s="17" t="s">
        <v>806</v>
      </c>
      <c r="BC343" s="701"/>
      <c r="BD343" s="17"/>
      <c r="BE343" s="701"/>
      <c r="BF343" s="701"/>
      <c r="BG343" s="701" t="s">
        <v>774</v>
      </c>
      <c r="BH343" s="701" t="s">
        <v>807</v>
      </c>
      <c r="BI343" s="701" t="s">
        <v>808</v>
      </c>
      <c r="BJ343" s="701"/>
      <c r="BK343" s="701"/>
      <c r="BL343" s="701"/>
      <c r="BM343" s="701"/>
      <c r="BN343" s="164"/>
      <c r="BO343" s="13"/>
      <c r="BP343" s="12"/>
      <c r="BQ343" s="13"/>
      <c r="BR343" s="13"/>
      <c r="BS343" s="12"/>
      <c r="BT343" s="13"/>
      <c r="BU343" s="13"/>
      <c r="BV343" s="13"/>
      <c r="BW343" s="13"/>
      <c r="BX343" s="13"/>
      <c r="BY343" s="13"/>
      <c r="BZ343" s="5">
        <f t="shared" si="19"/>
        <v>1</v>
      </c>
    </row>
    <row r="344" spans="1:78" s="208" customFormat="1" ht="28" hidden="1">
      <c r="A344" s="28">
        <v>12</v>
      </c>
      <c r="B344" s="16">
        <v>5</v>
      </c>
      <c r="C344" s="29" t="s">
        <v>2381</v>
      </c>
      <c r="D344" s="29">
        <v>15</v>
      </c>
      <c r="E344" s="29" t="s">
        <v>1594</v>
      </c>
      <c r="F344" s="29"/>
      <c r="G344" s="29"/>
      <c r="H344" s="29"/>
      <c r="I344" s="29" t="s">
        <v>809</v>
      </c>
      <c r="J344" s="291"/>
      <c r="K344" s="29"/>
      <c r="L344" s="29"/>
      <c r="M344" s="29"/>
      <c r="N344" s="29"/>
      <c r="O344" s="29"/>
      <c r="P344" s="291"/>
      <c r="Q344" s="291"/>
      <c r="R344" s="291"/>
      <c r="S344" s="291"/>
      <c r="T344" s="291"/>
      <c r="U344" s="291">
        <f>Table2[[#This Row],[Minimum possible value]]</f>
        <v>0</v>
      </c>
      <c r="V344" s="291">
        <f>Table2[[#This Row],[Maximum likely or possible value]]</f>
        <v>0</v>
      </c>
      <c r="W344" s="291"/>
      <c r="X344" s="291"/>
      <c r="Y344" s="291"/>
      <c r="Z344" s="291"/>
      <c r="AA344" s="12"/>
      <c r="AB344" s="13"/>
      <c r="AC344" s="13"/>
      <c r="AD344" s="13"/>
      <c r="AE344" s="13"/>
      <c r="AF344" s="13"/>
      <c r="AG344" s="13"/>
      <c r="AH344" s="13"/>
      <c r="AI344" s="164"/>
      <c r="AJ344" s="13"/>
      <c r="AK344" s="170"/>
      <c r="AL344" s="13"/>
      <c r="AM344" s="13"/>
      <c r="AN344" s="13"/>
      <c r="AO344" s="13"/>
      <c r="AP344" s="13"/>
      <c r="AQ344" s="13"/>
      <c r="AR344" s="13"/>
      <c r="AS344" s="13"/>
      <c r="AT344" s="13"/>
      <c r="AU344" s="13"/>
      <c r="AV344" s="13"/>
      <c r="AW344" s="13"/>
      <c r="AX344" s="13"/>
      <c r="AY344" s="164"/>
      <c r="AZ344" s="13"/>
      <c r="BA344" s="17" t="s">
        <v>810</v>
      </c>
      <c r="BB344" s="17" t="s">
        <v>810</v>
      </c>
      <c r="BC344" s="701"/>
      <c r="BD344" s="17"/>
      <c r="BE344" s="701"/>
      <c r="BF344" s="701"/>
      <c r="BG344" s="701" t="s">
        <v>774</v>
      </c>
      <c r="BH344" s="701" t="s">
        <v>811</v>
      </c>
      <c r="BI344" s="701" t="s">
        <v>812</v>
      </c>
      <c r="BJ344" s="701"/>
      <c r="BK344" s="701"/>
      <c r="BL344" s="701"/>
      <c r="BM344" s="701"/>
      <c r="BN344" s="164"/>
      <c r="BO344" s="13"/>
      <c r="BP344" s="12"/>
      <c r="BQ344" s="13"/>
      <c r="BR344" s="13"/>
      <c r="BS344" s="12"/>
      <c r="BT344" s="13"/>
      <c r="BU344" s="13"/>
      <c r="BV344" s="13"/>
      <c r="BW344" s="13"/>
      <c r="BX344" s="13"/>
      <c r="BY344" s="13"/>
      <c r="BZ344" s="5">
        <f t="shared" si="19"/>
        <v>1</v>
      </c>
    </row>
    <row r="345" spans="1:78" s="208" customFormat="1" ht="56" hidden="1">
      <c r="A345" s="15">
        <v>1</v>
      </c>
      <c r="B345" s="16">
        <v>5</v>
      </c>
      <c r="C345" s="15" t="s">
        <v>2381</v>
      </c>
      <c r="D345" s="15">
        <v>16</v>
      </c>
      <c r="E345" s="15" t="s">
        <v>233</v>
      </c>
      <c r="F345" s="15"/>
      <c r="G345" s="15"/>
      <c r="H345" s="15"/>
      <c r="I345" s="15" t="s">
        <v>237</v>
      </c>
      <c r="J345" s="289"/>
      <c r="K345" s="15"/>
      <c r="L345" s="15"/>
      <c r="M345" s="15"/>
      <c r="N345" s="15"/>
      <c r="O345" s="15"/>
      <c r="P345" s="289"/>
      <c r="Q345" s="289"/>
      <c r="R345" s="289"/>
      <c r="S345" s="289"/>
      <c r="T345" s="289"/>
      <c r="U345" s="289">
        <f>Table2[[#This Row],[Minimum possible value]]</f>
        <v>0</v>
      </c>
      <c r="V345" s="289">
        <f>Table2[[#This Row],[Maximum likely or possible value]]</f>
        <v>0</v>
      </c>
      <c r="W345" s="289"/>
      <c r="X345" s="289"/>
      <c r="Y345" s="289"/>
      <c r="Z345" s="289"/>
      <c r="AA345" s="12"/>
      <c r="AB345" s="13"/>
      <c r="AC345" s="13"/>
      <c r="AD345" s="13"/>
      <c r="AE345" s="13"/>
      <c r="AF345" s="13"/>
      <c r="AG345" s="13"/>
      <c r="AH345" s="13"/>
      <c r="AI345" s="164"/>
      <c r="AJ345" s="13"/>
      <c r="AK345" s="170"/>
      <c r="AL345" s="13"/>
      <c r="AM345" s="13"/>
      <c r="AN345" s="13"/>
      <c r="AO345" s="13"/>
      <c r="AP345" s="13"/>
      <c r="AQ345" s="701"/>
      <c r="AR345" s="701"/>
      <c r="AS345" s="701"/>
      <c r="AT345" s="701"/>
      <c r="AU345" s="701"/>
      <c r="AV345" s="701"/>
      <c r="AW345" s="701"/>
      <c r="AX345" s="701"/>
      <c r="AY345" s="164"/>
      <c r="AZ345" s="13"/>
      <c r="BA345" s="17" t="s">
        <v>238</v>
      </c>
      <c r="BB345" s="17" t="s">
        <v>238</v>
      </c>
      <c r="BC345" s="701"/>
      <c r="BD345" s="17"/>
      <c r="BE345" s="701"/>
      <c r="BF345" s="701"/>
      <c r="BG345" s="11"/>
      <c r="BH345" s="701" t="s">
        <v>237</v>
      </c>
      <c r="BI345" s="701" t="s">
        <v>237</v>
      </c>
      <c r="BJ345" s="701"/>
      <c r="BK345" s="701"/>
      <c r="BL345" s="701"/>
      <c r="BM345" s="701"/>
      <c r="BN345" s="164"/>
      <c r="BO345" s="13"/>
      <c r="BP345" s="12"/>
      <c r="BQ345" s="13"/>
      <c r="BR345" s="13"/>
      <c r="BS345" s="12"/>
      <c r="BT345" s="13"/>
      <c r="BU345" s="13"/>
      <c r="BV345" s="13"/>
      <c r="BW345" s="13"/>
      <c r="BX345" s="13"/>
      <c r="BY345" s="13"/>
      <c r="BZ345" s="5">
        <f t="shared" si="19"/>
        <v>1</v>
      </c>
    </row>
    <row r="346" spans="1:78" s="208" customFormat="1" ht="28" hidden="1">
      <c r="A346" s="15">
        <v>2</v>
      </c>
      <c r="B346" s="16">
        <v>5</v>
      </c>
      <c r="C346" s="15" t="s">
        <v>2381</v>
      </c>
      <c r="D346" s="15">
        <v>16</v>
      </c>
      <c r="E346" s="15" t="s">
        <v>233</v>
      </c>
      <c r="F346" s="15"/>
      <c r="G346" s="15"/>
      <c r="H346" s="15"/>
      <c r="I346" s="15" t="s">
        <v>239</v>
      </c>
      <c r="J346" s="289"/>
      <c r="K346" s="15"/>
      <c r="L346" s="15"/>
      <c r="M346" s="15"/>
      <c r="N346" s="15"/>
      <c r="O346" s="15"/>
      <c r="P346" s="289"/>
      <c r="Q346" s="289"/>
      <c r="R346" s="289"/>
      <c r="S346" s="289"/>
      <c r="T346" s="289"/>
      <c r="U346" s="289">
        <f>Table2[[#This Row],[Minimum possible value]]</f>
        <v>0</v>
      </c>
      <c r="V346" s="289">
        <f>Table2[[#This Row],[Maximum likely or possible value]]</f>
        <v>0</v>
      </c>
      <c r="W346" s="289"/>
      <c r="X346" s="289"/>
      <c r="Y346" s="289"/>
      <c r="Z346" s="289"/>
      <c r="AA346" s="12"/>
      <c r="AB346" s="13"/>
      <c r="AC346" s="13"/>
      <c r="AD346" s="13"/>
      <c r="AE346" s="13"/>
      <c r="AF346" s="13"/>
      <c r="AG346" s="13"/>
      <c r="AH346" s="13"/>
      <c r="AI346" s="164"/>
      <c r="AJ346" s="13"/>
      <c r="AK346" s="170"/>
      <c r="AL346" s="13"/>
      <c r="AM346" s="13"/>
      <c r="AN346" s="13"/>
      <c r="AO346" s="13"/>
      <c r="AP346" s="13"/>
      <c r="AQ346" s="701"/>
      <c r="AR346" s="701"/>
      <c r="AS346" s="701"/>
      <c r="AT346" s="701"/>
      <c r="AU346" s="701"/>
      <c r="AV346" s="701"/>
      <c r="AW346" s="701"/>
      <c r="AX346" s="701"/>
      <c r="AY346" s="164"/>
      <c r="AZ346" s="13"/>
      <c r="BA346" s="17" t="s">
        <v>240</v>
      </c>
      <c r="BB346" s="17" t="s">
        <v>240</v>
      </c>
      <c r="BC346" s="701"/>
      <c r="BD346" s="17"/>
      <c r="BE346" s="701"/>
      <c r="BF346" s="701"/>
      <c r="BG346" s="11"/>
      <c r="BH346" s="701" t="s">
        <v>239</v>
      </c>
      <c r="BI346" s="701" t="s">
        <v>239</v>
      </c>
      <c r="BJ346" s="701"/>
      <c r="BK346" s="701"/>
      <c r="BL346" s="701"/>
      <c r="BM346" s="701"/>
      <c r="BN346" s="164"/>
      <c r="BO346" s="13"/>
      <c r="BP346" s="12"/>
      <c r="BQ346" s="13"/>
      <c r="BR346" s="13"/>
      <c r="BS346" s="12"/>
      <c r="BT346" s="13"/>
      <c r="BU346" s="13"/>
      <c r="BV346" s="13"/>
      <c r="BW346" s="13"/>
      <c r="BX346" s="13"/>
      <c r="BY346" s="13"/>
      <c r="BZ346" s="5">
        <f t="shared" si="19"/>
        <v>1</v>
      </c>
    </row>
    <row r="347" spans="1:78" s="208" customFormat="1" ht="28" hidden="1">
      <c r="A347" s="15">
        <v>3</v>
      </c>
      <c r="B347" s="16">
        <v>5</v>
      </c>
      <c r="C347" s="15" t="s">
        <v>2381</v>
      </c>
      <c r="D347" s="15">
        <v>16</v>
      </c>
      <c r="E347" s="15" t="s">
        <v>233</v>
      </c>
      <c r="F347" s="15"/>
      <c r="G347" s="15"/>
      <c r="H347" s="15"/>
      <c r="I347" s="15" t="s">
        <v>241</v>
      </c>
      <c r="J347" s="289"/>
      <c r="K347" s="15"/>
      <c r="L347" s="15"/>
      <c r="M347" s="15"/>
      <c r="N347" s="15"/>
      <c r="O347" s="15"/>
      <c r="P347" s="289"/>
      <c r="Q347" s="289"/>
      <c r="R347" s="289"/>
      <c r="S347" s="289"/>
      <c r="T347" s="289"/>
      <c r="U347" s="289">
        <f>Table2[[#This Row],[Minimum possible value]]</f>
        <v>0</v>
      </c>
      <c r="V347" s="289">
        <f>Table2[[#This Row],[Maximum likely or possible value]]</f>
        <v>0</v>
      </c>
      <c r="W347" s="289"/>
      <c r="X347" s="289"/>
      <c r="Y347" s="289"/>
      <c r="Z347" s="289"/>
      <c r="AA347" s="12"/>
      <c r="AB347" s="13"/>
      <c r="AC347" s="13"/>
      <c r="AD347" s="13"/>
      <c r="AE347" s="13"/>
      <c r="AF347" s="13"/>
      <c r="AG347" s="13"/>
      <c r="AH347" s="13"/>
      <c r="AI347" s="164"/>
      <c r="AJ347" s="13"/>
      <c r="AK347" s="170"/>
      <c r="AL347" s="13"/>
      <c r="AM347" s="13"/>
      <c r="AN347" s="13"/>
      <c r="AO347" s="13"/>
      <c r="AP347" s="13"/>
      <c r="AQ347" s="13"/>
      <c r="AR347" s="13"/>
      <c r="AS347" s="13"/>
      <c r="AT347" s="13"/>
      <c r="AU347" s="13"/>
      <c r="AV347" s="13"/>
      <c r="AW347" s="13"/>
      <c r="AX347" s="13"/>
      <c r="AY347" s="164"/>
      <c r="AZ347" s="13"/>
      <c r="BA347" s="12"/>
      <c r="BB347" s="12"/>
      <c r="BC347" s="13"/>
      <c r="BD347" s="12"/>
      <c r="BE347" s="13"/>
      <c r="BF347" s="13"/>
      <c r="BG347" s="13"/>
      <c r="BH347" s="13"/>
      <c r="BI347" s="13"/>
      <c r="BJ347" s="13"/>
      <c r="BK347" s="13"/>
      <c r="BL347" s="13"/>
      <c r="BM347" s="13"/>
      <c r="BN347" s="164"/>
      <c r="BO347" s="13"/>
      <c r="BP347" s="12" t="s">
        <v>241</v>
      </c>
      <c r="BQ347" s="13" t="s">
        <v>242</v>
      </c>
      <c r="BR347" s="13"/>
      <c r="BS347" s="13"/>
      <c r="BT347" s="13" t="s">
        <v>243</v>
      </c>
      <c r="BU347" s="13" t="s">
        <v>244</v>
      </c>
      <c r="BV347" s="13"/>
      <c r="BW347" s="13"/>
      <c r="BX347" s="13"/>
      <c r="BY347" s="13"/>
      <c r="BZ347" s="5">
        <f t="shared" si="19"/>
        <v>1</v>
      </c>
    </row>
    <row r="348" spans="1:78" s="208" customFormat="1" ht="56" hidden="1">
      <c r="A348" s="15">
        <v>4</v>
      </c>
      <c r="B348" s="16">
        <v>5</v>
      </c>
      <c r="C348" s="15" t="s">
        <v>2381</v>
      </c>
      <c r="D348" s="15">
        <v>16</v>
      </c>
      <c r="E348" s="15" t="s">
        <v>233</v>
      </c>
      <c r="F348" s="15"/>
      <c r="G348" s="15"/>
      <c r="H348" s="15"/>
      <c r="I348" s="15" t="s">
        <v>245</v>
      </c>
      <c r="J348" s="289"/>
      <c r="K348" s="15"/>
      <c r="L348" s="15"/>
      <c r="M348" s="15"/>
      <c r="N348" s="15"/>
      <c r="O348" s="15"/>
      <c r="P348" s="289"/>
      <c r="Q348" s="289"/>
      <c r="R348" s="289"/>
      <c r="S348" s="289"/>
      <c r="T348" s="289"/>
      <c r="U348" s="289">
        <f>Table2[[#This Row],[Minimum possible value]]</f>
        <v>0</v>
      </c>
      <c r="V348" s="289">
        <f>Table2[[#This Row],[Maximum likely or possible value]]</f>
        <v>0</v>
      </c>
      <c r="W348" s="289"/>
      <c r="X348" s="289"/>
      <c r="Y348" s="289"/>
      <c r="Z348" s="289"/>
      <c r="AA348" s="12"/>
      <c r="AB348" s="13"/>
      <c r="AC348" s="13"/>
      <c r="AD348" s="13"/>
      <c r="AE348" s="13"/>
      <c r="AF348" s="13"/>
      <c r="AG348" s="13"/>
      <c r="AH348" s="13"/>
      <c r="AI348" s="164"/>
      <c r="AJ348" s="13"/>
      <c r="AK348" s="170"/>
      <c r="AL348" s="13"/>
      <c r="AM348" s="13"/>
      <c r="AN348" s="13"/>
      <c r="AO348" s="13"/>
      <c r="AP348" s="13"/>
      <c r="AQ348" s="13"/>
      <c r="AR348" s="13"/>
      <c r="AS348" s="13"/>
      <c r="AT348" s="13"/>
      <c r="AU348" s="13"/>
      <c r="AV348" s="13"/>
      <c r="AW348" s="13"/>
      <c r="AX348" s="13"/>
      <c r="AY348" s="164"/>
      <c r="AZ348" s="13"/>
      <c r="BA348" s="12"/>
      <c r="BB348" s="12"/>
      <c r="BC348" s="13"/>
      <c r="BD348" s="12"/>
      <c r="BE348" s="13"/>
      <c r="BF348" s="13"/>
      <c r="BG348" s="13"/>
      <c r="BH348" s="13"/>
      <c r="BI348" s="13"/>
      <c r="BJ348" s="13"/>
      <c r="BK348" s="13"/>
      <c r="BL348" s="13"/>
      <c r="BM348" s="13"/>
      <c r="BN348" s="164"/>
      <c r="BO348" s="13"/>
      <c r="BP348" s="12" t="s">
        <v>245</v>
      </c>
      <c r="BQ348" s="13" t="s">
        <v>246</v>
      </c>
      <c r="BR348" s="13"/>
      <c r="BS348" s="13"/>
      <c r="BT348" s="13" t="s">
        <v>247</v>
      </c>
      <c r="BU348" s="13" t="s">
        <v>248</v>
      </c>
      <c r="BV348" s="13"/>
      <c r="BW348" s="13"/>
      <c r="BX348" s="13"/>
      <c r="BY348" s="13"/>
      <c r="BZ348" s="5">
        <f t="shared" si="19"/>
        <v>1</v>
      </c>
    </row>
    <row r="349" spans="1:78" s="208" customFormat="1" ht="28" hidden="1">
      <c r="A349" s="15">
        <v>5</v>
      </c>
      <c r="B349" s="16">
        <v>5</v>
      </c>
      <c r="C349" s="15" t="s">
        <v>2381</v>
      </c>
      <c r="D349" s="15">
        <v>16</v>
      </c>
      <c r="E349" s="15" t="s">
        <v>233</v>
      </c>
      <c r="F349" s="15"/>
      <c r="G349" s="15"/>
      <c r="H349" s="15"/>
      <c r="I349" s="15" t="s">
        <v>249</v>
      </c>
      <c r="J349" s="289"/>
      <c r="K349" s="15"/>
      <c r="L349" s="15"/>
      <c r="M349" s="15"/>
      <c r="N349" s="15"/>
      <c r="O349" s="15"/>
      <c r="P349" s="289"/>
      <c r="Q349" s="289"/>
      <c r="R349" s="289"/>
      <c r="S349" s="289"/>
      <c r="T349" s="289"/>
      <c r="U349" s="289">
        <f>Table2[[#This Row],[Minimum possible value]]</f>
        <v>0</v>
      </c>
      <c r="V349" s="289">
        <f>Table2[[#This Row],[Maximum likely or possible value]]</f>
        <v>0</v>
      </c>
      <c r="W349" s="289"/>
      <c r="X349" s="289"/>
      <c r="Y349" s="289"/>
      <c r="Z349" s="289"/>
      <c r="AA349" s="12"/>
      <c r="AB349" s="13"/>
      <c r="AC349" s="13"/>
      <c r="AD349" s="13"/>
      <c r="AE349" s="13"/>
      <c r="AF349" s="13"/>
      <c r="AG349" s="13"/>
      <c r="AH349" s="13"/>
      <c r="AI349" s="164"/>
      <c r="AJ349" s="13"/>
      <c r="AK349" s="170"/>
      <c r="AL349" s="13"/>
      <c r="AM349" s="13"/>
      <c r="AN349" s="13"/>
      <c r="AO349" s="13"/>
      <c r="AP349" s="13"/>
      <c r="AQ349" s="13"/>
      <c r="AR349" s="13"/>
      <c r="AS349" s="13"/>
      <c r="AT349" s="13"/>
      <c r="AU349" s="13"/>
      <c r="AV349" s="13"/>
      <c r="AW349" s="13"/>
      <c r="AX349" s="13"/>
      <c r="AY349" s="164"/>
      <c r="AZ349" s="13"/>
      <c r="BA349" s="12"/>
      <c r="BB349" s="12"/>
      <c r="BC349" s="13"/>
      <c r="BD349" s="12"/>
      <c r="BE349" s="13"/>
      <c r="BF349" s="13"/>
      <c r="BG349" s="13"/>
      <c r="BH349" s="13"/>
      <c r="BI349" s="13"/>
      <c r="BJ349" s="13"/>
      <c r="BK349" s="13"/>
      <c r="BL349" s="13"/>
      <c r="BM349" s="13"/>
      <c r="BN349" s="164"/>
      <c r="BO349" s="13"/>
      <c r="BP349" s="12" t="s">
        <v>249</v>
      </c>
      <c r="BQ349" s="13" t="s">
        <v>250</v>
      </c>
      <c r="BR349" s="13"/>
      <c r="BS349" s="13"/>
      <c r="BT349" s="13" t="s">
        <v>251</v>
      </c>
      <c r="BU349" s="13" t="s">
        <v>248</v>
      </c>
      <c r="BV349" s="13"/>
      <c r="BW349" s="13"/>
      <c r="BX349" s="13"/>
      <c r="BY349" s="13"/>
      <c r="BZ349" s="5">
        <f t="shared" si="19"/>
        <v>1</v>
      </c>
    </row>
    <row r="350" spans="1:78" s="208" customFormat="1" ht="14" hidden="1">
      <c r="A350" s="15">
        <v>6</v>
      </c>
      <c r="B350" s="16">
        <v>5</v>
      </c>
      <c r="C350" s="15" t="s">
        <v>2381</v>
      </c>
      <c r="D350" s="15">
        <v>16</v>
      </c>
      <c r="E350" s="15" t="s">
        <v>233</v>
      </c>
      <c r="F350" s="15"/>
      <c r="G350" s="15"/>
      <c r="H350" s="15"/>
      <c r="I350" s="15" t="s">
        <v>1977</v>
      </c>
      <c r="J350" s="289"/>
      <c r="K350" s="15"/>
      <c r="L350" s="15"/>
      <c r="M350" s="15"/>
      <c r="N350" s="15"/>
      <c r="O350" s="15"/>
      <c r="P350" s="289"/>
      <c r="Q350" s="289"/>
      <c r="R350" s="289"/>
      <c r="S350" s="289"/>
      <c r="T350" s="289"/>
      <c r="U350" s="289" t="str">
        <f>Table2[[#This Row],[Minimum possible value]]</f>
        <v>NA</v>
      </c>
      <c r="V350" s="289" t="str">
        <f>Table2[[#This Row],[Maximum likely or possible value]]</f>
        <v>NA</v>
      </c>
      <c r="W350" s="289"/>
      <c r="X350" s="289"/>
      <c r="Y350" s="289"/>
      <c r="Z350" s="289"/>
      <c r="AA350" s="12"/>
      <c r="AB350" s="13"/>
      <c r="AC350" s="13"/>
      <c r="AD350" s="13"/>
      <c r="AE350" s="13"/>
      <c r="AF350" s="13"/>
      <c r="AG350" s="13"/>
      <c r="AH350" s="13"/>
      <c r="AI350" s="164"/>
      <c r="AJ350" s="13"/>
      <c r="AK350" s="170" t="s">
        <v>252</v>
      </c>
      <c r="AL350" s="13" t="s">
        <v>252</v>
      </c>
      <c r="AM350" s="13"/>
      <c r="AN350" s="13"/>
      <c r="AO350" s="13"/>
      <c r="AP350" s="13" t="s">
        <v>253</v>
      </c>
      <c r="AQ350" s="701" t="s">
        <v>78</v>
      </c>
      <c r="AR350" s="701" t="s">
        <v>78</v>
      </c>
      <c r="AS350" s="701" t="s">
        <v>78</v>
      </c>
      <c r="AT350" s="701" t="s">
        <v>78</v>
      </c>
      <c r="AU350" s="701" t="s">
        <v>78</v>
      </c>
      <c r="AV350" s="701"/>
      <c r="AW350" s="701"/>
      <c r="AX350" s="701"/>
      <c r="AY350" s="164"/>
      <c r="AZ350" s="13"/>
      <c r="BA350" s="12"/>
      <c r="BB350" s="12"/>
      <c r="BC350" s="13"/>
      <c r="BD350" s="12"/>
      <c r="BE350" s="13"/>
      <c r="BF350" s="13"/>
      <c r="BG350" s="13"/>
      <c r="BH350" s="13"/>
      <c r="BI350" s="13"/>
      <c r="BJ350" s="13"/>
      <c r="BK350" s="13"/>
      <c r="BL350" s="13"/>
      <c r="BM350" s="13"/>
      <c r="BN350" s="164"/>
      <c r="BO350" s="13"/>
      <c r="BP350" s="12"/>
      <c r="BQ350" s="13"/>
      <c r="BR350" s="13"/>
      <c r="BS350" s="13"/>
      <c r="BT350" s="13"/>
      <c r="BU350" s="13"/>
      <c r="BV350" s="13"/>
      <c r="BW350" s="13"/>
      <c r="BX350" s="13"/>
      <c r="BY350" s="13"/>
      <c r="BZ350" s="5">
        <f t="shared" si="19"/>
        <v>1</v>
      </c>
    </row>
    <row r="351" spans="1:78" s="208" customFormat="1" ht="28" hidden="1">
      <c r="A351" s="15">
        <v>7</v>
      </c>
      <c r="B351" s="16">
        <v>5</v>
      </c>
      <c r="C351" s="15" t="s">
        <v>2381</v>
      </c>
      <c r="D351" s="15">
        <v>16</v>
      </c>
      <c r="E351" s="15" t="s">
        <v>233</v>
      </c>
      <c r="F351" s="15"/>
      <c r="G351" s="15"/>
      <c r="H351" s="15"/>
      <c r="I351" s="15" t="s">
        <v>254</v>
      </c>
      <c r="J351" s="289"/>
      <c r="K351" s="15"/>
      <c r="L351" s="15"/>
      <c r="M351" s="15"/>
      <c r="N351" s="15"/>
      <c r="O351" s="15"/>
      <c r="P351" s="289"/>
      <c r="Q351" s="289"/>
      <c r="R351" s="289"/>
      <c r="S351" s="289"/>
      <c r="T351" s="289"/>
      <c r="U351" s="289" t="str">
        <f>Table2[[#This Row],[Minimum possible value]]</f>
        <v>NA</v>
      </c>
      <c r="V351" s="289" t="str">
        <f>Table2[[#This Row],[Maximum likely or possible value]]</f>
        <v>NA</v>
      </c>
      <c r="W351" s="289"/>
      <c r="X351" s="289"/>
      <c r="Y351" s="289"/>
      <c r="Z351" s="289"/>
      <c r="AA351" s="12"/>
      <c r="AB351" s="13"/>
      <c r="AC351" s="13"/>
      <c r="AD351" s="13"/>
      <c r="AE351" s="13"/>
      <c r="AF351" s="13"/>
      <c r="AG351" s="13"/>
      <c r="AH351" s="13"/>
      <c r="AI351" s="164"/>
      <c r="AJ351" s="13"/>
      <c r="AK351" s="170" t="s">
        <v>255</v>
      </c>
      <c r="AL351" s="13" t="s">
        <v>255</v>
      </c>
      <c r="AM351" s="13"/>
      <c r="AN351" s="13"/>
      <c r="AO351" s="13"/>
      <c r="AP351" s="13" t="s">
        <v>256</v>
      </c>
      <c r="AQ351" s="701" t="s">
        <v>78</v>
      </c>
      <c r="AR351" s="701" t="s">
        <v>78</v>
      </c>
      <c r="AS351" s="701" t="s">
        <v>78</v>
      </c>
      <c r="AT351" s="701" t="s">
        <v>78</v>
      </c>
      <c r="AU351" s="701" t="s">
        <v>78</v>
      </c>
      <c r="AV351" s="701"/>
      <c r="AW351" s="701"/>
      <c r="AX351" s="701"/>
      <c r="AY351" s="164"/>
      <c r="AZ351" s="13"/>
      <c r="BA351" s="12"/>
      <c r="BB351" s="12"/>
      <c r="BC351" s="13"/>
      <c r="BD351" s="12"/>
      <c r="BE351" s="13"/>
      <c r="BF351" s="13"/>
      <c r="BG351" s="13"/>
      <c r="BH351" s="13"/>
      <c r="BI351" s="13"/>
      <c r="BJ351" s="13"/>
      <c r="BK351" s="13"/>
      <c r="BL351" s="13"/>
      <c r="BM351" s="13"/>
      <c r="BN351" s="164"/>
      <c r="BO351" s="13"/>
      <c r="BP351" s="12"/>
      <c r="BQ351" s="13"/>
      <c r="BR351" s="13"/>
      <c r="BS351" s="13"/>
      <c r="BT351" s="13"/>
      <c r="BU351" s="13"/>
      <c r="BV351" s="13"/>
      <c r="BW351" s="13"/>
      <c r="BX351" s="13"/>
      <c r="BY351" s="13"/>
      <c r="BZ351" s="5">
        <f t="shared" si="19"/>
        <v>1</v>
      </c>
    </row>
    <row r="352" spans="1:78" s="208" customFormat="1" ht="84" hidden="1">
      <c r="A352" s="540">
        <v>7</v>
      </c>
      <c r="B352" s="538">
        <v>5</v>
      </c>
      <c r="C352" s="540" t="s">
        <v>2381</v>
      </c>
      <c r="D352" s="540">
        <v>16</v>
      </c>
      <c r="E352" s="540" t="s">
        <v>518</v>
      </c>
      <c r="F352" s="540"/>
      <c r="G352" s="540" t="s">
        <v>1621</v>
      </c>
      <c r="H352" s="540" t="s">
        <v>1621</v>
      </c>
      <c r="I352" s="540" t="s">
        <v>519</v>
      </c>
      <c r="J352" s="285" t="e">
        <f>_xlfn.CONCAT("'&lt;br&gt;','&lt;b&gt;','",I352, ": ','&lt;/b&gt;',",#REF!, ",'&lt;/br&gt;',")</f>
        <v>#REF!</v>
      </c>
      <c r="K352" s="540" t="s">
        <v>2229</v>
      </c>
      <c r="L352" s="540" t="s">
        <v>2430</v>
      </c>
      <c r="M352" s="540" t="s">
        <v>2241</v>
      </c>
      <c r="N352" s="540"/>
      <c r="O352" s="540" t="s">
        <v>522</v>
      </c>
      <c r="P352" s="538" t="e">
        <f>[1]!Table2[[#This Row],[measurementTerm]]</f>
        <v>#REF!</v>
      </c>
      <c r="Q352" s="538"/>
      <c r="R352" s="540"/>
      <c r="S352" s="540"/>
      <c r="T352" s="540"/>
      <c r="U352" s="540">
        <f>Table2[[#This Row],[Minimum possible value]]</f>
        <v>0</v>
      </c>
      <c r="V352" s="540">
        <f>Table2[[#This Row],[Maximum likely or possible value]]</f>
        <v>180</v>
      </c>
      <c r="W352" s="540"/>
      <c r="X352" s="540"/>
      <c r="Y352" s="540"/>
      <c r="Z352" s="540"/>
      <c r="AA352" s="558"/>
      <c r="AB352" s="230"/>
      <c r="AC352" s="560"/>
      <c r="AD352" s="13"/>
      <c r="AE352" s="13"/>
      <c r="AF352" s="13"/>
      <c r="AG352" s="13"/>
      <c r="AH352" s="13"/>
      <c r="AI352" s="164"/>
      <c r="AJ352" s="560"/>
      <c r="AK352" s="170" t="s">
        <v>520</v>
      </c>
      <c r="AL352" s="560" t="s">
        <v>1582</v>
      </c>
      <c r="AM352" s="560"/>
      <c r="AN352" s="560"/>
      <c r="AO352" s="560"/>
      <c r="AP352" s="560" t="s">
        <v>521</v>
      </c>
      <c r="AQ352" s="701" t="s">
        <v>307</v>
      </c>
      <c r="AR352" s="701" t="s">
        <v>522</v>
      </c>
      <c r="AS352" s="701">
        <v>0</v>
      </c>
      <c r="AT352" s="701">
        <v>180</v>
      </c>
      <c r="AU352" s="701" t="s">
        <v>78</v>
      </c>
      <c r="AV352" s="701"/>
      <c r="AW352" s="701"/>
      <c r="AX352" s="701"/>
      <c r="AY352" s="164"/>
      <c r="AZ352" s="13"/>
      <c r="BA352" s="564"/>
      <c r="BB352" s="564"/>
      <c r="BC352" s="565"/>
      <c r="BD352" s="564"/>
      <c r="BE352" s="565"/>
      <c r="BF352" s="565"/>
      <c r="BG352" s="565"/>
      <c r="BH352" s="697"/>
      <c r="BI352" s="565"/>
      <c r="BJ352" s="701" t="s">
        <v>522</v>
      </c>
      <c r="BK352" s="701"/>
      <c r="BL352" s="701"/>
      <c r="BM352" s="701"/>
      <c r="BN352" s="164"/>
      <c r="BO352" s="13"/>
      <c r="BP352" s="12" t="s">
        <v>519</v>
      </c>
      <c r="BQ352" s="698" t="s">
        <v>520</v>
      </c>
      <c r="BR352" s="182"/>
      <c r="BS352" s="182"/>
      <c r="BT352" s="560" t="s">
        <v>526</v>
      </c>
      <c r="BU352" s="560" t="s">
        <v>522</v>
      </c>
      <c r="BV352" s="560" t="s">
        <v>2602</v>
      </c>
      <c r="BW352" s="560"/>
      <c r="BX352" s="560"/>
      <c r="BY352" s="560"/>
      <c r="BZ352" s="568">
        <f t="shared" si="19"/>
        <v>2</v>
      </c>
    </row>
    <row r="353" spans="1:78" s="208" customFormat="1" ht="112" hidden="1">
      <c r="A353" s="15">
        <v>8</v>
      </c>
      <c r="B353" s="16">
        <v>5</v>
      </c>
      <c r="C353" s="15" t="s">
        <v>2381</v>
      </c>
      <c r="D353" s="15">
        <v>16</v>
      </c>
      <c r="E353" s="15" t="s">
        <v>233</v>
      </c>
      <c r="F353" s="15"/>
      <c r="G353" s="15"/>
      <c r="H353" s="15"/>
      <c r="I353" s="15" t="s">
        <v>257</v>
      </c>
      <c r="J353" s="289"/>
      <c r="K353" s="15"/>
      <c r="L353" s="15"/>
      <c r="M353" s="15"/>
      <c r="N353" s="15"/>
      <c r="O353" s="15"/>
      <c r="P353" s="289"/>
      <c r="Q353" s="289"/>
      <c r="R353" s="289"/>
      <c r="S353" s="289"/>
      <c r="T353" s="289"/>
      <c r="U353" s="289" t="str">
        <f>Table2[[#This Row],[Minimum possible value]]</f>
        <v>NA</v>
      </c>
      <c r="V353" s="289" t="str">
        <f>Table2[[#This Row],[Maximum likely or possible value]]</f>
        <v>NA</v>
      </c>
      <c r="W353" s="289"/>
      <c r="X353" s="289"/>
      <c r="Y353" s="289"/>
      <c r="Z353" s="289"/>
      <c r="AA353" s="12"/>
      <c r="AB353" s="13"/>
      <c r="AC353" s="13"/>
      <c r="AD353" s="13"/>
      <c r="AE353" s="13"/>
      <c r="AF353" s="13"/>
      <c r="AG353" s="13"/>
      <c r="AH353" s="13"/>
      <c r="AI353" s="164"/>
      <c r="AJ353" s="13"/>
      <c r="AK353" s="170" t="s">
        <v>258</v>
      </c>
      <c r="AL353" s="13" t="s">
        <v>258</v>
      </c>
      <c r="AM353" s="13"/>
      <c r="AN353" s="13"/>
      <c r="AO353" s="13"/>
      <c r="AP353" s="13" t="s">
        <v>259</v>
      </c>
      <c r="AQ353" s="701" t="s">
        <v>78</v>
      </c>
      <c r="AR353" s="701" t="s">
        <v>78</v>
      </c>
      <c r="AS353" s="701" t="s">
        <v>78</v>
      </c>
      <c r="AT353" s="701" t="s">
        <v>78</v>
      </c>
      <c r="AU353" s="701" t="s">
        <v>78</v>
      </c>
      <c r="AV353" s="701"/>
      <c r="AW353" s="701"/>
      <c r="AX353" s="701"/>
      <c r="AY353" s="164"/>
      <c r="AZ353" s="13"/>
      <c r="BA353" s="12"/>
      <c r="BB353" s="12"/>
      <c r="BC353" s="13"/>
      <c r="BD353" s="12"/>
      <c r="BE353" s="13"/>
      <c r="BF353" s="13"/>
      <c r="BG353" s="13"/>
      <c r="BH353" s="13"/>
      <c r="BI353" s="13"/>
      <c r="BJ353" s="13"/>
      <c r="BK353" s="13"/>
      <c r="BL353" s="13"/>
      <c r="BM353" s="13"/>
      <c r="BN353" s="164"/>
      <c r="BO353" s="13"/>
      <c r="BP353" s="12"/>
      <c r="BQ353" s="13"/>
      <c r="BR353" s="13"/>
      <c r="BS353" s="13"/>
      <c r="BT353" s="13"/>
      <c r="BU353" s="13"/>
      <c r="BV353" s="13"/>
      <c r="BW353" s="13"/>
      <c r="BX353" s="13"/>
      <c r="BY353" s="13"/>
      <c r="BZ353" s="5">
        <f t="shared" si="19"/>
        <v>1</v>
      </c>
    </row>
    <row r="354" spans="1:78" s="208" customFormat="1" ht="42" hidden="1">
      <c r="A354" s="15">
        <v>9</v>
      </c>
      <c r="B354" s="16">
        <v>5</v>
      </c>
      <c r="C354" s="15" t="s">
        <v>2381</v>
      </c>
      <c r="D354" s="15">
        <v>16</v>
      </c>
      <c r="E354" s="15" t="s">
        <v>233</v>
      </c>
      <c r="F354" s="15"/>
      <c r="G354" s="15"/>
      <c r="H354" s="15"/>
      <c r="I354" s="15" t="s">
        <v>234</v>
      </c>
      <c r="J354" s="289"/>
      <c r="K354" s="15"/>
      <c r="L354" s="15"/>
      <c r="M354" s="15"/>
      <c r="N354" s="15"/>
      <c r="O354" s="15"/>
      <c r="P354" s="289"/>
      <c r="Q354" s="289"/>
      <c r="R354" s="289"/>
      <c r="S354" s="289"/>
      <c r="T354" s="289"/>
      <c r="U354" s="289">
        <f>Table2[[#This Row],[Minimum possible value]]</f>
        <v>0</v>
      </c>
      <c r="V354" s="289">
        <f>Table2[[#This Row],[Maximum likely or possible value]]</f>
        <v>0</v>
      </c>
      <c r="W354" s="289"/>
      <c r="X354" s="289"/>
      <c r="Y354" s="289"/>
      <c r="Z354" s="289"/>
      <c r="AA354" s="12"/>
      <c r="AB354" s="13"/>
      <c r="AC354" s="13"/>
      <c r="AD354" s="13"/>
      <c r="AE354" s="13"/>
      <c r="AF354" s="13"/>
      <c r="AG354" s="13"/>
      <c r="AH354" s="13"/>
      <c r="AI354" s="164"/>
      <c r="AJ354" s="13"/>
      <c r="AK354" s="170"/>
      <c r="AL354" s="13"/>
      <c r="AM354" s="13"/>
      <c r="AN354" s="13"/>
      <c r="AO354" s="13"/>
      <c r="AP354" s="13"/>
      <c r="AQ354" s="13"/>
      <c r="AR354" s="13"/>
      <c r="AS354" s="13"/>
      <c r="AT354" s="13"/>
      <c r="AU354" s="13"/>
      <c r="AV354" s="13"/>
      <c r="AW354" s="13"/>
      <c r="AX354" s="13"/>
      <c r="AY354" s="164"/>
      <c r="AZ354" s="13"/>
      <c r="BA354" s="12"/>
      <c r="BB354" s="12"/>
      <c r="BC354" s="13"/>
      <c r="BD354" s="12"/>
      <c r="BE354" s="13"/>
      <c r="BF354" s="13"/>
      <c r="BG354" s="13"/>
      <c r="BH354" s="13"/>
      <c r="BI354" s="13"/>
      <c r="BJ354" s="13"/>
      <c r="BK354" s="13"/>
      <c r="BL354" s="13"/>
      <c r="BM354" s="13"/>
      <c r="BN354" s="164"/>
      <c r="BO354" s="13"/>
      <c r="BP354" s="12" t="s">
        <v>234</v>
      </c>
      <c r="BQ354" s="13" t="s">
        <v>235</v>
      </c>
      <c r="BR354" s="13"/>
      <c r="BS354" s="13"/>
      <c r="BT354" s="13" t="s">
        <v>236</v>
      </c>
      <c r="BU354" s="13" t="s">
        <v>87</v>
      </c>
      <c r="BV354" s="13"/>
      <c r="BW354" s="13"/>
      <c r="BX354" s="13"/>
      <c r="BY354" s="13"/>
      <c r="BZ354" s="5">
        <f t="shared" si="19"/>
        <v>1</v>
      </c>
    </row>
    <row r="355" spans="1:78" s="208" customFormat="1" ht="42" hidden="1">
      <c r="A355" s="40">
        <v>1</v>
      </c>
      <c r="B355" s="16">
        <v>5</v>
      </c>
      <c r="C355" s="40" t="s">
        <v>2381</v>
      </c>
      <c r="D355" s="40">
        <v>17</v>
      </c>
      <c r="E355" s="40" t="s">
        <v>1595</v>
      </c>
      <c r="F355" s="40"/>
      <c r="G355" s="41"/>
      <c r="H355" s="41"/>
      <c r="I355" s="41" t="s">
        <v>1103</v>
      </c>
      <c r="J355" s="294"/>
      <c r="K355" s="41"/>
      <c r="L355" s="41"/>
      <c r="M355" s="41"/>
      <c r="N355" s="41"/>
      <c r="O355" s="41"/>
      <c r="P355" s="294"/>
      <c r="Q355" s="294"/>
      <c r="R355" s="294"/>
      <c r="S355" s="294"/>
      <c r="T355" s="294"/>
      <c r="U355" s="294">
        <f>Table2[[#This Row],[Minimum possible value]]</f>
        <v>0</v>
      </c>
      <c r="V355" s="294">
        <f>Table2[[#This Row],[Maximum likely or possible value]]</f>
        <v>0</v>
      </c>
      <c r="W355" s="294"/>
      <c r="X355" s="294"/>
      <c r="Y355" s="294"/>
      <c r="Z355" s="294"/>
      <c r="AA355" s="12"/>
      <c r="AB355" s="13"/>
      <c r="AC355" s="13"/>
      <c r="AD355" s="13"/>
      <c r="AE355" s="13"/>
      <c r="AF355" s="13"/>
      <c r="AG355" s="13"/>
      <c r="AH355" s="13"/>
      <c r="AI355" s="164"/>
      <c r="AJ355" s="13"/>
      <c r="AK355" s="170"/>
      <c r="AL355" s="13"/>
      <c r="AM355" s="13"/>
      <c r="AN355" s="13"/>
      <c r="AO355" s="13"/>
      <c r="AP355" s="13"/>
      <c r="AQ355" s="13"/>
      <c r="AR355" s="13"/>
      <c r="AS355" s="13"/>
      <c r="AT355" s="13"/>
      <c r="AU355" s="13"/>
      <c r="AV355" s="13"/>
      <c r="AW355" s="13"/>
      <c r="AX355" s="13"/>
      <c r="AY355" s="164"/>
      <c r="AZ355" s="13"/>
      <c r="BA355" s="17" t="s">
        <v>1104</v>
      </c>
      <c r="BB355" s="17" t="s">
        <v>1104</v>
      </c>
      <c r="BC355" s="701"/>
      <c r="BD355" s="17"/>
      <c r="BE355" s="701"/>
      <c r="BF355" s="701"/>
      <c r="BG355" s="701" t="s">
        <v>1102</v>
      </c>
      <c r="BH355" s="701" t="s">
        <v>1105</v>
      </c>
      <c r="BI355" s="701" t="s">
        <v>1105</v>
      </c>
      <c r="BJ355" s="701"/>
      <c r="BK355" s="701"/>
      <c r="BL355" s="701"/>
      <c r="BM355" s="701"/>
      <c r="BN355" s="164"/>
      <c r="BO355" s="13"/>
      <c r="BP355" s="12"/>
      <c r="BQ355" s="13"/>
      <c r="BR355" s="13"/>
      <c r="BS355" s="13"/>
      <c r="BT355" s="13"/>
      <c r="BU355" s="13"/>
      <c r="BV355" s="13"/>
      <c r="BW355" s="13"/>
      <c r="BX355" s="13"/>
      <c r="BY355" s="13"/>
      <c r="BZ355" s="5">
        <f t="shared" si="19"/>
        <v>1</v>
      </c>
    </row>
    <row r="356" spans="1:78" s="208" customFormat="1" ht="28" hidden="1">
      <c r="A356" s="40">
        <v>2</v>
      </c>
      <c r="B356" s="16">
        <v>5</v>
      </c>
      <c r="C356" s="40" t="s">
        <v>2381</v>
      </c>
      <c r="D356" s="40">
        <v>17</v>
      </c>
      <c r="E356" s="40" t="s">
        <v>1595</v>
      </c>
      <c r="F356" s="40"/>
      <c r="G356" s="40"/>
      <c r="H356" s="40"/>
      <c r="I356" s="40" t="s">
        <v>1106</v>
      </c>
      <c r="J356" s="295"/>
      <c r="K356" s="40"/>
      <c r="L356" s="40"/>
      <c r="M356" s="40"/>
      <c r="N356" s="40"/>
      <c r="O356" s="40"/>
      <c r="P356" s="295"/>
      <c r="Q356" s="295"/>
      <c r="R356" s="295"/>
      <c r="S356" s="295"/>
      <c r="T356" s="295"/>
      <c r="U356" s="295">
        <f>Table2[[#This Row],[Minimum possible value]]</f>
        <v>0</v>
      </c>
      <c r="V356" s="295">
        <f>Table2[[#This Row],[Maximum likely or possible value]]</f>
        <v>0</v>
      </c>
      <c r="W356" s="295"/>
      <c r="X356" s="295"/>
      <c r="Y356" s="295"/>
      <c r="Z356" s="295"/>
      <c r="AA356" s="12"/>
      <c r="AB356" s="13"/>
      <c r="AC356" s="13"/>
      <c r="AD356" s="13"/>
      <c r="AE356" s="13"/>
      <c r="AF356" s="13"/>
      <c r="AG356" s="13"/>
      <c r="AH356" s="13"/>
      <c r="AI356" s="164"/>
      <c r="AJ356" s="13"/>
      <c r="AK356" s="170"/>
      <c r="AL356" s="13"/>
      <c r="AM356" s="13"/>
      <c r="AN356" s="13"/>
      <c r="AO356" s="13"/>
      <c r="AP356" s="13"/>
      <c r="AQ356" s="13"/>
      <c r="AR356" s="13"/>
      <c r="AS356" s="13"/>
      <c r="AT356" s="13"/>
      <c r="AU356" s="13"/>
      <c r="AV356" s="13"/>
      <c r="AW356" s="13"/>
      <c r="AX356" s="13"/>
      <c r="AY356" s="164"/>
      <c r="AZ356" s="13"/>
      <c r="BA356" s="17" t="s">
        <v>1107</v>
      </c>
      <c r="BB356" s="17" t="s">
        <v>1107</v>
      </c>
      <c r="BC356" s="701"/>
      <c r="BD356" s="17"/>
      <c r="BE356" s="701"/>
      <c r="BF356" s="701"/>
      <c r="BG356" s="701" t="s">
        <v>1102</v>
      </c>
      <c r="BH356" s="701" t="s">
        <v>1108</v>
      </c>
      <c r="BI356" s="701" t="s">
        <v>1108</v>
      </c>
      <c r="BJ356" s="701"/>
      <c r="BK356" s="701"/>
      <c r="BL356" s="701"/>
      <c r="BM356" s="701"/>
      <c r="BN356" s="164"/>
      <c r="BO356" s="13"/>
      <c r="BP356" s="12"/>
      <c r="BQ356" s="13"/>
      <c r="BR356" s="13"/>
      <c r="BS356" s="13"/>
      <c r="BT356" s="13"/>
      <c r="BU356" s="13"/>
      <c r="BV356" s="13"/>
      <c r="BW356" s="13"/>
      <c r="BX356" s="13"/>
      <c r="BY356" s="13"/>
      <c r="BZ356" s="5">
        <f t="shared" si="19"/>
        <v>1</v>
      </c>
    </row>
    <row r="357" spans="1:78" s="208" customFormat="1" ht="42" hidden="1">
      <c r="A357" s="40">
        <v>3</v>
      </c>
      <c r="B357" s="16">
        <v>5</v>
      </c>
      <c r="C357" s="40" t="s">
        <v>2381</v>
      </c>
      <c r="D357" s="40">
        <v>17</v>
      </c>
      <c r="E357" s="40" t="s">
        <v>1595</v>
      </c>
      <c r="F357" s="40"/>
      <c r="G357" s="40"/>
      <c r="H357" s="40"/>
      <c r="I357" s="40" t="s">
        <v>1109</v>
      </c>
      <c r="J357" s="295"/>
      <c r="K357" s="40"/>
      <c r="L357" s="40"/>
      <c r="M357" s="40"/>
      <c r="N357" s="40"/>
      <c r="O357" s="40"/>
      <c r="P357" s="295"/>
      <c r="Q357" s="295"/>
      <c r="R357" s="295"/>
      <c r="S357" s="295"/>
      <c r="T357" s="295"/>
      <c r="U357" s="295">
        <f>Table2[[#This Row],[Minimum possible value]]</f>
        <v>0</v>
      </c>
      <c r="V357" s="295">
        <f>Table2[[#This Row],[Maximum likely or possible value]]</f>
        <v>0</v>
      </c>
      <c r="W357" s="295"/>
      <c r="X357" s="295"/>
      <c r="Y357" s="295"/>
      <c r="Z357" s="295"/>
      <c r="AA357" s="12"/>
      <c r="AB357" s="13"/>
      <c r="AC357" s="13"/>
      <c r="AD357" s="13"/>
      <c r="AE357" s="13"/>
      <c r="AF357" s="13"/>
      <c r="AG357" s="13"/>
      <c r="AH357" s="13"/>
      <c r="AI357" s="164"/>
      <c r="AJ357" s="13"/>
      <c r="AK357" s="170"/>
      <c r="AL357" s="13"/>
      <c r="AM357" s="13"/>
      <c r="AN357" s="13"/>
      <c r="AO357" s="13"/>
      <c r="AP357" s="13"/>
      <c r="AQ357" s="13"/>
      <c r="AR357" s="13"/>
      <c r="AS357" s="13"/>
      <c r="AT357" s="13"/>
      <c r="AU357" s="13"/>
      <c r="AV357" s="13"/>
      <c r="AW357" s="13"/>
      <c r="AX357" s="13"/>
      <c r="AY357" s="164"/>
      <c r="AZ357" s="13"/>
      <c r="BA357" s="17" t="s">
        <v>1110</v>
      </c>
      <c r="BB357" s="17" t="s">
        <v>1110</v>
      </c>
      <c r="BC357" s="701"/>
      <c r="BD357" s="17"/>
      <c r="BE357" s="701"/>
      <c r="BF357" s="701"/>
      <c r="BG357" s="701" t="s">
        <v>1102</v>
      </c>
      <c r="BH357" s="701" t="s">
        <v>1111</v>
      </c>
      <c r="BI357" s="701" t="s">
        <v>1111</v>
      </c>
      <c r="BJ357" s="701"/>
      <c r="BK357" s="701"/>
      <c r="BL357" s="701"/>
      <c r="BM357" s="701"/>
      <c r="BN357" s="164"/>
      <c r="BO357" s="13"/>
      <c r="BP357" s="12"/>
      <c r="BQ357" s="13"/>
      <c r="BR357" s="13"/>
      <c r="BS357" s="13"/>
      <c r="BT357" s="13"/>
      <c r="BU357" s="13"/>
      <c r="BV357" s="13"/>
      <c r="BW357" s="13"/>
      <c r="BX357" s="13"/>
      <c r="BY357" s="13"/>
      <c r="BZ357" s="5">
        <f t="shared" si="19"/>
        <v>1</v>
      </c>
    </row>
    <row r="358" spans="1:78" s="208" customFormat="1" ht="14" hidden="1">
      <c r="A358" s="40">
        <v>4</v>
      </c>
      <c r="B358" s="16">
        <v>5</v>
      </c>
      <c r="C358" s="40" t="s">
        <v>2381</v>
      </c>
      <c r="D358" s="40">
        <v>17</v>
      </c>
      <c r="E358" s="40" t="s">
        <v>1595</v>
      </c>
      <c r="F358" s="40"/>
      <c r="G358" s="40"/>
      <c r="H358" s="40"/>
      <c r="I358" s="40" t="s">
        <v>1112</v>
      </c>
      <c r="J358" s="295"/>
      <c r="K358" s="40"/>
      <c r="L358" s="40"/>
      <c r="M358" s="40"/>
      <c r="N358" s="40"/>
      <c r="O358" s="40"/>
      <c r="P358" s="295"/>
      <c r="Q358" s="295"/>
      <c r="R358" s="295"/>
      <c r="S358" s="295"/>
      <c r="T358" s="295"/>
      <c r="U358" s="295">
        <f>Table2[[#This Row],[Minimum possible value]]</f>
        <v>0</v>
      </c>
      <c r="V358" s="295">
        <f>Table2[[#This Row],[Maximum likely or possible value]]</f>
        <v>0</v>
      </c>
      <c r="W358" s="295"/>
      <c r="X358" s="295"/>
      <c r="Y358" s="295"/>
      <c r="Z358" s="295"/>
      <c r="AA358" s="12"/>
      <c r="AB358" s="13"/>
      <c r="AC358" s="13"/>
      <c r="AD358" s="13"/>
      <c r="AE358" s="13"/>
      <c r="AF358" s="13"/>
      <c r="AG358" s="13"/>
      <c r="AH358" s="13"/>
      <c r="AI358" s="164"/>
      <c r="AJ358" s="13"/>
      <c r="AK358" s="170"/>
      <c r="AL358" s="13"/>
      <c r="AM358" s="13"/>
      <c r="AN358" s="13"/>
      <c r="AO358" s="13"/>
      <c r="AP358" s="13"/>
      <c r="AQ358" s="13"/>
      <c r="AR358" s="13"/>
      <c r="AS358" s="13"/>
      <c r="AT358" s="13"/>
      <c r="AU358" s="13"/>
      <c r="AV358" s="13"/>
      <c r="AW358" s="13"/>
      <c r="AX358" s="13"/>
      <c r="AY358" s="164"/>
      <c r="AZ358" s="13"/>
      <c r="BA358" s="17" t="s">
        <v>1113</v>
      </c>
      <c r="BB358" s="17" t="s">
        <v>1113</v>
      </c>
      <c r="BC358" s="701"/>
      <c r="BD358" s="17"/>
      <c r="BE358" s="701"/>
      <c r="BF358" s="701"/>
      <c r="BG358" s="701" t="s">
        <v>1102</v>
      </c>
      <c r="BH358" s="701" t="s">
        <v>1114</v>
      </c>
      <c r="BI358" s="701" t="s">
        <v>1114</v>
      </c>
      <c r="BJ358" s="701"/>
      <c r="BK358" s="701"/>
      <c r="BL358" s="701"/>
      <c r="BM358" s="701"/>
      <c r="BN358" s="164"/>
      <c r="BO358" s="13"/>
      <c r="BP358" s="12"/>
      <c r="BQ358" s="13"/>
      <c r="BR358" s="13"/>
      <c r="BS358" s="13"/>
      <c r="BT358" s="13"/>
      <c r="BU358" s="13"/>
      <c r="BV358" s="13"/>
      <c r="BW358" s="13"/>
      <c r="BX358" s="13"/>
      <c r="BY358" s="13"/>
      <c r="BZ358" s="5">
        <f t="shared" si="19"/>
        <v>1</v>
      </c>
    </row>
    <row r="359" spans="1:78" s="208" customFormat="1" ht="42" hidden="1">
      <c r="A359" s="40">
        <v>5</v>
      </c>
      <c r="B359" s="16">
        <v>5</v>
      </c>
      <c r="C359" s="40" t="s">
        <v>2381</v>
      </c>
      <c r="D359" s="40">
        <v>17</v>
      </c>
      <c r="E359" s="40" t="s">
        <v>1595</v>
      </c>
      <c r="F359" s="40"/>
      <c r="G359" s="40"/>
      <c r="H359" s="40"/>
      <c r="I359" s="40" t="s">
        <v>1115</v>
      </c>
      <c r="J359" s="295"/>
      <c r="K359" s="40"/>
      <c r="L359" s="40"/>
      <c r="M359" s="40"/>
      <c r="N359" s="40"/>
      <c r="O359" s="40"/>
      <c r="P359" s="295"/>
      <c r="Q359" s="295"/>
      <c r="R359" s="295"/>
      <c r="S359" s="295"/>
      <c r="T359" s="295"/>
      <c r="U359" s="295">
        <f>Table2[[#This Row],[Minimum possible value]]</f>
        <v>0</v>
      </c>
      <c r="V359" s="295">
        <f>Table2[[#This Row],[Maximum likely or possible value]]</f>
        <v>0</v>
      </c>
      <c r="W359" s="295"/>
      <c r="X359" s="295"/>
      <c r="Y359" s="295"/>
      <c r="Z359" s="295"/>
      <c r="AA359" s="12"/>
      <c r="AB359" s="13"/>
      <c r="AC359" s="13"/>
      <c r="AD359" s="13"/>
      <c r="AE359" s="13"/>
      <c r="AF359" s="13"/>
      <c r="AG359" s="13"/>
      <c r="AH359" s="13"/>
      <c r="AI359" s="164"/>
      <c r="AJ359" s="13"/>
      <c r="AK359" s="170"/>
      <c r="AL359" s="13"/>
      <c r="AM359" s="13"/>
      <c r="AN359" s="13"/>
      <c r="AO359" s="13"/>
      <c r="AP359" s="13"/>
      <c r="AQ359" s="13"/>
      <c r="AR359" s="13"/>
      <c r="AS359" s="13"/>
      <c r="AT359" s="13"/>
      <c r="AU359" s="13"/>
      <c r="AV359" s="13"/>
      <c r="AW359" s="13"/>
      <c r="AX359" s="13"/>
      <c r="AY359" s="164"/>
      <c r="AZ359" s="13"/>
      <c r="BA359" s="17" t="s">
        <v>1116</v>
      </c>
      <c r="BB359" s="17" t="s">
        <v>1116</v>
      </c>
      <c r="BC359" s="701"/>
      <c r="BD359" s="17"/>
      <c r="BE359" s="701"/>
      <c r="BF359" s="701"/>
      <c r="BG359" s="701" t="s">
        <v>1102</v>
      </c>
      <c r="BH359" s="701" t="s">
        <v>1117</v>
      </c>
      <c r="BI359" s="701" t="s">
        <v>1117</v>
      </c>
      <c r="BJ359" s="701"/>
      <c r="BK359" s="701"/>
      <c r="BL359" s="701"/>
      <c r="BM359" s="701"/>
      <c r="BN359" s="164"/>
      <c r="BO359" s="13"/>
      <c r="BP359" s="12"/>
      <c r="BQ359" s="13"/>
      <c r="BR359" s="13"/>
      <c r="BS359" s="13"/>
      <c r="BT359" s="13"/>
      <c r="BU359" s="13"/>
      <c r="BV359" s="13"/>
      <c r="BW359" s="13"/>
      <c r="BX359" s="13"/>
      <c r="BY359" s="13"/>
      <c r="BZ359" s="5">
        <f t="shared" si="19"/>
        <v>1</v>
      </c>
    </row>
    <row r="360" spans="1:78" s="208" customFormat="1" ht="28" hidden="1">
      <c r="A360" s="40">
        <v>6</v>
      </c>
      <c r="B360" s="16">
        <v>5</v>
      </c>
      <c r="C360" s="40" t="s">
        <v>2381</v>
      </c>
      <c r="D360" s="40">
        <v>17</v>
      </c>
      <c r="E360" s="40" t="s">
        <v>1595</v>
      </c>
      <c r="F360" s="40"/>
      <c r="G360" s="40"/>
      <c r="H360" s="40"/>
      <c r="I360" s="40" t="s">
        <v>1118</v>
      </c>
      <c r="J360" s="295"/>
      <c r="K360" s="40"/>
      <c r="L360" s="40"/>
      <c r="M360" s="40"/>
      <c r="N360" s="40"/>
      <c r="O360" s="40"/>
      <c r="P360" s="295"/>
      <c r="Q360" s="295"/>
      <c r="R360" s="295"/>
      <c r="S360" s="295"/>
      <c r="T360" s="295"/>
      <c r="U360" s="295">
        <f>Table2[[#This Row],[Minimum possible value]]</f>
        <v>0</v>
      </c>
      <c r="V360" s="295">
        <f>Table2[[#This Row],[Maximum likely or possible value]]</f>
        <v>0</v>
      </c>
      <c r="W360" s="295"/>
      <c r="X360" s="295"/>
      <c r="Y360" s="295"/>
      <c r="Z360" s="295"/>
      <c r="AA360" s="12"/>
      <c r="AB360" s="13"/>
      <c r="AC360" s="13"/>
      <c r="AD360" s="13"/>
      <c r="AE360" s="13"/>
      <c r="AF360" s="13"/>
      <c r="AG360" s="13"/>
      <c r="AH360" s="13"/>
      <c r="AI360" s="164"/>
      <c r="AJ360" s="13"/>
      <c r="AK360" s="170"/>
      <c r="AL360" s="13"/>
      <c r="AM360" s="13"/>
      <c r="AN360" s="13"/>
      <c r="AO360" s="13"/>
      <c r="AP360" s="13"/>
      <c r="AQ360" s="13"/>
      <c r="AR360" s="13"/>
      <c r="AS360" s="13"/>
      <c r="AT360" s="13"/>
      <c r="AU360" s="13"/>
      <c r="AV360" s="13"/>
      <c r="AW360" s="13"/>
      <c r="AX360" s="13"/>
      <c r="AY360" s="164"/>
      <c r="AZ360" s="13"/>
      <c r="BA360" s="17" t="s">
        <v>1119</v>
      </c>
      <c r="BB360" s="17" t="s">
        <v>1119</v>
      </c>
      <c r="BC360" s="701"/>
      <c r="BD360" s="17"/>
      <c r="BE360" s="701"/>
      <c r="BF360" s="701"/>
      <c r="BG360" s="701" t="s">
        <v>1102</v>
      </c>
      <c r="BH360" s="701" t="s">
        <v>1120</v>
      </c>
      <c r="BI360" s="701" t="s">
        <v>1120</v>
      </c>
      <c r="BJ360" s="701"/>
      <c r="BK360" s="701"/>
      <c r="BL360" s="701"/>
      <c r="BM360" s="701"/>
      <c r="BN360" s="164"/>
      <c r="BO360" s="13"/>
      <c r="BP360" s="12"/>
      <c r="BQ360" s="13"/>
      <c r="BR360" s="13"/>
      <c r="BS360" s="13"/>
      <c r="BT360" s="13"/>
      <c r="BU360" s="13"/>
      <c r="BV360" s="13"/>
      <c r="BW360" s="13"/>
      <c r="BX360" s="13"/>
      <c r="BY360" s="13"/>
      <c r="BZ360" s="5">
        <f t="shared" si="19"/>
        <v>1</v>
      </c>
    </row>
    <row r="361" spans="1:78" s="208" customFormat="1" ht="28" hidden="1">
      <c r="A361" s="40">
        <v>7</v>
      </c>
      <c r="B361" s="16">
        <v>5</v>
      </c>
      <c r="C361" s="40" t="s">
        <v>2381</v>
      </c>
      <c r="D361" s="40">
        <v>17</v>
      </c>
      <c r="E361" s="40" t="s">
        <v>1595</v>
      </c>
      <c r="F361" s="40"/>
      <c r="G361" s="41"/>
      <c r="H361" s="41"/>
      <c r="I361" s="41" t="s">
        <v>1121</v>
      </c>
      <c r="J361" s="294"/>
      <c r="K361" s="41"/>
      <c r="L361" s="41"/>
      <c r="M361" s="41"/>
      <c r="N361" s="41"/>
      <c r="O361" s="41"/>
      <c r="P361" s="294"/>
      <c r="Q361" s="294"/>
      <c r="R361" s="294"/>
      <c r="S361" s="294"/>
      <c r="T361" s="294"/>
      <c r="U361" s="294">
        <f>Table2[[#This Row],[Minimum possible value]]</f>
        <v>0</v>
      </c>
      <c r="V361" s="294">
        <f>Table2[[#This Row],[Maximum likely or possible value]]</f>
        <v>0</v>
      </c>
      <c r="W361" s="294"/>
      <c r="X361" s="294"/>
      <c r="Y361" s="294"/>
      <c r="Z361" s="294"/>
      <c r="AA361" s="12"/>
      <c r="AB361" s="13"/>
      <c r="AC361" s="13"/>
      <c r="AD361" s="13"/>
      <c r="AE361" s="13"/>
      <c r="AF361" s="13"/>
      <c r="AG361" s="13"/>
      <c r="AH361" s="13"/>
      <c r="AI361" s="164"/>
      <c r="AJ361" s="13"/>
      <c r="AK361" s="170"/>
      <c r="AL361" s="13"/>
      <c r="AM361" s="13"/>
      <c r="AN361" s="13"/>
      <c r="AO361" s="13"/>
      <c r="AP361" s="13"/>
      <c r="AQ361" s="13"/>
      <c r="AR361" s="13"/>
      <c r="AS361" s="13"/>
      <c r="AT361" s="13"/>
      <c r="AU361" s="13"/>
      <c r="AV361" s="13"/>
      <c r="AW361" s="13"/>
      <c r="AX361" s="13"/>
      <c r="AY361" s="164"/>
      <c r="AZ361" s="13"/>
      <c r="BA361" s="17" t="s">
        <v>1122</v>
      </c>
      <c r="BB361" s="17" t="s">
        <v>1122</v>
      </c>
      <c r="BC361" s="231"/>
      <c r="BD361" s="17"/>
      <c r="BE361" s="701"/>
      <c r="BF361" s="701"/>
      <c r="BG361" s="701" t="s">
        <v>1102</v>
      </c>
      <c r="BH361" s="701" t="s">
        <v>1123</v>
      </c>
      <c r="BI361" s="701" t="s">
        <v>1123</v>
      </c>
      <c r="BJ361" s="701"/>
      <c r="BK361" s="701"/>
      <c r="BL361" s="701"/>
      <c r="BM361" s="701"/>
      <c r="BN361" s="164"/>
      <c r="BO361" s="13"/>
      <c r="BP361" s="12"/>
      <c r="BQ361" s="13"/>
      <c r="BR361" s="13"/>
      <c r="BS361" s="13"/>
      <c r="BT361" s="13"/>
      <c r="BU361" s="13"/>
      <c r="BV361" s="13"/>
      <c r="BW361" s="13"/>
      <c r="BX361" s="13"/>
      <c r="BY361" s="13"/>
      <c r="BZ361" s="5">
        <f t="shared" si="19"/>
        <v>1</v>
      </c>
    </row>
    <row r="362" spans="1:78" s="208" customFormat="1" ht="28" hidden="1">
      <c r="A362" s="40">
        <v>8</v>
      </c>
      <c r="B362" s="16">
        <v>5</v>
      </c>
      <c r="C362" s="40" t="s">
        <v>2381</v>
      </c>
      <c r="D362" s="40">
        <v>17</v>
      </c>
      <c r="E362" s="40" t="s">
        <v>1595</v>
      </c>
      <c r="F362" s="40"/>
      <c r="G362" s="41"/>
      <c r="H362" s="41"/>
      <c r="I362" s="41" t="s">
        <v>1124</v>
      </c>
      <c r="J362" s="294"/>
      <c r="K362" s="41"/>
      <c r="L362" s="41"/>
      <c r="M362" s="41"/>
      <c r="N362" s="41"/>
      <c r="O362" s="41"/>
      <c r="P362" s="294"/>
      <c r="Q362" s="294"/>
      <c r="R362" s="294"/>
      <c r="S362" s="294"/>
      <c r="T362" s="294"/>
      <c r="U362" s="294">
        <f>Table2[[#This Row],[Minimum possible value]]</f>
        <v>0</v>
      </c>
      <c r="V362" s="294">
        <f>Table2[[#This Row],[Maximum likely or possible value]]</f>
        <v>0</v>
      </c>
      <c r="W362" s="294"/>
      <c r="X362" s="294"/>
      <c r="Y362" s="294"/>
      <c r="Z362" s="294"/>
      <c r="AA362" s="12"/>
      <c r="AB362" s="13"/>
      <c r="AC362" s="13"/>
      <c r="AD362" s="13"/>
      <c r="AE362" s="13"/>
      <c r="AF362" s="13"/>
      <c r="AG362" s="13"/>
      <c r="AH362" s="13"/>
      <c r="AI362" s="164"/>
      <c r="AJ362" s="13"/>
      <c r="AK362" s="170"/>
      <c r="AL362" s="13"/>
      <c r="AM362" s="13"/>
      <c r="AN362" s="13"/>
      <c r="AO362" s="13"/>
      <c r="AP362" s="13"/>
      <c r="AQ362" s="13"/>
      <c r="AR362" s="13"/>
      <c r="AS362" s="13"/>
      <c r="AT362" s="13"/>
      <c r="AU362" s="13"/>
      <c r="AV362" s="13"/>
      <c r="AW362" s="13"/>
      <c r="AX362" s="13"/>
      <c r="AY362" s="164"/>
      <c r="AZ362" s="13"/>
      <c r="BA362" s="17" t="s">
        <v>1125</v>
      </c>
      <c r="BB362" s="17" t="s">
        <v>1125</v>
      </c>
      <c r="BC362" s="231"/>
      <c r="BD362" s="17"/>
      <c r="BE362" s="701"/>
      <c r="BF362" s="701"/>
      <c r="BG362" s="701" t="s">
        <v>1102</v>
      </c>
      <c r="BH362" s="701" t="s">
        <v>1126</v>
      </c>
      <c r="BI362" s="701" t="s">
        <v>1126</v>
      </c>
      <c r="BJ362" s="701"/>
      <c r="BK362" s="701"/>
      <c r="BL362" s="701"/>
      <c r="BM362" s="701"/>
      <c r="BN362" s="164"/>
      <c r="BO362" s="13"/>
      <c r="BP362" s="12"/>
      <c r="BQ362" s="13"/>
      <c r="BR362" s="13"/>
      <c r="BS362" s="13"/>
      <c r="BT362" s="13"/>
      <c r="BU362" s="13"/>
      <c r="BV362" s="13"/>
      <c r="BW362" s="13"/>
      <c r="BX362" s="13"/>
      <c r="BY362" s="13"/>
      <c r="BZ362" s="5">
        <f t="shared" si="19"/>
        <v>1</v>
      </c>
    </row>
    <row r="363" spans="1:78" s="208" customFormat="1" ht="70" hidden="1">
      <c r="A363" s="540">
        <v>8</v>
      </c>
      <c r="B363" s="538">
        <v>5</v>
      </c>
      <c r="C363" s="540" t="s">
        <v>2381</v>
      </c>
      <c r="D363" s="540">
        <v>17</v>
      </c>
      <c r="E363" s="540" t="s">
        <v>518</v>
      </c>
      <c r="F363" s="540"/>
      <c r="G363" s="540" t="s">
        <v>1621</v>
      </c>
      <c r="H363" s="540" t="s">
        <v>1621</v>
      </c>
      <c r="I363" s="540" t="s">
        <v>527</v>
      </c>
      <c r="J363" s="285" t="e">
        <f>_xlfn.CONCAT("'&lt;br&gt;','&lt;b&gt;','",I363, ": ','&lt;/b&gt;',",#REF!, ",'&lt;/br&gt;',")</f>
        <v>#REF!</v>
      </c>
      <c r="K363" s="540" t="s">
        <v>530</v>
      </c>
      <c r="L363" s="540" t="s">
        <v>2430</v>
      </c>
      <c r="M363" s="540" t="s">
        <v>2240</v>
      </c>
      <c r="N363" s="540"/>
      <c r="O363" s="540" t="s">
        <v>277</v>
      </c>
      <c r="P363" s="538" t="e">
        <f>[1]!Table2[[#This Row],[measurementTerm]]</f>
        <v>#REF!</v>
      </c>
      <c r="Q363" s="538"/>
      <c r="R363" s="540"/>
      <c r="S363" s="540"/>
      <c r="T363" s="540"/>
      <c r="U363" s="540">
        <f>Table2[[#This Row],[Minimum possible value]]</f>
        <v>0</v>
      </c>
      <c r="V363" s="540">
        <f>Table2[[#This Row],[Maximum likely or possible value]]</f>
        <v>100</v>
      </c>
      <c r="W363" s="540"/>
      <c r="X363" s="540"/>
      <c r="Y363" s="540"/>
      <c r="Z363" s="540"/>
      <c r="AA363" s="558"/>
      <c r="AB363" s="230"/>
      <c r="AC363" s="560"/>
      <c r="AD363" s="13"/>
      <c r="AE363" s="13"/>
      <c r="AF363" s="13"/>
      <c r="AG363" s="13"/>
      <c r="AH363" s="13"/>
      <c r="AI363" s="164"/>
      <c r="AJ363" s="560"/>
      <c r="AK363" s="170" t="s">
        <v>529</v>
      </c>
      <c r="AL363" s="560" t="s">
        <v>2434</v>
      </c>
      <c r="AM363" s="560"/>
      <c r="AN363" s="560"/>
      <c r="AO363" s="560"/>
      <c r="AP363" s="560" t="s">
        <v>530</v>
      </c>
      <c r="AQ363" s="701" t="s">
        <v>369</v>
      </c>
      <c r="AR363" s="701" t="s">
        <v>277</v>
      </c>
      <c r="AS363" s="701">
        <v>0</v>
      </c>
      <c r="AT363" s="701">
        <v>100</v>
      </c>
      <c r="AU363" s="701" t="s">
        <v>78</v>
      </c>
      <c r="AV363" s="701"/>
      <c r="AW363" s="701"/>
      <c r="AX363" s="701"/>
      <c r="AY363" s="164"/>
      <c r="AZ363" s="13"/>
      <c r="BA363" s="558"/>
      <c r="BB363" s="558"/>
      <c r="BC363" s="560"/>
      <c r="BD363" s="558"/>
      <c r="BE363" s="560"/>
      <c r="BF363" s="560"/>
      <c r="BG363" s="560"/>
      <c r="BH363" s="560"/>
      <c r="BI363" s="560"/>
      <c r="BJ363" s="13"/>
      <c r="BK363" s="13"/>
      <c r="BL363" s="13"/>
      <c r="BM363" s="13"/>
      <c r="BN363" s="164"/>
      <c r="BO363" s="13"/>
      <c r="BP363" s="12" t="s">
        <v>527</v>
      </c>
      <c r="BQ363" s="560" t="s">
        <v>531</v>
      </c>
      <c r="BR363" s="13"/>
      <c r="BS363" s="13"/>
      <c r="BT363" s="560" t="s">
        <v>532</v>
      </c>
      <c r="BU363" s="560" t="s">
        <v>283</v>
      </c>
      <c r="BV363" s="560" t="s">
        <v>2603</v>
      </c>
      <c r="BW363" s="560"/>
      <c r="BX363" s="560"/>
      <c r="BY363" s="560"/>
      <c r="BZ363" s="568">
        <f t="shared" si="19"/>
        <v>2</v>
      </c>
    </row>
    <row r="364" spans="1:78" s="208" customFormat="1" ht="14" hidden="1">
      <c r="A364" s="40">
        <v>9</v>
      </c>
      <c r="B364" s="16">
        <v>5</v>
      </c>
      <c r="C364" s="40" t="s">
        <v>2381</v>
      </c>
      <c r="D364" s="40">
        <v>17</v>
      </c>
      <c r="E364" s="40" t="s">
        <v>1595</v>
      </c>
      <c r="F364" s="40"/>
      <c r="G364" s="41"/>
      <c r="H364" s="41"/>
      <c r="I364" s="41" t="s">
        <v>1127</v>
      </c>
      <c r="J364" s="294"/>
      <c r="K364" s="41"/>
      <c r="L364" s="41"/>
      <c r="M364" s="41"/>
      <c r="N364" s="41"/>
      <c r="O364" s="41"/>
      <c r="P364" s="294"/>
      <c r="Q364" s="294"/>
      <c r="R364" s="294"/>
      <c r="S364" s="294"/>
      <c r="T364" s="294"/>
      <c r="U364" s="294">
        <f>Table2[[#This Row],[Minimum possible value]]</f>
        <v>0</v>
      </c>
      <c r="V364" s="294">
        <f>Table2[[#This Row],[Maximum likely or possible value]]</f>
        <v>0</v>
      </c>
      <c r="W364" s="294"/>
      <c r="X364" s="294"/>
      <c r="Y364" s="294"/>
      <c r="Z364" s="294"/>
      <c r="AA364" s="12"/>
      <c r="AB364" s="13"/>
      <c r="AC364" s="13"/>
      <c r="AD364" s="13"/>
      <c r="AE364" s="13"/>
      <c r="AF364" s="13"/>
      <c r="AG364" s="13"/>
      <c r="AH364" s="13"/>
      <c r="AI364" s="164"/>
      <c r="AJ364" s="13"/>
      <c r="AK364" s="13"/>
      <c r="AL364" s="13"/>
      <c r="AM364" s="13"/>
      <c r="AN364" s="13"/>
      <c r="AO364" s="13"/>
      <c r="AP364" s="13"/>
      <c r="AQ364" s="13"/>
      <c r="AR364" s="13"/>
      <c r="AS364" s="13"/>
      <c r="AT364" s="13"/>
      <c r="AU364" s="13"/>
      <c r="AV364" s="13"/>
      <c r="AW364" s="13"/>
      <c r="AX364" s="13"/>
      <c r="AY364" s="164"/>
      <c r="AZ364" s="13"/>
      <c r="BA364" s="17" t="s">
        <v>1128</v>
      </c>
      <c r="BB364" s="17" t="s">
        <v>1128</v>
      </c>
      <c r="BC364" s="701"/>
      <c r="BD364" s="701"/>
      <c r="BE364" s="701"/>
      <c r="BF364" s="701"/>
      <c r="BG364" s="701" t="s">
        <v>1102</v>
      </c>
      <c r="BH364" s="701" t="s">
        <v>1129</v>
      </c>
      <c r="BI364" s="701" t="s">
        <v>1129</v>
      </c>
      <c r="BJ364" s="701"/>
      <c r="BK364" s="701"/>
      <c r="BL364" s="701"/>
      <c r="BM364" s="701"/>
      <c r="BN364" s="164"/>
      <c r="BO364" s="13"/>
      <c r="BP364" s="12"/>
      <c r="BQ364" s="13"/>
      <c r="BR364" s="13"/>
      <c r="BS364" s="13"/>
      <c r="BT364" s="13"/>
      <c r="BU364" s="13"/>
      <c r="BV364" s="13"/>
      <c r="BW364" s="13"/>
      <c r="BX364" s="13"/>
      <c r="BY364" s="13"/>
      <c r="BZ364" s="5">
        <f t="shared" si="19"/>
        <v>1</v>
      </c>
    </row>
    <row r="365" spans="1:78" s="208" customFormat="1" ht="28" hidden="1">
      <c r="A365" s="40">
        <v>10</v>
      </c>
      <c r="B365" s="16">
        <v>5</v>
      </c>
      <c r="C365" s="40" t="s">
        <v>2381</v>
      </c>
      <c r="D365" s="40">
        <v>17</v>
      </c>
      <c r="E365" s="40" t="s">
        <v>1595</v>
      </c>
      <c r="F365" s="40"/>
      <c r="G365" s="41"/>
      <c r="H365" s="41"/>
      <c r="I365" s="41" t="s">
        <v>1130</v>
      </c>
      <c r="J365" s="294"/>
      <c r="K365" s="41"/>
      <c r="L365" s="41"/>
      <c r="M365" s="41"/>
      <c r="N365" s="41"/>
      <c r="O365" s="41"/>
      <c r="P365" s="294"/>
      <c r="Q365" s="294"/>
      <c r="R365" s="294"/>
      <c r="S365" s="294"/>
      <c r="T365" s="294"/>
      <c r="U365" s="294">
        <f>Table2[[#This Row],[Minimum possible value]]</f>
        <v>0</v>
      </c>
      <c r="V365" s="294">
        <f>Table2[[#This Row],[Maximum likely or possible value]]</f>
        <v>0</v>
      </c>
      <c r="W365" s="294"/>
      <c r="X365" s="294"/>
      <c r="Y365" s="294"/>
      <c r="Z365" s="294"/>
      <c r="AA365" s="12"/>
      <c r="AB365" s="13"/>
      <c r="AC365" s="13"/>
      <c r="AD365" s="13"/>
      <c r="AE365" s="13"/>
      <c r="AF365" s="13"/>
      <c r="AG365" s="13"/>
      <c r="AH365" s="13"/>
      <c r="AI365" s="164"/>
      <c r="AJ365" s="13"/>
      <c r="AK365" s="13"/>
      <c r="AL365" s="13"/>
      <c r="AM365" s="13"/>
      <c r="AN365" s="13"/>
      <c r="AO365" s="13"/>
      <c r="AP365" s="13"/>
      <c r="AQ365" s="13"/>
      <c r="AR365" s="13"/>
      <c r="AS365" s="13"/>
      <c r="AT365" s="13"/>
      <c r="AU365" s="13"/>
      <c r="AV365" s="13"/>
      <c r="AW365" s="13"/>
      <c r="AX365" s="13"/>
      <c r="AY365" s="164"/>
      <c r="AZ365" s="13"/>
      <c r="BA365" s="17" t="s">
        <v>1131</v>
      </c>
      <c r="BB365" s="17" t="s">
        <v>1131</v>
      </c>
      <c r="BC365" s="701"/>
      <c r="BD365" s="701"/>
      <c r="BE365" s="701"/>
      <c r="BF365" s="701"/>
      <c r="BG365" s="701" t="s">
        <v>1102</v>
      </c>
      <c r="BH365" s="701" t="s">
        <v>1132</v>
      </c>
      <c r="BI365" s="701" t="s">
        <v>1132</v>
      </c>
      <c r="BJ365" s="701"/>
      <c r="BK365" s="701"/>
      <c r="BL365" s="701"/>
      <c r="BM365" s="701"/>
      <c r="BN365" s="164"/>
      <c r="BO365" s="13"/>
      <c r="BP365" s="12"/>
      <c r="BQ365" s="13"/>
      <c r="BR365" s="13"/>
      <c r="BS365" s="13"/>
      <c r="BT365" s="13"/>
      <c r="BU365" s="13"/>
      <c r="BV365" s="13"/>
      <c r="BW365" s="13"/>
      <c r="BX365" s="13"/>
      <c r="BY365" s="13"/>
      <c r="BZ365" s="5">
        <f t="shared" si="19"/>
        <v>1</v>
      </c>
    </row>
    <row r="366" spans="1:78" s="208" customFormat="1" ht="28" hidden="1">
      <c r="A366" s="40">
        <v>11</v>
      </c>
      <c r="B366" s="16">
        <v>5</v>
      </c>
      <c r="C366" s="40" t="s">
        <v>2381</v>
      </c>
      <c r="D366" s="40">
        <v>17</v>
      </c>
      <c r="E366" s="40" t="s">
        <v>1595</v>
      </c>
      <c r="F366" s="40"/>
      <c r="G366" s="41"/>
      <c r="H366" s="41"/>
      <c r="I366" s="41" t="s">
        <v>1133</v>
      </c>
      <c r="J366" s="294"/>
      <c r="K366" s="41"/>
      <c r="L366" s="41"/>
      <c r="M366" s="41"/>
      <c r="N366" s="41"/>
      <c r="O366" s="41"/>
      <c r="P366" s="294"/>
      <c r="Q366" s="294"/>
      <c r="R366" s="294"/>
      <c r="S366" s="294"/>
      <c r="T366" s="294"/>
      <c r="U366" s="294">
        <f>Table2[[#This Row],[Minimum possible value]]</f>
        <v>0</v>
      </c>
      <c r="V366" s="294">
        <f>Table2[[#This Row],[Maximum likely or possible value]]</f>
        <v>0</v>
      </c>
      <c r="W366" s="294"/>
      <c r="X366" s="294"/>
      <c r="Y366" s="294"/>
      <c r="Z366" s="294"/>
      <c r="AA366" s="12"/>
      <c r="AB366" s="13"/>
      <c r="AC366" s="13"/>
      <c r="AD366" s="13"/>
      <c r="AE366" s="13"/>
      <c r="AF366" s="13"/>
      <c r="AG366" s="13"/>
      <c r="AH366" s="13"/>
      <c r="AI366" s="164"/>
      <c r="AJ366" s="13"/>
      <c r="AK366" s="13"/>
      <c r="AL366" s="13"/>
      <c r="AM366" s="13"/>
      <c r="AN366" s="13"/>
      <c r="AO366" s="13"/>
      <c r="AP366" s="13"/>
      <c r="AQ366" s="13"/>
      <c r="AR366" s="13"/>
      <c r="AS366" s="13"/>
      <c r="AT366" s="13"/>
      <c r="AU366" s="13"/>
      <c r="AV366" s="13"/>
      <c r="AW366" s="13"/>
      <c r="AX366" s="13"/>
      <c r="AY366" s="164"/>
      <c r="AZ366" s="13"/>
      <c r="BA366" s="17" t="s">
        <v>1134</v>
      </c>
      <c r="BB366" s="17" t="s">
        <v>1134</v>
      </c>
      <c r="BC366" s="701"/>
      <c r="BD366" s="701"/>
      <c r="BE366" s="701"/>
      <c r="BF366" s="701"/>
      <c r="BG366" s="701" t="s">
        <v>1102</v>
      </c>
      <c r="BH366" s="701" t="s">
        <v>1135</v>
      </c>
      <c r="BI366" s="701" t="s">
        <v>1135</v>
      </c>
      <c r="BJ366" s="701"/>
      <c r="BK366" s="701"/>
      <c r="BL366" s="701"/>
      <c r="BM366" s="701"/>
      <c r="BN366" s="164"/>
      <c r="BO366" s="13"/>
      <c r="BP366" s="12"/>
      <c r="BQ366" s="13"/>
      <c r="BR366" s="13"/>
      <c r="BS366" s="13"/>
      <c r="BT366" s="13"/>
      <c r="BU366" s="13"/>
      <c r="BV366" s="13"/>
      <c r="BW366" s="13"/>
      <c r="BX366" s="13"/>
      <c r="BY366" s="13"/>
      <c r="BZ366" s="5">
        <f t="shared" si="19"/>
        <v>1</v>
      </c>
    </row>
    <row r="367" spans="1:78" s="569" customFormat="1" ht="14" hidden="1">
      <c r="A367" s="40">
        <v>12</v>
      </c>
      <c r="B367" s="16">
        <v>5</v>
      </c>
      <c r="C367" s="40" t="s">
        <v>2381</v>
      </c>
      <c r="D367" s="40">
        <v>17</v>
      </c>
      <c r="E367" s="40" t="s">
        <v>1595</v>
      </c>
      <c r="F367" s="40"/>
      <c r="G367" s="41"/>
      <c r="H367" s="41"/>
      <c r="I367" s="41" t="s">
        <v>1136</v>
      </c>
      <c r="J367" s="294"/>
      <c r="K367" s="41"/>
      <c r="L367" s="41"/>
      <c r="M367" s="41"/>
      <c r="N367" s="41"/>
      <c r="O367" s="41"/>
      <c r="P367" s="294"/>
      <c r="Q367" s="294"/>
      <c r="R367" s="294"/>
      <c r="S367" s="294"/>
      <c r="T367" s="294"/>
      <c r="U367" s="294">
        <f>Table2[[#This Row],[Minimum possible value]]</f>
        <v>0</v>
      </c>
      <c r="V367" s="294">
        <f>Table2[[#This Row],[Maximum likely or possible value]]</f>
        <v>0</v>
      </c>
      <c r="W367" s="294"/>
      <c r="X367" s="294"/>
      <c r="Y367" s="294"/>
      <c r="Z367" s="294"/>
      <c r="AA367" s="12"/>
      <c r="AB367" s="13"/>
      <c r="AC367" s="13"/>
      <c r="AD367" s="13"/>
      <c r="AE367" s="13"/>
      <c r="AF367" s="13"/>
      <c r="AG367" s="13"/>
      <c r="AH367" s="13"/>
      <c r="AI367" s="164"/>
      <c r="AJ367" s="13"/>
      <c r="AK367" s="13"/>
      <c r="AL367" s="13"/>
      <c r="AM367" s="13"/>
      <c r="AN367" s="13"/>
      <c r="AO367" s="13"/>
      <c r="AP367" s="13"/>
      <c r="AQ367" s="13"/>
      <c r="AR367" s="13"/>
      <c r="AS367" s="13"/>
      <c r="AT367" s="13"/>
      <c r="AU367" s="13"/>
      <c r="AV367" s="13"/>
      <c r="AW367" s="13"/>
      <c r="AX367" s="13"/>
      <c r="AY367" s="164"/>
      <c r="AZ367" s="13"/>
      <c r="BA367" s="17" t="s">
        <v>1137</v>
      </c>
      <c r="BB367" s="17" t="s">
        <v>1137</v>
      </c>
      <c r="BC367" s="701"/>
      <c r="BD367" s="701"/>
      <c r="BE367" s="701"/>
      <c r="BF367" s="701"/>
      <c r="BG367" s="701" t="s">
        <v>1102</v>
      </c>
      <c r="BH367" s="701" t="s">
        <v>1138</v>
      </c>
      <c r="BI367" s="701" t="s">
        <v>1138</v>
      </c>
      <c r="BJ367" s="701"/>
      <c r="BK367" s="701"/>
      <c r="BL367" s="701"/>
      <c r="BM367" s="701"/>
      <c r="BN367" s="164"/>
      <c r="BO367" s="13"/>
      <c r="BP367" s="12"/>
      <c r="BQ367" s="13"/>
      <c r="BR367" s="13"/>
      <c r="BS367" s="13"/>
      <c r="BT367" s="13"/>
      <c r="BU367" s="13"/>
      <c r="BV367" s="13"/>
      <c r="BW367" s="13"/>
      <c r="BX367" s="13"/>
      <c r="BY367" s="13"/>
      <c r="BZ367" s="5">
        <f t="shared" si="19"/>
        <v>1</v>
      </c>
    </row>
    <row r="368" spans="1:78" s="569" customFormat="1" ht="28" hidden="1">
      <c r="A368" s="40">
        <v>13</v>
      </c>
      <c r="B368" s="16">
        <v>5</v>
      </c>
      <c r="C368" s="40" t="s">
        <v>2381</v>
      </c>
      <c r="D368" s="40">
        <v>17</v>
      </c>
      <c r="E368" s="40" t="s">
        <v>1595</v>
      </c>
      <c r="F368" s="40"/>
      <c r="G368" s="41"/>
      <c r="H368" s="41"/>
      <c r="I368" s="41" t="s">
        <v>1139</v>
      </c>
      <c r="J368" s="294"/>
      <c r="K368" s="41"/>
      <c r="L368" s="41"/>
      <c r="M368" s="41"/>
      <c r="N368" s="41"/>
      <c r="O368" s="41"/>
      <c r="P368" s="294"/>
      <c r="Q368" s="294"/>
      <c r="R368" s="294"/>
      <c r="S368" s="294"/>
      <c r="T368" s="294"/>
      <c r="U368" s="294">
        <f>Table2[[#This Row],[Minimum possible value]]</f>
        <v>0</v>
      </c>
      <c r="V368" s="294">
        <f>Table2[[#This Row],[Maximum likely or possible value]]</f>
        <v>0</v>
      </c>
      <c r="W368" s="294"/>
      <c r="X368" s="294"/>
      <c r="Y368" s="294"/>
      <c r="Z368" s="294"/>
      <c r="AA368" s="12"/>
      <c r="AB368" s="13"/>
      <c r="AC368" s="13"/>
      <c r="AD368" s="13"/>
      <c r="AE368" s="13"/>
      <c r="AF368" s="13"/>
      <c r="AG368" s="150"/>
      <c r="AH368" s="13"/>
      <c r="AI368" s="164"/>
      <c r="AJ368" s="13"/>
      <c r="AK368" s="13"/>
      <c r="AL368" s="13"/>
      <c r="AM368" s="13"/>
      <c r="AN368" s="13"/>
      <c r="AO368" s="13"/>
      <c r="AP368" s="13"/>
      <c r="AQ368" s="13"/>
      <c r="AR368" s="13"/>
      <c r="AS368" s="13"/>
      <c r="AT368" s="13"/>
      <c r="AU368" s="13"/>
      <c r="AV368" s="13"/>
      <c r="AW368" s="13"/>
      <c r="AX368" s="13"/>
      <c r="AY368" s="164"/>
      <c r="AZ368" s="13"/>
      <c r="BA368" s="17" t="s">
        <v>1140</v>
      </c>
      <c r="BB368" s="17" t="s">
        <v>1140</v>
      </c>
      <c r="BC368" s="701"/>
      <c r="BD368" s="701"/>
      <c r="BE368" s="701"/>
      <c r="BF368" s="701"/>
      <c r="BG368" s="701" t="s">
        <v>1102</v>
      </c>
      <c r="BH368" s="701" t="s">
        <v>1141</v>
      </c>
      <c r="BI368" s="701" t="s">
        <v>1141</v>
      </c>
      <c r="BJ368" s="701"/>
      <c r="BK368" s="701"/>
      <c r="BL368" s="701"/>
      <c r="BM368" s="701"/>
      <c r="BN368" s="164"/>
      <c r="BO368" s="13"/>
      <c r="BP368" s="12"/>
      <c r="BQ368" s="13"/>
      <c r="BR368" s="13"/>
      <c r="BS368" s="13"/>
      <c r="BT368" s="13"/>
      <c r="BU368" s="13"/>
      <c r="BV368" s="150"/>
      <c r="BW368" s="13"/>
      <c r="BX368" s="13"/>
      <c r="BY368" s="13"/>
      <c r="BZ368" s="5">
        <f t="shared" si="19"/>
        <v>1</v>
      </c>
    </row>
    <row r="369" spans="1:78" s="208" customFormat="1" ht="42" hidden="1">
      <c r="A369" s="40">
        <v>14</v>
      </c>
      <c r="B369" s="16">
        <v>5</v>
      </c>
      <c r="C369" s="40" t="s">
        <v>2381</v>
      </c>
      <c r="D369" s="40">
        <v>17</v>
      </c>
      <c r="E369" s="40" t="s">
        <v>1595</v>
      </c>
      <c r="F369" s="40"/>
      <c r="G369" s="41"/>
      <c r="H369" s="41"/>
      <c r="I369" s="41" t="s">
        <v>1115</v>
      </c>
      <c r="J369" s="294"/>
      <c r="K369" s="41"/>
      <c r="L369" s="41"/>
      <c r="M369" s="41"/>
      <c r="N369" s="41"/>
      <c r="O369" s="41"/>
      <c r="P369" s="294"/>
      <c r="Q369" s="294"/>
      <c r="R369" s="294"/>
      <c r="S369" s="294"/>
      <c r="T369" s="294"/>
      <c r="U369" s="294">
        <f>Table2[[#This Row],[Minimum possible value]]</f>
        <v>0</v>
      </c>
      <c r="V369" s="294">
        <f>Table2[[#This Row],[Maximum likely or possible value]]</f>
        <v>0</v>
      </c>
      <c r="W369" s="294"/>
      <c r="X369" s="294"/>
      <c r="Y369" s="294"/>
      <c r="Z369" s="294"/>
      <c r="AA369" s="12"/>
      <c r="AB369" s="13"/>
      <c r="AC369" s="13"/>
      <c r="AD369" s="13"/>
      <c r="AE369" s="13"/>
      <c r="AF369" s="13"/>
      <c r="AG369" s="13"/>
      <c r="AH369" s="13"/>
      <c r="AI369" s="164"/>
      <c r="AJ369" s="13"/>
      <c r="AK369" s="13"/>
      <c r="AL369" s="13"/>
      <c r="AM369" s="13"/>
      <c r="AN369" s="13"/>
      <c r="AO369" s="13"/>
      <c r="AP369" s="13"/>
      <c r="AQ369" s="13"/>
      <c r="AR369" s="13"/>
      <c r="AS369" s="13"/>
      <c r="AT369" s="13"/>
      <c r="AU369" s="13"/>
      <c r="AV369" s="13"/>
      <c r="AW369" s="13"/>
      <c r="AX369" s="13"/>
      <c r="AY369" s="164"/>
      <c r="AZ369" s="13"/>
      <c r="BA369" s="17" t="s">
        <v>1142</v>
      </c>
      <c r="BB369" s="17" t="s">
        <v>1142</v>
      </c>
      <c r="BC369" s="701"/>
      <c r="BD369" s="701"/>
      <c r="BE369" s="701"/>
      <c r="BF369" s="701"/>
      <c r="BG369" s="701" t="s">
        <v>1102</v>
      </c>
      <c r="BH369" s="701" t="s">
        <v>1143</v>
      </c>
      <c r="BI369" s="701" t="s">
        <v>1143</v>
      </c>
      <c r="BJ369" s="701"/>
      <c r="BK369" s="701"/>
      <c r="BL369" s="701"/>
      <c r="BM369" s="701"/>
      <c r="BN369" s="164"/>
      <c r="BO369" s="13"/>
      <c r="BP369" s="12"/>
      <c r="BQ369" s="13"/>
      <c r="BR369" s="13"/>
      <c r="BS369" s="13"/>
      <c r="BT369" s="13"/>
      <c r="BU369" s="13"/>
      <c r="BV369" s="13"/>
      <c r="BW369" s="13"/>
      <c r="BX369" s="13"/>
      <c r="BY369" s="13"/>
      <c r="BZ369" s="5">
        <f t="shared" si="19"/>
        <v>1</v>
      </c>
    </row>
    <row r="370" spans="1:78" s="569" customFormat="1" ht="140" hidden="1">
      <c r="A370" s="541">
        <v>9</v>
      </c>
      <c r="B370" s="538">
        <v>5</v>
      </c>
      <c r="C370" s="541" t="s">
        <v>2381</v>
      </c>
      <c r="D370" s="541">
        <v>18</v>
      </c>
      <c r="E370" s="541" t="s">
        <v>566</v>
      </c>
      <c r="F370" s="541"/>
      <c r="G370" s="541" t="s">
        <v>1621</v>
      </c>
      <c r="H370" s="541" t="s">
        <v>1621</v>
      </c>
      <c r="I370" s="541" t="s">
        <v>567</v>
      </c>
      <c r="J370" s="205" t="e">
        <f>_xlfn.CONCAT("'&lt;br&gt;','&lt;b&gt;','",I370, ": ','&lt;/b&gt;',",#REF!, ",'&lt;/br&gt;',")</f>
        <v>#REF!</v>
      </c>
      <c r="K370" s="541" t="s">
        <v>2416</v>
      </c>
      <c r="L370" s="541" t="s">
        <v>2430</v>
      </c>
      <c r="M370" s="541" t="s">
        <v>2239</v>
      </c>
      <c r="N370" s="541"/>
      <c r="O370" s="541" t="s">
        <v>570</v>
      </c>
      <c r="P370" s="538" t="e">
        <f>[1]!Table2[[#This Row],[measurementTerm]]</f>
        <v>#REF!</v>
      </c>
      <c r="Q370" s="538"/>
      <c r="R370" s="541"/>
      <c r="S370" s="541"/>
      <c r="T370" s="541"/>
      <c r="U370" s="541">
        <f>Table2[[#This Row],[Minimum possible value]]</f>
        <v>1</v>
      </c>
      <c r="V370" s="541">
        <f>Table2[[#This Row],[Maximum likely or possible value]]</f>
        <v>4098</v>
      </c>
      <c r="W370" s="541"/>
      <c r="X370" s="541"/>
      <c r="Y370" s="541"/>
      <c r="Z370" s="541"/>
      <c r="AA370" s="558" t="s">
        <v>568</v>
      </c>
      <c r="AB370" s="230"/>
      <c r="AC370" s="561" t="s">
        <v>568</v>
      </c>
      <c r="AD370" s="9"/>
      <c r="AE370" s="9"/>
      <c r="AF370" s="9" t="s">
        <v>570</v>
      </c>
      <c r="AG370" s="9" t="s">
        <v>2452</v>
      </c>
      <c r="AH370" s="9"/>
      <c r="AI370" s="163"/>
      <c r="AJ370" s="559" t="s">
        <v>2219</v>
      </c>
      <c r="AK370" s="13" t="s">
        <v>568</v>
      </c>
      <c r="AL370" s="560" t="s">
        <v>568</v>
      </c>
      <c r="AM370" s="560" t="s">
        <v>568</v>
      </c>
      <c r="AN370" s="560"/>
      <c r="AO370" s="560"/>
      <c r="AP370" s="560" t="s">
        <v>569</v>
      </c>
      <c r="AQ370" s="701" t="s">
        <v>369</v>
      </c>
      <c r="AR370" s="701" t="s">
        <v>570</v>
      </c>
      <c r="AS370" s="701">
        <v>1</v>
      </c>
      <c r="AT370" s="701">
        <v>4098</v>
      </c>
      <c r="AU370" s="701" t="s">
        <v>386</v>
      </c>
      <c r="AV370" s="701"/>
      <c r="AW370" s="701" t="s">
        <v>2455</v>
      </c>
      <c r="AX370" s="701"/>
      <c r="AY370" s="163"/>
      <c r="AZ370" s="9"/>
      <c r="BA370" s="558" t="s">
        <v>2335</v>
      </c>
      <c r="BB370" s="558" t="s">
        <v>2335</v>
      </c>
      <c r="BC370" s="560"/>
      <c r="BD370" s="560"/>
      <c r="BE370" s="560"/>
      <c r="BF370" s="560"/>
      <c r="BG370" s="560"/>
      <c r="BH370" s="560"/>
      <c r="BI370" s="560"/>
      <c r="BJ370" s="13"/>
      <c r="BK370" s="13"/>
      <c r="BL370" s="13" t="s">
        <v>2460</v>
      </c>
      <c r="BM370" s="13"/>
      <c r="BN370" s="164"/>
      <c r="BO370" s="13" t="s">
        <v>2247</v>
      </c>
      <c r="BP370" s="12" t="s">
        <v>567</v>
      </c>
      <c r="BQ370" s="560" t="s">
        <v>568</v>
      </c>
      <c r="BR370" s="230"/>
      <c r="BS370" s="230"/>
      <c r="BT370" s="560" t="s">
        <v>571</v>
      </c>
      <c r="BU370" s="560" t="s">
        <v>248</v>
      </c>
      <c r="BV370" s="560" t="s">
        <v>2452</v>
      </c>
      <c r="BW370" s="560" t="s">
        <v>2001</v>
      </c>
      <c r="BX370" s="560"/>
      <c r="BY370" s="560"/>
      <c r="BZ370" s="568">
        <f>COUNTIF(AC370,"*")+COUNTIF(AK370,"*")+COUNTIF(BA370,"*")+COUNTIF(BP370,"*")</f>
        <v>4</v>
      </c>
    </row>
    <row r="371" spans="1:78" s="208" customFormat="1" ht="56" hidden="1">
      <c r="A371" s="541">
        <v>10</v>
      </c>
      <c r="B371" s="538">
        <v>5</v>
      </c>
      <c r="C371" s="541" t="s">
        <v>2381</v>
      </c>
      <c r="D371" s="541">
        <v>19</v>
      </c>
      <c r="E371" s="541" t="s">
        <v>566</v>
      </c>
      <c r="F371" s="541"/>
      <c r="G371" s="541" t="s">
        <v>1621</v>
      </c>
      <c r="H371" s="541" t="s">
        <v>1621</v>
      </c>
      <c r="I371" s="541" t="s">
        <v>578</v>
      </c>
      <c r="J371" s="205" t="e">
        <f>_xlfn.CONCAT("'&lt;br&gt;','&lt;b&gt;','",I371, ": ','&lt;/b&gt;',",#REF!, ",'&lt;/br&gt;',")</f>
        <v>#REF!</v>
      </c>
      <c r="K371" s="541" t="s">
        <v>2406</v>
      </c>
      <c r="L371" s="541" t="s">
        <v>2430</v>
      </c>
      <c r="M371" s="541" t="s">
        <v>2238</v>
      </c>
      <c r="N371" s="541"/>
      <c r="O371" s="541" t="s">
        <v>277</v>
      </c>
      <c r="P371" s="538" t="e">
        <f>[1]!Table2[[#This Row],[measurementTerm]]</f>
        <v>#REF!</v>
      </c>
      <c r="Q371" s="538"/>
      <c r="R371" s="541"/>
      <c r="S371" s="541"/>
      <c r="T371" s="541"/>
      <c r="U371" s="541">
        <f>Table2[[#This Row],[Minimum possible value]]</f>
        <v>0</v>
      </c>
      <c r="V371" s="541">
        <f>Table2[[#This Row],[Maximum likely or possible value]]</f>
        <v>100</v>
      </c>
      <c r="W371" s="541"/>
      <c r="X371" s="541"/>
      <c r="Y371" s="541"/>
      <c r="Z371" s="541"/>
      <c r="AA371" s="558" t="s">
        <v>580</v>
      </c>
      <c r="AB371" s="230"/>
      <c r="AC371" s="560" t="s">
        <v>580</v>
      </c>
      <c r="AD371" s="13"/>
      <c r="AE371" s="13"/>
      <c r="AF371" s="13" t="s">
        <v>277</v>
      </c>
      <c r="AG371" s="9" t="s">
        <v>2452</v>
      </c>
      <c r="AH371" s="9"/>
      <c r="AI371" s="164"/>
      <c r="AJ371" s="559" t="s">
        <v>2219</v>
      </c>
      <c r="AK371" s="13" t="s">
        <v>581</v>
      </c>
      <c r="AL371" s="560" t="s">
        <v>591</v>
      </c>
      <c r="AM371" s="563" t="s">
        <v>2426</v>
      </c>
      <c r="AN371" s="560"/>
      <c r="AO371" s="560"/>
      <c r="AP371" s="560" t="s">
        <v>582</v>
      </c>
      <c r="AQ371" s="491" t="s">
        <v>307</v>
      </c>
      <c r="AR371" s="491" t="s">
        <v>277</v>
      </c>
      <c r="AS371" s="491">
        <v>0</v>
      </c>
      <c r="AT371" s="491">
        <v>100</v>
      </c>
      <c r="AU371" s="491" t="s">
        <v>583</v>
      </c>
      <c r="AV371" s="491"/>
      <c r="AW371" s="491" t="s">
        <v>2456</v>
      </c>
      <c r="AX371" s="491"/>
      <c r="AY371" s="164"/>
      <c r="AZ371" s="13"/>
      <c r="BA371" s="564" t="s">
        <v>584</v>
      </c>
      <c r="BB371" s="564" t="s">
        <v>584</v>
      </c>
      <c r="BC371" s="565"/>
      <c r="BD371" s="565" t="s">
        <v>584</v>
      </c>
      <c r="BE371" s="565"/>
      <c r="BF371" s="565"/>
      <c r="BG371" s="565" t="s">
        <v>585</v>
      </c>
      <c r="BH371" s="565" t="s">
        <v>586</v>
      </c>
      <c r="BI371" s="565" t="s">
        <v>586</v>
      </c>
      <c r="BJ371" s="13" t="s">
        <v>277</v>
      </c>
      <c r="BK371" s="13"/>
      <c r="BL371" s="13" t="s">
        <v>2460</v>
      </c>
      <c r="BM371" s="13"/>
      <c r="BN371" s="164"/>
      <c r="BO371" s="13"/>
      <c r="BP371" s="12"/>
      <c r="BQ371" s="560"/>
      <c r="BR371" s="230"/>
      <c r="BS371" s="230"/>
      <c r="BT371" s="560"/>
      <c r="BU371" s="560"/>
      <c r="BV371" s="560" t="s">
        <v>2452</v>
      </c>
      <c r="BW371" s="560" t="s">
        <v>2001</v>
      </c>
      <c r="BX371" s="560"/>
      <c r="BY371" s="560"/>
      <c r="BZ371" s="568">
        <f>COUNTIF(AC371,"*")+COUNTIF(AK371,"*")+COUNTIF(BA371,"*")+COUNTIF(BP371,"*")</f>
        <v>3</v>
      </c>
    </row>
    <row r="372" spans="1:78" s="569" customFormat="1" ht="56" hidden="1">
      <c r="A372" s="541">
        <v>11</v>
      </c>
      <c r="B372" s="538">
        <v>5</v>
      </c>
      <c r="C372" s="541" t="s">
        <v>2381</v>
      </c>
      <c r="D372" s="541">
        <v>20</v>
      </c>
      <c r="E372" s="541" t="s">
        <v>566</v>
      </c>
      <c r="F372" s="541"/>
      <c r="G372" s="541" t="s">
        <v>1621</v>
      </c>
      <c r="H372" s="541" t="s">
        <v>1621</v>
      </c>
      <c r="I372" s="541" t="s">
        <v>587</v>
      </c>
      <c r="J372" s="205" t="e">
        <f>_xlfn.CONCAT("'&lt;br&gt;','&lt;b&gt;','",I372, ": ','&lt;/b&gt;',",#REF!, ",'&lt;/br&gt;',")</f>
        <v>#REF!</v>
      </c>
      <c r="K372" s="541" t="s">
        <v>2407</v>
      </c>
      <c r="L372" s="541" t="s">
        <v>2430</v>
      </c>
      <c r="M372" s="541" t="s">
        <v>2238</v>
      </c>
      <c r="N372" s="541"/>
      <c r="O372" s="541" t="s">
        <v>277</v>
      </c>
      <c r="P372" s="538" t="e">
        <f>[1]!Table2[[#This Row],[measurementTerm]]</f>
        <v>#REF!</v>
      </c>
      <c r="Q372" s="538"/>
      <c r="R372" s="541"/>
      <c r="S372" s="541"/>
      <c r="T372" s="541"/>
      <c r="U372" s="541">
        <f>Table2[[#This Row],[Minimum possible value]]</f>
        <v>0</v>
      </c>
      <c r="V372" s="541">
        <f>Table2[[#This Row],[Maximum likely or possible value]]</f>
        <v>100</v>
      </c>
      <c r="W372" s="541"/>
      <c r="X372" s="541"/>
      <c r="Y372" s="541"/>
      <c r="Z372" s="541"/>
      <c r="AA372" s="558" t="s">
        <v>2214</v>
      </c>
      <c r="AB372" s="230"/>
      <c r="AC372" s="560" t="s">
        <v>589</v>
      </c>
      <c r="AD372" s="13"/>
      <c r="AE372" s="13"/>
      <c r="AF372" s="13" t="s">
        <v>277</v>
      </c>
      <c r="AG372" s="13" t="s">
        <v>2452</v>
      </c>
      <c r="AH372" s="9"/>
      <c r="AI372" s="164"/>
      <c r="AJ372" s="559" t="s">
        <v>2219</v>
      </c>
      <c r="AK372" s="13" t="s">
        <v>588</v>
      </c>
      <c r="AL372" s="560" t="s">
        <v>1579</v>
      </c>
      <c r="AM372" s="563" t="s">
        <v>2427</v>
      </c>
      <c r="AN372" s="560"/>
      <c r="AO372" s="560"/>
      <c r="AP372" s="560" t="s">
        <v>590</v>
      </c>
      <c r="AQ372" s="491" t="s">
        <v>307</v>
      </c>
      <c r="AR372" s="491" t="s">
        <v>277</v>
      </c>
      <c r="AS372" s="491">
        <v>0</v>
      </c>
      <c r="AT372" s="491">
        <v>100</v>
      </c>
      <c r="AU372" s="491" t="s">
        <v>583</v>
      </c>
      <c r="AV372" s="491"/>
      <c r="AW372" s="491" t="s">
        <v>2455</v>
      </c>
      <c r="AX372" s="491"/>
      <c r="AY372" s="164"/>
      <c r="AZ372" s="13"/>
      <c r="BA372" s="558"/>
      <c r="BB372" s="564"/>
      <c r="BC372" s="560"/>
      <c r="BD372" s="560"/>
      <c r="BE372" s="560"/>
      <c r="BF372" s="560"/>
      <c r="BG372" s="560"/>
      <c r="BH372" s="560"/>
      <c r="BI372" s="560"/>
      <c r="BJ372" s="701" t="s">
        <v>277</v>
      </c>
      <c r="BK372" s="701"/>
      <c r="BL372" s="701" t="s">
        <v>2460</v>
      </c>
      <c r="BM372" s="701"/>
      <c r="BN372" s="164"/>
      <c r="BO372" s="13"/>
      <c r="BP372" s="12"/>
      <c r="BQ372" s="560"/>
      <c r="BR372" s="230"/>
      <c r="BS372" s="230"/>
      <c r="BT372" s="560"/>
      <c r="BU372" s="560"/>
      <c r="BV372" s="560" t="s">
        <v>2452</v>
      </c>
      <c r="BW372" s="560" t="s">
        <v>2001</v>
      </c>
      <c r="BX372" s="560"/>
      <c r="BY372" s="560"/>
      <c r="BZ372" s="568">
        <f>COUNTIF(AC372,"*")+COUNTIF(AK372,"*")+COUNTIF(BA371,"*")+COUNTIF(BP372,"*")</f>
        <v>3</v>
      </c>
    </row>
    <row r="373" spans="1:78" s="208" customFormat="1" ht="98" hidden="1">
      <c r="A373" s="541">
        <v>12</v>
      </c>
      <c r="B373" s="538">
        <v>5</v>
      </c>
      <c r="C373" s="541" t="s">
        <v>2381</v>
      </c>
      <c r="D373" s="541">
        <v>21</v>
      </c>
      <c r="E373" s="541" t="s">
        <v>566</v>
      </c>
      <c r="F373" s="541"/>
      <c r="G373" s="541" t="s">
        <v>1621</v>
      </c>
      <c r="H373" s="541" t="s">
        <v>1621</v>
      </c>
      <c r="I373" s="541" t="s">
        <v>593</v>
      </c>
      <c r="J373" s="205" t="e">
        <f>_xlfn.CONCAT("'&lt;br&gt;','&lt;b&gt;','",I373, ": ','&lt;/b&gt;',",#REF!, ",'&lt;/br&gt;',")</f>
        <v>#REF!</v>
      </c>
      <c r="K373" s="541" t="s">
        <v>2255</v>
      </c>
      <c r="L373" s="541" t="s">
        <v>2430</v>
      </c>
      <c r="M373" s="541" t="s">
        <v>2237</v>
      </c>
      <c r="N373" s="541"/>
      <c r="O373" s="541" t="s">
        <v>570</v>
      </c>
      <c r="P373" s="538" t="e">
        <f>[1]!Table2[[#This Row],[measurementTerm]]</f>
        <v>#REF!</v>
      </c>
      <c r="Q373" s="538"/>
      <c r="R373" s="541"/>
      <c r="S373" s="541"/>
      <c r="T373" s="541"/>
      <c r="U373" s="541">
        <f>Table2[[#This Row],[Minimum possible value]]</f>
        <v>1</v>
      </c>
      <c r="V373" s="541">
        <f>Table2[[#This Row],[Maximum likely or possible value]]</f>
        <v>4098</v>
      </c>
      <c r="W373" s="541"/>
      <c r="X373" s="541"/>
      <c r="Y373" s="541"/>
      <c r="Z373" s="541"/>
      <c r="AA373" s="558"/>
      <c r="AB373" s="230"/>
      <c r="AC373" s="560"/>
      <c r="AD373" s="13"/>
      <c r="AE373" s="13"/>
      <c r="AF373" s="13"/>
      <c r="AG373" s="13" t="s">
        <v>2452</v>
      </c>
      <c r="AH373" s="13"/>
      <c r="AI373" s="164"/>
      <c r="AJ373" s="560" t="s">
        <v>2225</v>
      </c>
      <c r="AK373" s="13" t="s">
        <v>594</v>
      </c>
      <c r="AL373" s="560" t="s">
        <v>594</v>
      </c>
      <c r="AM373" s="560"/>
      <c r="AN373" s="560"/>
      <c r="AO373" s="560"/>
      <c r="AP373" s="560" t="s">
        <v>595</v>
      </c>
      <c r="AQ373" s="491" t="s">
        <v>369</v>
      </c>
      <c r="AR373" s="491" t="s">
        <v>570</v>
      </c>
      <c r="AS373" s="491">
        <v>1</v>
      </c>
      <c r="AT373" s="491">
        <v>4098</v>
      </c>
      <c r="AU373" s="491" t="s">
        <v>386</v>
      </c>
      <c r="AV373" s="491"/>
      <c r="AW373" s="491" t="s">
        <v>2457</v>
      </c>
      <c r="AX373" s="491"/>
      <c r="AY373" s="164"/>
      <c r="AZ373" s="13"/>
      <c r="BA373" s="558"/>
      <c r="BB373" s="558"/>
      <c r="BC373" s="560"/>
      <c r="BD373" s="560"/>
      <c r="BE373" s="560"/>
      <c r="BF373" s="560"/>
      <c r="BG373" s="560"/>
      <c r="BH373" s="560"/>
      <c r="BI373" s="560"/>
      <c r="BJ373" s="13"/>
      <c r="BK373" s="13"/>
      <c r="BL373" s="683" t="s">
        <v>2460</v>
      </c>
      <c r="BM373" s="13"/>
      <c r="BN373" s="164"/>
      <c r="BO373" s="13"/>
      <c r="BP373" s="12" t="s">
        <v>593</v>
      </c>
      <c r="BQ373" s="560" t="s">
        <v>594</v>
      </c>
      <c r="BR373" s="13"/>
      <c r="BS373" s="13"/>
      <c r="BT373" s="560" t="s">
        <v>571</v>
      </c>
      <c r="BU373" s="560" t="s">
        <v>248</v>
      </c>
      <c r="BV373" s="684" t="s">
        <v>2452</v>
      </c>
      <c r="BW373" s="560"/>
      <c r="BX373" s="560"/>
      <c r="BY373" s="560"/>
      <c r="BZ373" s="568">
        <f>COUNTIF(AA373,"*")+COUNTIF(AK373,"*")+COUNTIF(BA373,"*")+COUNTIF(BP373,"*")</f>
        <v>2</v>
      </c>
    </row>
    <row r="374" spans="1:78" s="569" customFormat="1" ht="98" hidden="1">
      <c r="A374" s="541">
        <v>13</v>
      </c>
      <c r="B374" s="538">
        <v>5</v>
      </c>
      <c r="C374" s="541" t="s">
        <v>2381</v>
      </c>
      <c r="D374" s="541">
        <v>22</v>
      </c>
      <c r="E374" s="541" t="s">
        <v>566</v>
      </c>
      <c r="F374" s="541"/>
      <c r="G374" s="541" t="s">
        <v>1621</v>
      </c>
      <c r="H374" s="541" t="s">
        <v>1621</v>
      </c>
      <c r="I374" s="541" t="s">
        <v>596</v>
      </c>
      <c r="J374" s="205" t="e">
        <f>_xlfn.CONCAT("'&lt;br&gt;','&lt;b&gt;','",I374, ": ','&lt;/b&gt;',",#REF!, ",'&lt;/br&gt;',")</f>
        <v>#REF!</v>
      </c>
      <c r="K374" s="541" t="s">
        <v>2408</v>
      </c>
      <c r="L374" s="541" t="s">
        <v>2430</v>
      </c>
      <c r="M374" s="541" t="s">
        <v>2237</v>
      </c>
      <c r="N374" s="541"/>
      <c r="O374" s="541" t="s">
        <v>570</v>
      </c>
      <c r="P374" s="538" t="e">
        <f>[1]!Table2[[#This Row],[measurementTerm]]</f>
        <v>#REF!</v>
      </c>
      <c r="Q374" s="538"/>
      <c r="R374" s="541"/>
      <c r="S374" s="541"/>
      <c r="T374" s="541"/>
      <c r="U374" s="541">
        <f>Table2[[#This Row],[Minimum possible value]]</f>
        <v>1</v>
      </c>
      <c r="V374" s="541">
        <f>Table2[[#This Row],[Maximum likely or possible value]]</f>
        <v>4098</v>
      </c>
      <c r="W374" s="541"/>
      <c r="X374" s="541"/>
      <c r="Y374" s="541"/>
      <c r="Z374" s="541"/>
      <c r="AA374" s="558"/>
      <c r="AB374" s="230"/>
      <c r="AC374" s="560"/>
      <c r="AD374" s="13"/>
      <c r="AE374" s="13"/>
      <c r="AF374" s="13" t="s">
        <v>277</v>
      </c>
      <c r="AG374" s="9" t="s">
        <v>2452</v>
      </c>
      <c r="AH374" s="13"/>
      <c r="AI374" s="164"/>
      <c r="AJ374" s="560" t="s">
        <v>2225</v>
      </c>
      <c r="AK374" s="13" t="s">
        <v>597</v>
      </c>
      <c r="AL374" s="560" t="s">
        <v>597</v>
      </c>
      <c r="AM374" s="560"/>
      <c r="AN374" s="560"/>
      <c r="AO374" s="560"/>
      <c r="AP374" s="560" t="s">
        <v>598</v>
      </c>
      <c r="AQ374" s="491" t="s">
        <v>369</v>
      </c>
      <c r="AR374" s="491" t="s">
        <v>570</v>
      </c>
      <c r="AS374" s="491">
        <v>1</v>
      </c>
      <c r="AT374" s="491">
        <v>4098</v>
      </c>
      <c r="AU374" s="491" t="s">
        <v>386</v>
      </c>
      <c r="AV374" s="491"/>
      <c r="AW374" s="491" t="s">
        <v>2457</v>
      </c>
      <c r="AX374" s="491"/>
      <c r="AY374" s="164"/>
      <c r="AZ374" s="13"/>
      <c r="BA374" s="558"/>
      <c r="BB374" s="558"/>
      <c r="BC374" s="560"/>
      <c r="BD374" s="560"/>
      <c r="BE374" s="560"/>
      <c r="BF374" s="560"/>
      <c r="BG374" s="560"/>
      <c r="BH374" s="560"/>
      <c r="BI374" s="560"/>
      <c r="BJ374" s="13"/>
      <c r="BK374" s="13"/>
      <c r="BL374" s="683" t="s">
        <v>2460</v>
      </c>
      <c r="BM374" s="13"/>
      <c r="BN374" s="164"/>
      <c r="BO374" s="13"/>
      <c r="BP374" s="12" t="s">
        <v>596</v>
      </c>
      <c r="BQ374" s="560" t="s">
        <v>597</v>
      </c>
      <c r="BR374" s="13"/>
      <c r="BS374" s="13"/>
      <c r="BT374" s="560" t="s">
        <v>571</v>
      </c>
      <c r="BU374" s="560" t="s">
        <v>248</v>
      </c>
      <c r="BV374" s="684" t="s">
        <v>2452</v>
      </c>
      <c r="BW374" s="560"/>
      <c r="BX374" s="560"/>
      <c r="BY374" s="560"/>
      <c r="BZ374" s="568">
        <f>COUNTIF(AA374,"*")+COUNTIF(AK374,"*")+COUNTIF(BA374,"*")+COUNTIF(BP374,"*")</f>
        <v>2</v>
      </c>
    </row>
    <row r="375" spans="1:78" s="208" customFormat="1" ht="42" hidden="1">
      <c r="A375" s="541">
        <v>14</v>
      </c>
      <c r="B375" s="538">
        <v>5</v>
      </c>
      <c r="C375" s="541" t="s">
        <v>2381</v>
      </c>
      <c r="D375" s="541">
        <v>23</v>
      </c>
      <c r="E375" s="541" t="s">
        <v>566</v>
      </c>
      <c r="F375" s="541"/>
      <c r="G375" s="541" t="s">
        <v>1621</v>
      </c>
      <c r="H375" s="541" t="s">
        <v>1621</v>
      </c>
      <c r="I375" s="541" t="s">
        <v>616</v>
      </c>
      <c r="J375" s="205" t="e">
        <f>_xlfn.CONCAT("'&lt;br&gt;','&lt;b&gt;','",I375, ": ','&lt;/b&gt;',",#REF!, ",'&lt;/br&gt;',")</f>
        <v>#REF!</v>
      </c>
      <c r="K375" s="541" t="s">
        <v>2409</v>
      </c>
      <c r="L375" s="541" t="s">
        <v>2430</v>
      </c>
      <c r="M375" s="541" t="s">
        <v>2238</v>
      </c>
      <c r="N375" s="541"/>
      <c r="O375" s="541" t="s">
        <v>277</v>
      </c>
      <c r="P375" s="538" t="e">
        <f>[1]!Table2[[#This Row],[measurementTerm]]</f>
        <v>#REF!</v>
      </c>
      <c r="Q375" s="538"/>
      <c r="R375" s="541"/>
      <c r="S375" s="541"/>
      <c r="T375" s="541"/>
      <c r="U375" s="541">
        <f>Table2[[#This Row],[Minimum possible value]]</f>
        <v>0</v>
      </c>
      <c r="V375" s="541">
        <f>Table2[[#This Row],[Maximum likely or possible value]]</f>
        <v>0</v>
      </c>
      <c r="W375" s="541"/>
      <c r="X375" s="541"/>
      <c r="Y375" s="541"/>
      <c r="Z375" s="541"/>
      <c r="AA375" s="678" t="s">
        <v>618</v>
      </c>
      <c r="AB375" s="189"/>
      <c r="AC375" s="559"/>
      <c r="AD375" s="9"/>
      <c r="AE375" s="9"/>
      <c r="AF375" s="9" t="s">
        <v>277</v>
      </c>
      <c r="AG375" s="9" t="s">
        <v>2452</v>
      </c>
      <c r="AH375" s="9"/>
      <c r="AI375" s="163"/>
      <c r="AJ375" s="560" t="s">
        <v>2225</v>
      </c>
      <c r="AK375" s="13"/>
      <c r="AL375" s="560"/>
      <c r="AM375" s="560"/>
      <c r="AN375" s="560"/>
      <c r="AO375" s="560"/>
      <c r="AP375" s="560"/>
      <c r="AQ375" s="491"/>
      <c r="AR375" s="491"/>
      <c r="AS375" s="491"/>
      <c r="AT375" s="491"/>
      <c r="AU375" s="491"/>
      <c r="AV375" s="491"/>
      <c r="AW375" s="491" t="s">
        <v>2457</v>
      </c>
      <c r="AX375" s="491"/>
      <c r="AY375" s="163"/>
      <c r="AZ375" s="9"/>
      <c r="BA375" s="564" t="s">
        <v>619</v>
      </c>
      <c r="BB375" s="564" t="s">
        <v>619</v>
      </c>
      <c r="BC375" s="565"/>
      <c r="BD375" s="565"/>
      <c r="BE375" s="565"/>
      <c r="BF375" s="565"/>
      <c r="BG375" s="565" t="s">
        <v>585</v>
      </c>
      <c r="BH375" s="565" t="s">
        <v>620</v>
      </c>
      <c r="BI375" s="565" t="s">
        <v>620</v>
      </c>
      <c r="BJ375" s="701" t="s">
        <v>607</v>
      </c>
      <c r="BK375" s="701"/>
      <c r="BL375" s="701"/>
      <c r="BM375" s="701"/>
      <c r="BN375" s="163"/>
      <c r="BO375" s="9"/>
      <c r="BP375" s="12"/>
      <c r="BQ375" s="560"/>
      <c r="BR375" s="13"/>
      <c r="BS375" s="13"/>
      <c r="BT375" s="560"/>
      <c r="BU375" s="560"/>
      <c r="BV375" s="560"/>
      <c r="BW375" s="560"/>
      <c r="BX375" s="560"/>
      <c r="BY375" s="560"/>
      <c r="BZ375" s="568">
        <f>COUNTIF(AA375,"*")+COUNTIF(AK375,"*")+COUNTIF(BA375,"*")+COUNTIF(BP375,"*")</f>
        <v>2</v>
      </c>
    </row>
    <row r="376" spans="1:78" s="569" customFormat="1" ht="70" hidden="1">
      <c r="A376" s="541">
        <v>15</v>
      </c>
      <c r="B376" s="538">
        <v>5</v>
      </c>
      <c r="C376" s="541" t="s">
        <v>2381</v>
      </c>
      <c r="D376" s="541">
        <v>24</v>
      </c>
      <c r="E376" s="541" t="s">
        <v>566</v>
      </c>
      <c r="F376" s="541"/>
      <c r="G376" s="541" t="s">
        <v>1621</v>
      </c>
      <c r="H376" s="541" t="s">
        <v>1621</v>
      </c>
      <c r="I376" s="541" t="s">
        <v>572</v>
      </c>
      <c r="J376" s="205" t="e">
        <f>_xlfn.CONCAT("'&lt;br&gt;','&lt;b&gt;','",I376, ": ','&lt;/b&gt;',",#REF!, ",'&lt;/br&gt;',")</f>
        <v>#REF!</v>
      </c>
      <c r="K376" s="541" t="s">
        <v>1818</v>
      </c>
      <c r="L376" s="541" t="s">
        <v>2430</v>
      </c>
      <c r="M376" s="541" t="s">
        <v>2238</v>
      </c>
      <c r="N376" s="541"/>
      <c r="O376" s="541" t="s">
        <v>277</v>
      </c>
      <c r="P376" s="538" t="e">
        <f>[1]!Table2[[#This Row],[measurementTerm]]</f>
        <v>#REF!</v>
      </c>
      <c r="Q376" s="538"/>
      <c r="R376" s="541"/>
      <c r="S376" s="541"/>
      <c r="T376" s="541"/>
      <c r="U376" s="541">
        <f>Table2[[#This Row],[Minimum possible value]]</f>
        <v>0</v>
      </c>
      <c r="V376" s="541">
        <f>Table2[[#This Row],[Maximum likely or possible value]]</f>
        <v>100</v>
      </c>
      <c r="W376" s="541"/>
      <c r="X376" s="541"/>
      <c r="Y376" s="541"/>
      <c r="Z376" s="541"/>
      <c r="AA376" s="558" t="s">
        <v>1885</v>
      </c>
      <c r="AB376" s="230"/>
      <c r="AC376" s="561" t="s">
        <v>574</v>
      </c>
      <c r="AD376" s="9"/>
      <c r="AE376" s="9"/>
      <c r="AF376" s="9"/>
      <c r="AG376" s="9" t="s">
        <v>2453</v>
      </c>
      <c r="AH376" s="9"/>
      <c r="AI376" s="163"/>
      <c r="AJ376" s="559"/>
      <c r="AK376" s="13" t="s">
        <v>573</v>
      </c>
      <c r="AL376" s="560" t="s">
        <v>1580</v>
      </c>
      <c r="AM376" s="560"/>
      <c r="AN376" s="560"/>
      <c r="AO376" s="560"/>
      <c r="AP376" s="560" t="s">
        <v>575</v>
      </c>
      <c r="AQ376" s="491" t="s">
        <v>307</v>
      </c>
      <c r="AR376" s="491" t="s">
        <v>277</v>
      </c>
      <c r="AS376" s="491">
        <v>0</v>
      </c>
      <c r="AT376" s="491">
        <v>100</v>
      </c>
      <c r="AU376" s="491" t="s">
        <v>576</v>
      </c>
      <c r="AV376" s="491"/>
      <c r="AW376" s="491" t="s">
        <v>2456</v>
      </c>
      <c r="AX376" s="491"/>
      <c r="AY376" s="163"/>
      <c r="AZ376" s="9"/>
      <c r="BA376" s="558"/>
      <c r="BB376" s="558"/>
      <c r="BC376" s="560"/>
      <c r="BD376" s="560"/>
      <c r="BE376" s="560"/>
      <c r="BF376" s="560"/>
      <c r="BG376" s="560"/>
      <c r="BH376" s="560"/>
      <c r="BI376" s="560"/>
      <c r="BJ376" s="13"/>
      <c r="BK376" s="13"/>
      <c r="BL376" s="13"/>
      <c r="BM376" s="13"/>
      <c r="BN376" s="163"/>
      <c r="BO376" s="9"/>
      <c r="BP376" s="12" t="s">
        <v>572</v>
      </c>
      <c r="BQ376" s="560" t="s">
        <v>1568</v>
      </c>
      <c r="BR376" s="230"/>
      <c r="BS376" s="230"/>
      <c r="BT376" s="560" t="s">
        <v>577</v>
      </c>
      <c r="BU376" s="560" t="s">
        <v>329</v>
      </c>
      <c r="BV376" s="578" t="s">
        <v>2456</v>
      </c>
      <c r="BW376" s="560"/>
      <c r="BX376" s="560"/>
      <c r="BY376" s="560"/>
      <c r="BZ376" s="568">
        <f>COUNTIF(AC376,"*")+COUNTIF(AK376,"*")+COUNTIF(BA376,"*")+COUNTIF(BP376,"*")</f>
        <v>3</v>
      </c>
    </row>
    <row r="377" spans="1:78" s="208" customFormat="1" ht="70" hidden="1">
      <c r="A377" s="541">
        <v>16</v>
      </c>
      <c r="B377" s="538">
        <v>5</v>
      </c>
      <c r="C377" s="541" t="s">
        <v>2381</v>
      </c>
      <c r="D377" s="541">
        <v>25</v>
      </c>
      <c r="E377" s="541" t="s">
        <v>566</v>
      </c>
      <c r="F377" s="541"/>
      <c r="G377" s="541" t="s">
        <v>1621</v>
      </c>
      <c r="H377" s="541" t="s">
        <v>1621</v>
      </c>
      <c r="I377" s="541" t="s">
        <v>599</v>
      </c>
      <c r="J377" s="205" t="e">
        <f>_xlfn.CONCAT("'&lt;br&gt;','&lt;b&gt;','",I377, ": ','&lt;/b&gt;',",#REF!, ",'&lt;/br&gt;',")</f>
        <v>#REF!</v>
      </c>
      <c r="K377" s="541" t="s">
        <v>1820</v>
      </c>
      <c r="L377" s="541" t="s">
        <v>2430</v>
      </c>
      <c r="M377" s="541" t="s">
        <v>2238</v>
      </c>
      <c r="N377" s="541"/>
      <c r="O377" s="541" t="s">
        <v>277</v>
      </c>
      <c r="P377" s="538" t="e">
        <f>[1]!Table2[[#This Row],[measurementTerm]]</f>
        <v>#REF!</v>
      </c>
      <c r="Q377" s="538"/>
      <c r="R377" s="541"/>
      <c r="S377" s="541"/>
      <c r="T377" s="541"/>
      <c r="U377" s="541">
        <f>Table2[[#This Row],[Minimum possible value]]</f>
        <v>0</v>
      </c>
      <c r="V377" s="541">
        <f>Table2[[#This Row],[Maximum likely or possible value]]</f>
        <v>100</v>
      </c>
      <c r="W377" s="541"/>
      <c r="X377" s="541"/>
      <c r="Y377" s="541"/>
      <c r="Z377" s="541"/>
      <c r="AA377" s="558"/>
      <c r="AB377" s="230"/>
      <c r="AC377" s="560"/>
      <c r="AD377" s="13"/>
      <c r="AE377" s="13"/>
      <c r="AF377" s="13"/>
      <c r="AG377" s="9"/>
      <c r="AH377" s="13"/>
      <c r="AI377" s="164"/>
      <c r="AJ377" s="560"/>
      <c r="AK377" s="13" t="s">
        <v>600</v>
      </c>
      <c r="AL377" s="560" t="s">
        <v>1739</v>
      </c>
      <c r="AM377" s="560"/>
      <c r="AN377" s="560"/>
      <c r="AO377" s="560"/>
      <c r="AP377" s="560" t="s">
        <v>601</v>
      </c>
      <c r="AQ377" s="491" t="s">
        <v>307</v>
      </c>
      <c r="AR377" s="491" t="s">
        <v>277</v>
      </c>
      <c r="AS377" s="491">
        <v>0</v>
      </c>
      <c r="AT377" s="491">
        <v>100</v>
      </c>
      <c r="AU377" s="491" t="s">
        <v>576</v>
      </c>
      <c r="AV377" s="491"/>
      <c r="AW377" s="491" t="s">
        <v>2456</v>
      </c>
      <c r="AX377" s="491"/>
      <c r="AY377" s="164"/>
      <c r="AZ377" s="13"/>
      <c r="BA377" s="558"/>
      <c r="BB377" s="558"/>
      <c r="BC377" s="560"/>
      <c r="BD377" s="560"/>
      <c r="BE377" s="560"/>
      <c r="BF377" s="560"/>
      <c r="BG377" s="560"/>
      <c r="BH377" s="560"/>
      <c r="BI377" s="560"/>
      <c r="BJ377" s="13"/>
      <c r="BK377" s="13"/>
      <c r="BL377" s="13"/>
      <c r="BM377" s="13"/>
      <c r="BN377" s="164"/>
      <c r="BO377" s="13"/>
      <c r="BP377" s="12" t="s">
        <v>599</v>
      </c>
      <c r="BQ377" s="560" t="s">
        <v>1569</v>
      </c>
      <c r="BR377" s="230"/>
      <c r="BS377" s="230"/>
      <c r="BT377" s="560" t="s">
        <v>577</v>
      </c>
      <c r="BU377" s="560" t="s">
        <v>329</v>
      </c>
      <c r="BV377" s="560" t="s">
        <v>2456</v>
      </c>
      <c r="BW377" s="560"/>
      <c r="BX377" s="560"/>
      <c r="BY377" s="560"/>
      <c r="BZ377" s="568">
        <f t="shared" ref="BZ377:BZ422" si="20">COUNTIF(AA377,"*")+COUNTIF(AK377,"*")+COUNTIF(BA377,"*")+COUNTIF(BP377,"*")</f>
        <v>2</v>
      </c>
    </row>
    <row r="378" spans="1:78" s="208" customFormat="1" ht="25" hidden="1">
      <c r="A378" s="542">
        <v>17</v>
      </c>
      <c r="B378" s="538">
        <v>5</v>
      </c>
      <c r="C378" s="542" t="s">
        <v>2381</v>
      </c>
      <c r="D378" s="542">
        <v>26</v>
      </c>
      <c r="E378" s="542" t="s">
        <v>2261</v>
      </c>
      <c r="F378" s="542"/>
      <c r="G378" s="542"/>
      <c r="H378" s="542"/>
      <c r="I378" s="542" t="s">
        <v>2262</v>
      </c>
      <c r="J378" s="280"/>
      <c r="K378" s="580" t="s">
        <v>2285</v>
      </c>
      <c r="L378" s="542" t="s">
        <v>2430</v>
      </c>
      <c r="M378" s="542"/>
      <c r="N378" s="542"/>
      <c r="O378" s="542" t="s">
        <v>2052</v>
      </c>
      <c r="P378" s="538" t="e">
        <f>[1]!Table2[[#This Row],[measurementTerm]]</f>
        <v>#REF!</v>
      </c>
      <c r="Q378" s="538"/>
      <c r="R378" s="581"/>
      <c r="S378" s="581"/>
      <c r="T378" s="581"/>
      <c r="U378" s="581">
        <f>Table2[[#This Row],[Minimum possible value]]</f>
        <v>0</v>
      </c>
      <c r="V378" s="581">
        <f>Table2[[#This Row],[Maximum likely or possible value]]</f>
        <v>0</v>
      </c>
      <c r="W378" s="581"/>
      <c r="X378" s="581"/>
      <c r="Y378" s="581"/>
      <c r="Z378" s="581"/>
      <c r="AA378" s="558"/>
      <c r="AB378" s="13"/>
      <c r="AC378" s="560"/>
      <c r="AD378" s="13"/>
      <c r="AE378" s="13"/>
      <c r="AF378" s="13"/>
      <c r="AG378" s="13"/>
      <c r="AH378" s="13"/>
      <c r="AI378" s="164"/>
      <c r="AJ378" s="560"/>
      <c r="AK378" s="13"/>
      <c r="AL378" s="560"/>
      <c r="AM378" s="560"/>
      <c r="AN378" s="560"/>
      <c r="AO378" s="560"/>
      <c r="AP378" s="560"/>
      <c r="AQ378" s="13"/>
      <c r="AR378" s="13"/>
      <c r="AS378" s="13"/>
      <c r="AT378" s="13"/>
      <c r="AU378" s="13"/>
      <c r="AV378" s="13"/>
      <c r="AW378" s="13"/>
      <c r="AX378" s="13"/>
      <c r="AY378" s="164"/>
      <c r="AZ378" s="13"/>
      <c r="BA378" s="558"/>
      <c r="BB378" s="558"/>
      <c r="BC378" s="560"/>
      <c r="BD378" s="560"/>
      <c r="BE378" s="560"/>
      <c r="BF378" s="560"/>
      <c r="BG378" s="560"/>
      <c r="BH378" s="560"/>
      <c r="BI378" s="560"/>
      <c r="BJ378" s="13"/>
      <c r="BK378" s="13"/>
      <c r="BL378" s="13"/>
      <c r="BM378" s="13"/>
      <c r="BN378" s="164"/>
      <c r="BO378" s="13"/>
      <c r="BP378" s="12"/>
      <c r="BQ378" s="560"/>
      <c r="BR378" s="13"/>
      <c r="BS378" s="13"/>
      <c r="BT378" s="560"/>
      <c r="BU378" s="560"/>
      <c r="BV378" s="560"/>
      <c r="BW378" s="560"/>
      <c r="BX378" s="560"/>
      <c r="BY378" s="560"/>
      <c r="BZ378" s="568">
        <f t="shared" si="20"/>
        <v>0</v>
      </c>
    </row>
    <row r="379" spans="1:78" s="208" customFormat="1" ht="25" hidden="1">
      <c r="A379" s="542">
        <v>18</v>
      </c>
      <c r="B379" s="538">
        <v>5</v>
      </c>
      <c r="C379" s="542" t="s">
        <v>2381</v>
      </c>
      <c r="D379" s="542">
        <v>27</v>
      </c>
      <c r="E379" s="542" t="s">
        <v>2261</v>
      </c>
      <c r="F379" s="542"/>
      <c r="G379" s="542"/>
      <c r="H379" s="542"/>
      <c r="I379" s="542" t="s">
        <v>2263</v>
      </c>
      <c r="J379" s="280"/>
      <c r="K379" s="580" t="s">
        <v>2286</v>
      </c>
      <c r="L379" s="542" t="s">
        <v>2430</v>
      </c>
      <c r="M379" s="542"/>
      <c r="N379" s="542"/>
      <c r="O379" s="542" t="s">
        <v>2052</v>
      </c>
      <c r="P379" s="538" t="e">
        <f>[1]!Table2[[#This Row],[measurementTerm]]</f>
        <v>#REF!</v>
      </c>
      <c r="Q379" s="538"/>
      <c r="R379" s="581"/>
      <c r="S379" s="581"/>
      <c r="T379" s="581"/>
      <c r="U379" s="581">
        <f>Table2[[#This Row],[Minimum possible value]]</f>
        <v>0</v>
      </c>
      <c r="V379" s="581">
        <f>Table2[[#This Row],[Maximum likely or possible value]]</f>
        <v>0</v>
      </c>
      <c r="W379" s="581"/>
      <c r="X379" s="581"/>
      <c r="Y379" s="581"/>
      <c r="Z379" s="581"/>
      <c r="AA379" s="558"/>
      <c r="AB379" s="13"/>
      <c r="AC379" s="560"/>
      <c r="AD379" s="13"/>
      <c r="AE379" s="13"/>
      <c r="AF379" s="13"/>
      <c r="AG379" s="13"/>
      <c r="AH379" s="13"/>
      <c r="AI379" s="164"/>
      <c r="AJ379" s="560"/>
      <c r="AK379" s="13"/>
      <c r="AL379" s="560"/>
      <c r="AM379" s="560"/>
      <c r="AN379" s="560"/>
      <c r="AO379" s="560"/>
      <c r="AP379" s="560"/>
      <c r="AQ379" s="13"/>
      <c r="AR379" s="13"/>
      <c r="AS379" s="13"/>
      <c r="AT379" s="13"/>
      <c r="AU379" s="13"/>
      <c r="AV379" s="13"/>
      <c r="AW379" s="13"/>
      <c r="AX379" s="13"/>
      <c r="AY379" s="164"/>
      <c r="AZ379" s="13"/>
      <c r="BA379" s="558"/>
      <c r="BB379" s="558"/>
      <c r="BC379" s="560"/>
      <c r="BD379" s="560"/>
      <c r="BE379" s="560"/>
      <c r="BF379" s="560"/>
      <c r="BG379" s="560"/>
      <c r="BH379" s="560"/>
      <c r="BI379" s="560"/>
      <c r="BJ379" s="13"/>
      <c r="BK379" s="13"/>
      <c r="BL379" s="13"/>
      <c r="BM379" s="13"/>
      <c r="BN379" s="164"/>
      <c r="BO379" s="13"/>
      <c r="BP379" s="12"/>
      <c r="BQ379" s="560"/>
      <c r="BR379" s="13"/>
      <c r="BS379" s="13"/>
      <c r="BT379" s="560"/>
      <c r="BU379" s="560"/>
      <c r="BV379" s="560"/>
      <c r="BW379" s="560"/>
      <c r="BX379" s="560"/>
      <c r="BY379" s="560"/>
      <c r="BZ379" s="568">
        <f t="shared" si="20"/>
        <v>0</v>
      </c>
    </row>
    <row r="380" spans="1:78" s="208" customFormat="1" ht="25" hidden="1">
      <c r="A380" s="542">
        <v>19</v>
      </c>
      <c r="B380" s="538">
        <v>5</v>
      </c>
      <c r="C380" s="542" t="s">
        <v>2381</v>
      </c>
      <c r="D380" s="542">
        <v>28</v>
      </c>
      <c r="E380" s="542" t="s">
        <v>2261</v>
      </c>
      <c r="F380" s="542"/>
      <c r="G380" s="542"/>
      <c r="H380" s="542"/>
      <c r="I380" s="542" t="s">
        <v>2264</v>
      </c>
      <c r="J380" s="280"/>
      <c r="K380" s="580" t="s">
        <v>2287</v>
      </c>
      <c r="L380" s="542" t="s">
        <v>2430</v>
      </c>
      <c r="M380" s="542"/>
      <c r="N380" s="542"/>
      <c r="O380" s="542" t="s">
        <v>2052</v>
      </c>
      <c r="P380" s="538" t="e">
        <f>[1]!Table2[[#This Row],[measurementTerm]]</f>
        <v>#REF!</v>
      </c>
      <c r="Q380" s="538"/>
      <c r="R380" s="581"/>
      <c r="S380" s="581"/>
      <c r="T380" s="581"/>
      <c r="U380" s="581">
        <f>Table2[[#This Row],[Minimum possible value]]</f>
        <v>0</v>
      </c>
      <c r="V380" s="581">
        <f>Table2[[#This Row],[Maximum likely or possible value]]</f>
        <v>0</v>
      </c>
      <c r="W380" s="581"/>
      <c r="X380" s="581"/>
      <c r="Y380" s="581"/>
      <c r="Z380" s="581"/>
      <c r="AA380" s="558"/>
      <c r="AB380" s="13"/>
      <c r="AC380" s="560"/>
      <c r="AD380" s="13"/>
      <c r="AE380" s="13"/>
      <c r="AF380" s="13"/>
      <c r="AG380" s="13"/>
      <c r="AH380" s="13"/>
      <c r="AI380" s="164"/>
      <c r="AJ380" s="560"/>
      <c r="AK380" s="13"/>
      <c r="AL380" s="560"/>
      <c r="AM380" s="560"/>
      <c r="AN380" s="560"/>
      <c r="AO380" s="560"/>
      <c r="AP380" s="560"/>
      <c r="AQ380" s="13"/>
      <c r="AR380" s="13"/>
      <c r="AS380" s="13"/>
      <c r="AT380" s="13"/>
      <c r="AU380" s="13"/>
      <c r="AV380" s="13"/>
      <c r="AW380" s="13"/>
      <c r="AX380" s="13"/>
      <c r="AY380" s="164"/>
      <c r="AZ380" s="13"/>
      <c r="BA380" s="558"/>
      <c r="BB380" s="558"/>
      <c r="BC380" s="560"/>
      <c r="BD380" s="560"/>
      <c r="BE380" s="560"/>
      <c r="BF380" s="560"/>
      <c r="BG380" s="560"/>
      <c r="BH380" s="560"/>
      <c r="BI380" s="560"/>
      <c r="BJ380" s="13"/>
      <c r="BK380" s="13"/>
      <c r="BL380" s="13"/>
      <c r="BM380" s="13"/>
      <c r="BN380" s="164"/>
      <c r="BO380" s="13"/>
      <c r="BP380" s="12"/>
      <c r="BQ380" s="560"/>
      <c r="BR380" s="13"/>
      <c r="BS380" s="13"/>
      <c r="BT380" s="560"/>
      <c r="BU380" s="560"/>
      <c r="BV380" s="560"/>
      <c r="BW380" s="560"/>
      <c r="BX380" s="560"/>
      <c r="BY380" s="560"/>
      <c r="BZ380" s="568">
        <f t="shared" si="20"/>
        <v>0</v>
      </c>
    </row>
    <row r="381" spans="1:78" s="208" customFormat="1" ht="25" hidden="1">
      <c r="A381" s="542">
        <v>20</v>
      </c>
      <c r="B381" s="538">
        <v>5</v>
      </c>
      <c r="C381" s="542" t="s">
        <v>2381</v>
      </c>
      <c r="D381" s="542">
        <v>29</v>
      </c>
      <c r="E381" s="542" t="s">
        <v>2261</v>
      </c>
      <c r="F381" s="542"/>
      <c r="G381" s="542"/>
      <c r="H381" s="542"/>
      <c r="I381" s="542" t="s">
        <v>2289</v>
      </c>
      <c r="J381" s="280"/>
      <c r="K381" s="580" t="s">
        <v>2288</v>
      </c>
      <c r="L381" s="542" t="s">
        <v>2430</v>
      </c>
      <c r="M381" s="542"/>
      <c r="N381" s="542"/>
      <c r="O381" s="542" t="s">
        <v>2052</v>
      </c>
      <c r="P381" s="538" t="e">
        <f>[1]!Table2[[#This Row],[measurementTerm]]</f>
        <v>#REF!</v>
      </c>
      <c r="Q381" s="538"/>
      <c r="R381" s="581"/>
      <c r="S381" s="581"/>
      <c r="T381" s="581"/>
      <c r="U381" s="581">
        <f>Table2[[#This Row],[Minimum possible value]]</f>
        <v>0</v>
      </c>
      <c r="V381" s="581">
        <f>Table2[[#This Row],[Maximum likely or possible value]]</f>
        <v>0</v>
      </c>
      <c r="W381" s="581"/>
      <c r="X381" s="581"/>
      <c r="Y381" s="581"/>
      <c r="Z381" s="581"/>
      <c r="AA381" s="558"/>
      <c r="AB381" s="13"/>
      <c r="AC381" s="560"/>
      <c r="AD381" s="13"/>
      <c r="AE381" s="13"/>
      <c r="AF381" s="13"/>
      <c r="AG381" s="13"/>
      <c r="AH381" s="13"/>
      <c r="AI381" s="164"/>
      <c r="AJ381" s="560"/>
      <c r="AK381" s="13"/>
      <c r="AL381" s="560"/>
      <c r="AM381" s="560"/>
      <c r="AN381" s="560"/>
      <c r="AO381" s="560"/>
      <c r="AP381" s="560"/>
      <c r="AQ381" s="13"/>
      <c r="AR381" s="13"/>
      <c r="AS381" s="13"/>
      <c r="AT381" s="13"/>
      <c r="AU381" s="13"/>
      <c r="AV381" s="13"/>
      <c r="AW381" s="13"/>
      <c r="AX381" s="13"/>
      <c r="AY381" s="164"/>
      <c r="AZ381" s="13"/>
      <c r="BA381" s="558"/>
      <c r="BB381" s="558"/>
      <c r="BC381" s="560"/>
      <c r="BD381" s="560"/>
      <c r="BE381" s="560"/>
      <c r="BF381" s="560"/>
      <c r="BG381" s="560"/>
      <c r="BH381" s="560"/>
      <c r="BI381" s="560"/>
      <c r="BJ381" s="13"/>
      <c r="BK381" s="13"/>
      <c r="BL381" s="13"/>
      <c r="BM381" s="13"/>
      <c r="BN381" s="164"/>
      <c r="BO381" s="13"/>
      <c r="BP381" s="12"/>
      <c r="BQ381" s="560"/>
      <c r="BR381" s="13"/>
      <c r="BS381" s="13"/>
      <c r="BT381" s="560"/>
      <c r="BU381" s="560"/>
      <c r="BV381" s="560"/>
      <c r="BW381" s="560"/>
      <c r="BX381" s="560"/>
      <c r="BY381" s="560"/>
      <c r="BZ381" s="568">
        <f t="shared" si="20"/>
        <v>0</v>
      </c>
    </row>
    <row r="382" spans="1:78" s="208" customFormat="1" ht="25" hidden="1">
      <c r="A382" s="542">
        <v>21</v>
      </c>
      <c r="B382" s="538">
        <v>5</v>
      </c>
      <c r="C382" s="542" t="s">
        <v>2381</v>
      </c>
      <c r="D382" s="542">
        <v>30</v>
      </c>
      <c r="E382" s="542" t="s">
        <v>2261</v>
      </c>
      <c r="F382" s="542"/>
      <c r="G382" s="542"/>
      <c r="H382" s="542"/>
      <c r="I382" s="542" t="s">
        <v>2290</v>
      </c>
      <c r="J382" s="280"/>
      <c r="K382" s="580" t="s">
        <v>2291</v>
      </c>
      <c r="L382" s="542" t="s">
        <v>2430</v>
      </c>
      <c r="M382" s="542"/>
      <c r="N382" s="542"/>
      <c r="O382" s="542" t="s">
        <v>2052</v>
      </c>
      <c r="P382" s="538" t="e">
        <f>[1]!Table2[[#This Row],[measurementTerm]]</f>
        <v>#REF!</v>
      </c>
      <c r="Q382" s="538"/>
      <c r="R382" s="581"/>
      <c r="S382" s="581"/>
      <c r="T382" s="581"/>
      <c r="U382" s="581">
        <f>Table2[[#This Row],[Minimum possible value]]</f>
        <v>0</v>
      </c>
      <c r="V382" s="581">
        <f>Table2[[#This Row],[Maximum likely or possible value]]</f>
        <v>0</v>
      </c>
      <c r="W382" s="581"/>
      <c r="X382" s="581"/>
      <c r="Y382" s="581"/>
      <c r="Z382" s="581"/>
      <c r="AA382" s="558"/>
      <c r="AB382" s="13"/>
      <c r="AC382" s="560"/>
      <c r="AD382" s="13"/>
      <c r="AE382" s="13"/>
      <c r="AF382" s="13"/>
      <c r="AG382" s="13"/>
      <c r="AH382" s="13"/>
      <c r="AI382" s="164"/>
      <c r="AJ382" s="560"/>
      <c r="AK382" s="13"/>
      <c r="AL382" s="560"/>
      <c r="AM382" s="560"/>
      <c r="AN382" s="560"/>
      <c r="AO382" s="560"/>
      <c r="AP382" s="560"/>
      <c r="AQ382" s="13"/>
      <c r="AR382" s="13"/>
      <c r="AS382" s="13"/>
      <c r="AT382" s="13"/>
      <c r="AU382" s="13"/>
      <c r="AV382" s="13"/>
      <c r="AW382" s="13"/>
      <c r="AX382" s="13"/>
      <c r="AY382" s="164"/>
      <c r="AZ382" s="13"/>
      <c r="BA382" s="558"/>
      <c r="BB382" s="558"/>
      <c r="BC382" s="560"/>
      <c r="BD382" s="560"/>
      <c r="BE382" s="560"/>
      <c r="BF382" s="560"/>
      <c r="BG382" s="560"/>
      <c r="BH382" s="560"/>
      <c r="BI382" s="560"/>
      <c r="BJ382" s="13"/>
      <c r="BK382" s="13"/>
      <c r="BL382" s="13"/>
      <c r="BM382" s="13"/>
      <c r="BN382" s="164"/>
      <c r="BO382" s="13"/>
      <c r="BP382" s="12"/>
      <c r="BQ382" s="560"/>
      <c r="BR382" s="13"/>
      <c r="BS382" s="13"/>
      <c r="BT382" s="560"/>
      <c r="BU382" s="560"/>
      <c r="BV382" s="560"/>
      <c r="BW382" s="560"/>
      <c r="BX382" s="560"/>
      <c r="BY382" s="560"/>
      <c r="BZ382" s="568">
        <f t="shared" si="20"/>
        <v>0</v>
      </c>
    </row>
    <row r="383" spans="1:78" s="208" customFormat="1" ht="25" hidden="1">
      <c r="A383" s="542">
        <v>22</v>
      </c>
      <c r="B383" s="538">
        <v>5</v>
      </c>
      <c r="C383" s="542" t="s">
        <v>2381</v>
      </c>
      <c r="D383" s="542">
        <v>31</v>
      </c>
      <c r="E383" s="542" t="s">
        <v>2261</v>
      </c>
      <c r="F383" s="542"/>
      <c r="G383" s="542"/>
      <c r="H383" s="542"/>
      <c r="I383" s="542" t="s">
        <v>2265</v>
      </c>
      <c r="J383" s="280"/>
      <c r="K383" s="580" t="s">
        <v>2292</v>
      </c>
      <c r="L383" s="542" t="s">
        <v>2430</v>
      </c>
      <c r="M383" s="542"/>
      <c r="N383" s="542"/>
      <c r="O383" s="542" t="s">
        <v>2052</v>
      </c>
      <c r="P383" s="538" t="e">
        <f>[1]!Table2[[#This Row],[measurementTerm]]</f>
        <v>#REF!</v>
      </c>
      <c r="Q383" s="538"/>
      <c r="R383" s="581"/>
      <c r="S383" s="581"/>
      <c r="T383" s="581"/>
      <c r="U383" s="581">
        <f>Table2[[#This Row],[Minimum possible value]]</f>
        <v>0</v>
      </c>
      <c r="V383" s="581">
        <f>Table2[[#This Row],[Maximum likely or possible value]]</f>
        <v>0</v>
      </c>
      <c r="W383" s="581"/>
      <c r="X383" s="581"/>
      <c r="Y383" s="581"/>
      <c r="Z383" s="581"/>
      <c r="AA383" s="558"/>
      <c r="AB383" s="13"/>
      <c r="AC383" s="560"/>
      <c r="AD383" s="13"/>
      <c r="AE383" s="13"/>
      <c r="AF383" s="13"/>
      <c r="AG383" s="13"/>
      <c r="AH383" s="13"/>
      <c r="AI383" s="164"/>
      <c r="AJ383" s="562"/>
      <c r="AK383" s="36"/>
      <c r="AL383" s="560"/>
      <c r="AM383" s="560"/>
      <c r="AN383" s="560"/>
      <c r="AO383" s="560"/>
      <c r="AP383" s="560"/>
      <c r="AQ383" s="13"/>
      <c r="AR383" s="13"/>
      <c r="AS383" s="13"/>
      <c r="AT383" s="13"/>
      <c r="AU383" s="13"/>
      <c r="AV383" s="13"/>
      <c r="AW383" s="13"/>
      <c r="AX383" s="13"/>
      <c r="AY383" s="164"/>
      <c r="AZ383" s="13"/>
      <c r="BA383" s="558"/>
      <c r="BB383" s="558"/>
      <c r="BC383" s="560"/>
      <c r="BD383" s="560"/>
      <c r="BE383" s="560"/>
      <c r="BF383" s="560"/>
      <c r="BG383" s="560"/>
      <c r="BH383" s="560"/>
      <c r="BI383" s="560"/>
      <c r="BJ383" s="13"/>
      <c r="BK383" s="13"/>
      <c r="BL383" s="13"/>
      <c r="BM383" s="13"/>
      <c r="BN383" s="164"/>
      <c r="BO383" s="13"/>
      <c r="BP383" s="12"/>
      <c r="BQ383" s="560"/>
      <c r="BR383" s="13"/>
      <c r="BS383" s="13"/>
      <c r="BT383" s="560"/>
      <c r="BU383" s="560"/>
      <c r="BV383" s="560"/>
      <c r="BW383" s="560"/>
      <c r="BX383" s="560"/>
      <c r="BY383" s="560"/>
      <c r="BZ383" s="568">
        <f t="shared" si="20"/>
        <v>0</v>
      </c>
    </row>
    <row r="384" spans="1:78" s="208" customFormat="1" ht="14" hidden="1">
      <c r="A384" s="543">
        <v>23</v>
      </c>
      <c r="B384" s="538">
        <v>5</v>
      </c>
      <c r="C384" s="542" t="s">
        <v>2381</v>
      </c>
      <c r="D384" s="542">
        <v>32</v>
      </c>
      <c r="E384" s="543" t="s">
        <v>2261</v>
      </c>
      <c r="F384" s="543"/>
      <c r="G384" s="543"/>
      <c r="H384" s="543"/>
      <c r="I384" s="543" t="s">
        <v>2266</v>
      </c>
      <c r="J384" s="715"/>
      <c r="K384" s="582" t="s">
        <v>2293</v>
      </c>
      <c r="L384" s="543" t="s">
        <v>2430</v>
      </c>
      <c r="M384" s="543"/>
      <c r="N384" s="543"/>
      <c r="O384" s="543" t="s">
        <v>2052</v>
      </c>
      <c r="P384" s="641" t="e">
        <f>[1]!Table2[[#This Row],[measurementTerm]]</f>
        <v>#REF!</v>
      </c>
      <c r="Q384" s="641"/>
      <c r="R384" s="722"/>
      <c r="S384" s="722"/>
      <c r="T384" s="722"/>
      <c r="U384" s="722">
        <f>Table2[[#This Row],[Minimum possible value]]</f>
        <v>0</v>
      </c>
      <c r="V384" s="722">
        <f>Table2[[#This Row],[Maximum likely or possible value]]</f>
        <v>0</v>
      </c>
      <c r="W384" s="722"/>
      <c r="X384" s="722"/>
      <c r="Y384" s="722"/>
      <c r="Z384" s="722"/>
      <c r="AA384" s="566"/>
      <c r="AB384" s="36"/>
      <c r="AC384" s="562"/>
      <c r="AD384" s="36"/>
      <c r="AE384" s="36"/>
      <c r="AF384" s="36"/>
      <c r="AG384" s="36"/>
      <c r="AH384" s="36"/>
      <c r="AI384" s="344"/>
      <c r="AJ384" s="578"/>
      <c r="AK384" s="307"/>
      <c r="AL384" s="562"/>
      <c r="AM384" s="562"/>
      <c r="AN384" s="562"/>
      <c r="AO384" s="562"/>
      <c r="AP384" s="562"/>
      <c r="AQ384" s="36"/>
      <c r="AR384" s="36"/>
      <c r="AS384" s="36"/>
      <c r="AT384" s="36"/>
      <c r="AU384" s="36"/>
      <c r="AV384" s="36"/>
      <c r="AW384" s="36"/>
      <c r="AX384" s="36"/>
      <c r="AY384" s="344"/>
      <c r="AZ384" s="36"/>
      <c r="BA384" s="566"/>
      <c r="BB384" s="566"/>
      <c r="BC384" s="562"/>
      <c r="BD384" s="562"/>
      <c r="BE384" s="562"/>
      <c r="BF384" s="562"/>
      <c r="BG384" s="562"/>
      <c r="BH384" s="562"/>
      <c r="BI384" s="562"/>
      <c r="BJ384" s="36"/>
      <c r="BK384" s="36"/>
      <c r="BL384" s="36"/>
      <c r="BM384" s="36"/>
      <c r="BN384" s="344"/>
      <c r="BO384" s="36"/>
      <c r="BP384" s="192"/>
      <c r="BQ384" s="562"/>
      <c r="BR384" s="36"/>
      <c r="BS384" s="36"/>
      <c r="BT384" s="562"/>
      <c r="BU384" s="562"/>
      <c r="BV384" s="562"/>
      <c r="BW384" s="562"/>
      <c r="BX384" s="562"/>
      <c r="BY384" s="562"/>
      <c r="BZ384" s="571">
        <f t="shared" si="20"/>
        <v>0</v>
      </c>
    </row>
    <row r="385" spans="1:80" s="208" customFormat="1" ht="25" hidden="1">
      <c r="A385" s="659">
        <v>24</v>
      </c>
      <c r="B385" s="538">
        <v>5</v>
      </c>
      <c r="C385" s="543" t="s">
        <v>2381</v>
      </c>
      <c r="D385" s="543">
        <v>33</v>
      </c>
      <c r="E385" s="659" t="s">
        <v>2261</v>
      </c>
      <c r="F385" s="659"/>
      <c r="G385" s="659"/>
      <c r="H385" s="659"/>
      <c r="I385" s="659" t="s">
        <v>2267</v>
      </c>
      <c r="J385" s="156"/>
      <c r="K385" s="712" t="s">
        <v>2294</v>
      </c>
      <c r="L385" s="659" t="s">
        <v>2430</v>
      </c>
      <c r="M385" s="659"/>
      <c r="N385" s="659"/>
      <c r="O385" s="659" t="s">
        <v>2052</v>
      </c>
      <c r="P385" s="748" t="e">
        <f>[1]!Table2[[#This Row],[measurementTerm]]</f>
        <v>#REF!</v>
      </c>
      <c r="Q385" s="658"/>
      <c r="R385" s="720"/>
      <c r="S385" s="720"/>
      <c r="T385" s="720"/>
      <c r="U385" s="720">
        <f>Table2[[#This Row],[Minimum possible value]]</f>
        <v>0</v>
      </c>
      <c r="V385" s="720">
        <f>Table2[[#This Row],[Maximum likely or possible value]]</f>
        <v>0</v>
      </c>
      <c r="W385" s="720"/>
      <c r="X385" s="720"/>
      <c r="Y385" s="720"/>
      <c r="Z385" s="720"/>
      <c r="AA385" s="578"/>
      <c r="AB385" s="150"/>
      <c r="AC385" s="578"/>
      <c r="AD385" s="150"/>
      <c r="AE385" s="150"/>
      <c r="AF385" s="150"/>
      <c r="AG385" s="150"/>
      <c r="AH385" s="150"/>
      <c r="AI385" s="150"/>
      <c r="AJ385" s="578"/>
      <c r="AK385" s="150"/>
      <c r="AL385" s="578"/>
      <c r="AM385" s="578"/>
      <c r="AN385" s="578"/>
      <c r="AO385" s="578"/>
      <c r="AP385" s="578"/>
      <c r="AQ385" s="150"/>
      <c r="AR385" s="150"/>
      <c r="AS385" s="150"/>
      <c r="AT385" s="150"/>
      <c r="AU385" s="150"/>
      <c r="AV385" s="150"/>
      <c r="AW385" s="150"/>
      <c r="AX385" s="150"/>
      <c r="AY385" s="150"/>
      <c r="AZ385" s="150"/>
      <c r="BA385" s="578"/>
      <c r="BB385" s="578"/>
      <c r="BC385" s="578"/>
      <c r="BD385" s="578"/>
      <c r="BE385" s="578"/>
      <c r="BF385" s="578"/>
      <c r="BG385" s="578"/>
      <c r="BH385" s="578"/>
      <c r="BI385" s="578"/>
      <c r="BJ385" s="150"/>
      <c r="BK385" s="150"/>
      <c r="BL385" s="150"/>
      <c r="BM385" s="150"/>
      <c r="BN385" s="150"/>
      <c r="BO385" s="150"/>
      <c r="BP385" s="150"/>
      <c r="BQ385" s="578"/>
      <c r="BR385" s="150"/>
      <c r="BS385" s="150"/>
      <c r="BT385" s="578"/>
      <c r="BU385" s="578"/>
      <c r="BV385" s="578"/>
      <c r="BW385" s="578"/>
      <c r="BX385" s="578"/>
      <c r="BY385" s="578"/>
      <c r="BZ385" s="578">
        <f t="shared" si="20"/>
        <v>0</v>
      </c>
    </row>
    <row r="386" spans="1:80" s="156" customFormat="1" ht="14" hidden="1">
      <c r="A386" s="709">
        <v>25</v>
      </c>
      <c r="B386" s="538">
        <v>5</v>
      </c>
      <c r="C386" s="709" t="s">
        <v>2381</v>
      </c>
      <c r="D386" s="709">
        <v>34</v>
      </c>
      <c r="E386" s="709" t="s">
        <v>2261</v>
      </c>
      <c r="F386" s="709"/>
      <c r="G386" s="709"/>
      <c r="H386" s="709"/>
      <c r="I386" s="709" t="s">
        <v>2268</v>
      </c>
      <c r="J386" s="714"/>
      <c r="K386" s="718" t="s">
        <v>2295</v>
      </c>
      <c r="L386" s="709" t="s">
        <v>2430</v>
      </c>
      <c r="M386" s="709"/>
      <c r="N386" s="709"/>
      <c r="O386" s="709" t="s">
        <v>2052</v>
      </c>
      <c r="P386" s="748" t="e">
        <f>[1]!Table2[[#This Row],[measurementTerm]]</f>
        <v>#REF!</v>
      </c>
      <c r="Q386" s="658"/>
      <c r="R386" s="720"/>
      <c r="S386" s="720"/>
      <c r="T386" s="720"/>
      <c r="U386" s="720">
        <f>Table2[[#This Row],[Minimum possible value]]</f>
        <v>0</v>
      </c>
      <c r="V386" s="720">
        <f>Table2[[#This Row],[Maximum likely or possible value]]</f>
        <v>0</v>
      </c>
      <c r="W386" s="720"/>
      <c r="X386" s="720"/>
      <c r="Y386" s="720"/>
      <c r="Z386" s="720"/>
      <c r="AA386" s="566"/>
      <c r="AB386" s="36"/>
      <c r="AC386" s="562"/>
      <c r="AD386" s="36"/>
      <c r="AE386" s="36"/>
      <c r="AF386" s="36"/>
      <c r="AG386" s="36"/>
      <c r="AH386" s="36"/>
      <c r="AI386" s="344"/>
      <c r="AJ386" s="562"/>
      <c r="AK386" s="36"/>
      <c r="AL386" s="562"/>
      <c r="AM386" s="562"/>
      <c r="AN386" s="562"/>
      <c r="AO386" s="562"/>
      <c r="AP386" s="562"/>
      <c r="AQ386" s="36"/>
      <c r="AR386" s="36"/>
      <c r="AS386" s="36"/>
      <c r="AT386" s="36"/>
      <c r="AU386" s="36"/>
      <c r="AV386" s="36"/>
      <c r="AW386" s="36"/>
      <c r="AX386" s="36"/>
      <c r="AY386" s="344"/>
      <c r="AZ386" s="36"/>
      <c r="BA386" s="566"/>
      <c r="BB386" s="566"/>
      <c r="BC386" s="562"/>
      <c r="BD386" s="562"/>
      <c r="BE386" s="562"/>
      <c r="BF386" s="562"/>
      <c r="BG386" s="562"/>
      <c r="BH386" s="562"/>
      <c r="BI386" s="562"/>
      <c r="BJ386" s="36"/>
      <c r="BK386" s="36"/>
      <c r="BL386" s="36"/>
      <c r="BM386" s="36"/>
      <c r="BN386" s="344"/>
      <c r="BO386" s="36"/>
      <c r="BP386" s="192"/>
      <c r="BQ386" s="562"/>
      <c r="BR386" s="36"/>
      <c r="BS386" s="36"/>
      <c r="BT386" s="562"/>
      <c r="BU386" s="562"/>
      <c r="BV386" s="562"/>
      <c r="BW386" s="562"/>
      <c r="BX386" s="562"/>
      <c r="BY386" s="562"/>
      <c r="BZ386" s="571">
        <f t="shared" si="20"/>
        <v>0</v>
      </c>
      <c r="CB386" s="208"/>
    </row>
    <row r="387" spans="1:80" s="156" customFormat="1" ht="25" hidden="1">
      <c r="A387" s="659">
        <v>26</v>
      </c>
      <c r="B387" s="538">
        <v>5</v>
      </c>
      <c r="C387" s="659" t="s">
        <v>2381</v>
      </c>
      <c r="D387" s="659">
        <v>35</v>
      </c>
      <c r="E387" s="659" t="s">
        <v>2261</v>
      </c>
      <c r="F387" s="659"/>
      <c r="G387" s="659"/>
      <c r="H387" s="659"/>
      <c r="I387" s="659" t="s">
        <v>2269</v>
      </c>
      <c r="K387" s="712" t="s">
        <v>2296</v>
      </c>
      <c r="L387" s="659" t="s">
        <v>2430</v>
      </c>
      <c r="M387" s="659"/>
      <c r="N387" s="659"/>
      <c r="O387" s="659" t="s">
        <v>2052</v>
      </c>
      <c r="P387" s="748" t="e">
        <f>[1]!Table2[[#This Row],[measurementTerm]]</f>
        <v>#REF!</v>
      </c>
      <c r="Q387" s="658"/>
      <c r="R387" s="720"/>
      <c r="S387" s="720"/>
      <c r="T387" s="720"/>
      <c r="U387" s="720">
        <f>Table2[[#This Row],[Minimum possible value]]</f>
        <v>0</v>
      </c>
      <c r="V387" s="720">
        <f>Table2[[#This Row],[Maximum likely or possible value]]</f>
        <v>0</v>
      </c>
      <c r="W387" s="720"/>
      <c r="X387" s="720"/>
      <c r="Y387" s="720"/>
      <c r="Z387" s="720"/>
      <c r="AA387" s="566"/>
      <c r="AB387" s="36"/>
      <c r="AC387" s="562"/>
      <c r="AD387" s="36"/>
      <c r="AE387" s="36"/>
      <c r="AF387" s="36"/>
      <c r="AG387" s="36"/>
      <c r="AH387" s="36"/>
      <c r="AI387" s="344"/>
      <c r="AJ387" s="562"/>
      <c r="AK387" s="36"/>
      <c r="AL387" s="562"/>
      <c r="AM387" s="562"/>
      <c r="AN387" s="562"/>
      <c r="AO387" s="562"/>
      <c r="AP387" s="562"/>
      <c r="AQ387" s="36"/>
      <c r="AR387" s="36"/>
      <c r="AS387" s="36"/>
      <c r="AT387" s="36"/>
      <c r="AU387" s="36"/>
      <c r="AV387" s="36"/>
      <c r="AW387" s="36"/>
      <c r="AX387" s="36"/>
      <c r="AY387" s="344"/>
      <c r="AZ387" s="36"/>
      <c r="BA387" s="566"/>
      <c r="BB387" s="566"/>
      <c r="BC387" s="562"/>
      <c r="BD387" s="562"/>
      <c r="BE387" s="562"/>
      <c r="BF387" s="562"/>
      <c r="BG387" s="562"/>
      <c r="BH387" s="562"/>
      <c r="BI387" s="562"/>
      <c r="BJ387" s="36"/>
      <c r="BK387" s="36"/>
      <c r="BL387" s="36"/>
      <c r="BM387" s="36"/>
      <c r="BN387" s="344"/>
      <c r="BO387" s="36"/>
      <c r="BP387" s="192"/>
      <c r="BQ387" s="562"/>
      <c r="BR387" s="36"/>
      <c r="BS387" s="36"/>
      <c r="BT387" s="562"/>
      <c r="BU387" s="562"/>
      <c r="BV387" s="562"/>
      <c r="BW387" s="562"/>
      <c r="BX387" s="562"/>
      <c r="BY387" s="562"/>
      <c r="BZ387" s="571">
        <f t="shared" si="20"/>
        <v>0</v>
      </c>
      <c r="CB387" s="208"/>
    </row>
    <row r="388" spans="1:80" s="156" customFormat="1" ht="25" hidden="1">
      <c r="A388" s="659">
        <v>27</v>
      </c>
      <c r="B388" s="538">
        <v>5</v>
      </c>
      <c r="C388" s="659" t="s">
        <v>2381</v>
      </c>
      <c r="D388" s="659">
        <v>36</v>
      </c>
      <c r="E388" s="659" t="s">
        <v>2261</v>
      </c>
      <c r="F388" s="659"/>
      <c r="G388" s="659"/>
      <c r="H388" s="659"/>
      <c r="I388" s="659" t="s">
        <v>2270</v>
      </c>
      <c r="K388" s="712" t="s">
        <v>2297</v>
      </c>
      <c r="L388" s="659" t="s">
        <v>2430</v>
      </c>
      <c r="M388" s="659"/>
      <c r="N388" s="659"/>
      <c r="O388" s="659" t="s">
        <v>2330</v>
      </c>
      <c r="P388" s="748" t="e">
        <f>[1]!Table2[[#This Row],[measurementTerm]]</f>
        <v>#REF!</v>
      </c>
      <c r="Q388" s="658"/>
      <c r="R388" s="720"/>
      <c r="S388" s="720"/>
      <c r="T388" s="720"/>
      <c r="U388" s="720">
        <f>Table2[[#This Row],[Minimum possible value]]</f>
        <v>0</v>
      </c>
      <c r="V388" s="720">
        <f>Table2[[#This Row],[Maximum likely or possible value]]</f>
        <v>0</v>
      </c>
      <c r="W388" s="720"/>
      <c r="X388" s="720"/>
      <c r="Y388" s="720"/>
      <c r="Z388" s="720"/>
      <c r="AA388" s="566"/>
      <c r="AB388" s="36"/>
      <c r="AC388" s="562"/>
      <c r="AD388" s="36"/>
      <c r="AE388" s="36"/>
      <c r="AF388" s="36"/>
      <c r="AG388" s="36"/>
      <c r="AH388" s="36"/>
      <c r="AI388" s="344"/>
      <c r="AJ388" s="562"/>
      <c r="AK388" s="36"/>
      <c r="AL388" s="562"/>
      <c r="AM388" s="562"/>
      <c r="AN388" s="562"/>
      <c r="AO388" s="562"/>
      <c r="AP388" s="562"/>
      <c r="AQ388" s="36"/>
      <c r="AR388" s="36"/>
      <c r="AS388" s="36"/>
      <c r="AT388" s="36"/>
      <c r="AU388" s="36"/>
      <c r="AV388" s="36"/>
      <c r="AW388" s="36"/>
      <c r="AX388" s="36"/>
      <c r="AY388" s="344"/>
      <c r="AZ388" s="36"/>
      <c r="BA388" s="566"/>
      <c r="BB388" s="566"/>
      <c r="BC388" s="562"/>
      <c r="BD388" s="562"/>
      <c r="BE388" s="562"/>
      <c r="BF388" s="562"/>
      <c r="BG388" s="562"/>
      <c r="BH388" s="562"/>
      <c r="BI388" s="562"/>
      <c r="BJ388" s="36"/>
      <c r="BK388" s="36"/>
      <c r="BL388" s="36"/>
      <c r="BM388" s="36"/>
      <c r="BN388" s="344"/>
      <c r="BO388" s="36"/>
      <c r="BP388" s="192"/>
      <c r="BQ388" s="562"/>
      <c r="BR388" s="36"/>
      <c r="BS388" s="36"/>
      <c r="BT388" s="562"/>
      <c r="BU388" s="562"/>
      <c r="BV388" s="562"/>
      <c r="BW388" s="562"/>
      <c r="BX388" s="562"/>
      <c r="BY388" s="562"/>
      <c r="BZ388" s="571">
        <f t="shared" si="20"/>
        <v>0</v>
      </c>
      <c r="CB388" s="208"/>
    </row>
    <row r="389" spans="1:80" s="156" customFormat="1" ht="25" hidden="1">
      <c r="A389" s="659">
        <v>28</v>
      </c>
      <c r="B389" s="538">
        <v>5</v>
      </c>
      <c r="C389" s="659" t="s">
        <v>2381</v>
      </c>
      <c r="D389" s="659">
        <v>37</v>
      </c>
      <c r="E389" s="659" t="s">
        <v>2261</v>
      </c>
      <c r="F389" s="659"/>
      <c r="G389" s="659"/>
      <c r="H389" s="659"/>
      <c r="I389" s="659" t="s">
        <v>2298</v>
      </c>
      <c r="K389" s="712" t="s">
        <v>2299</v>
      </c>
      <c r="L389" s="659" t="s">
        <v>2430</v>
      </c>
      <c r="M389" s="659"/>
      <c r="N389" s="659"/>
      <c r="O389" s="659"/>
      <c r="P389" s="748" t="e">
        <f>[1]!Table2[[#This Row],[measurementTerm]]</f>
        <v>#REF!</v>
      </c>
      <c r="Q389" s="658"/>
      <c r="R389" s="720"/>
      <c r="S389" s="720"/>
      <c r="T389" s="720"/>
      <c r="U389" s="720">
        <f>Table2[[#This Row],[Minimum possible value]]</f>
        <v>0</v>
      </c>
      <c r="V389" s="720">
        <f>Table2[[#This Row],[Maximum likely or possible value]]</f>
        <v>0</v>
      </c>
      <c r="W389" s="720"/>
      <c r="X389" s="720"/>
      <c r="Y389" s="720"/>
      <c r="Z389" s="720"/>
      <c r="AA389" s="566"/>
      <c r="AB389" s="36"/>
      <c r="AC389" s="562"/>
      <c r="AD389" s="36"/>
      <c r="AE389" s="36"/>
      <c r="AF389" s="36"/>
      <c r="AG389" s="36"/>
      <c r="AH389" s="36"/>
      <c r="AI389" s="344"/>
      <c r="AJ389" s="562"/>
      <c r="AK389" s="36"/>
      <c r="AL389" s="562"/>
      <c r="AM389" s="562"/>
      <c r="AN389" s="562"/>
      <c r="AO389" s="562"/>
      <c r="AP389" s="562"/>
      <c r="AQ389" s="36"/>
      <c r="AR389" s="36"/>
      <c r="AS389" s="36"/>
      <c r="AT389" s="36"/>
      <c r="AU389" s="36"/>
      <c r="AV389" s="36"/>
      <c r="AW389" s="36"/>
      <c r="AX389" s="36"/>
      <c r="AY389" s="344"/>
      <c r="AZ389" s="36"/>
      <c r="BA389" s="566"/>
      <c r="BB389" s="566"/>
      <c r="BC389" s="562"/>
      <c r="BD389" s="562"/>
      <c r="BE389" s="562"/>
      <c r="BF389" s="562"/>
      <c r="BG389" s="562"/>
      <c r="BH389" s="562"/>
      <c r="BI389" s="562"/>
      <c r="BJ389" s="36"/>
      <c r="BK389" s="36"/>
      <c r="BL389" s="36"/>
      <c r="BM389" s="36"/>
      <c r="BN389" s="344"/>
      <c r="BO389" s="36"/>
      <c r="BP389" s="192"/>
      <c r="BQ389" s="562"/>
      <c r="BR389" s="36"/>
      <c r="BS389" s="36"/>
      <c r="BT389" s="562"/>
      <c r="BU389" s="562"/>
      <c r="BV389" s="562"/>
      <c r="BW389" s="562"/>
      <c r="BX389" s="562"/>
      <c r="BY389" s="562"/>
      <c r="BZ389" s="571">
        <f t="shared" si="20"/>
        <v>0</v>
      </c>
      <c r="CB389" s="208"/>
    </row>
    <row r="390" spans="1:80" s="156" customFormat="1" ht="25" hidden="1">
      <c r="A390" s="659">
        <v>29</v>
      </c>
      <c r="B390" s="538">
        <v>5</v>
      </c>
      <c r="C390" s="659" t="s">
        <v>2381</v>
      </c>
      <c r="D390" s="659">
        <v>38</v>
      </c>
      <c r="E390" s="659" t="s">
        <v>2261</v>
      </c>
      <c r="F390" s="659"/>
      <c r="G390" s="659"/>
      <c r="H390" s="659"/>
      <c r="I390" s="659" t="s">
        <v>2302</v>
      </c>
      <c r="K390" s="712" t="s">
        <v>2300</v>
      </c>
      <c r="L390" s="659" t="s">
        <v>2430</v>
      </c>
      <c r="M390" s="659"/>
      <c r="N390" s="659"/>
      <c r="O390" s="659"/>
      <c r="P390" s="748" t="e">
        <f>[1]!Table2[[#This Row],[measurementTerm]]</f>
        <v>#REF!</v>
      </c>
      <c r="Q390" s="658"/>
      <c r="R390" s="720"/>
      <c r="S390" s="720"/>
      <c r="T390" s="720"/>
      <c r="U390" s="720">
        <f>Table2[[#This Row],[Minimum possible value]]</f>
        <v>0</v>
      </c>
      <c r="V390" s="720">
        <f>Table2[[#This Row],[Maximum likely or possible value]]</f>
        <v>0</v>
      </c>
      <c r="W390" s="720"/>
      <c r="X390" s="720"/>
      <c r="Y390" s="720"/>
      <c r="Z390" s="720"/>
      <c r="AA390" s="566"/>
      <c r="AB390" s="36"/>
      <c r="AC390" s="562"/>
      <c r="AD390" s="36"/>
      <c r="AE390" s="36"/>
      <c r="AF390" s="36"/>
      <c r="AG390" s="36"/>
      <c r="AH390" s="36"/>
      <c r="AI390" s="344"/>
      <c r="AJ390" s="562"/>
      <c r="AK390" s="36"/>
      <c r="AL390" s="562"/>
      <c r="AM390" s="562"/>
      <c r="AN390" s="562"/>
      <c r="AO390" s="562"/>
      <c r="AP390" s="562"/>
      <c r="AQ390" s="36"/>
      <c r="AR390" s="36"/>
      <c r="AS390" s="36"/>
      <c r="AT390" s="36"/>
      <c r="AU390" s="36"/>
      <c r="AV390" s="36"/>
      <c r="AW390" s="36"/>
      <c r="AX390" s="36"/>
      <c r="AY390" s="344"/>
      <c r="AZ390" s="36"/>
      <c r="BA390" s="566"/>
      <c r="BB390" s="566"/>
      <c r="BC390" s="562"/>
      <c r="BD390" s="562"/>
      <c r="BE390" s="562"/>
      <c r="BF390" s="562"/>
      <c r="BG390" s="562"/>
      <c r="BH390" s="562"/>
      <c r="BI390" s="562"/>
      <c r="BJ390" s="36"/>
      <c r="BK390" s="36"/>
      <c r="BL390" s="36"/>
      <c r="BM390" s="36"/>
      <c r="BN390" s="344"/>
      <c r="BO390" s="36"/>
      <c r="BP390" s="192"/>
      <c r="BQ390" s="562"/>
      <c r="BR390" s="36"/>
      <c r="BS390" s="36"/>
      <c r="BT390" s="562"/>
      <c r="BU390" s="562"/>
      <c r="BV390" s="562"/>
      <c r="BW390" s="562"/>
      <c r="BX390" s="562"/>
      <c r="BY390" s="562"/>
      <c r="BZ390" s="571">
        <f t="shared" si="20"/>
        <v>0</v>
      </c>
      <c r="CB390" s="208"/>
    </row>
    <row r="391" spans="1:80" s="156" customFormat="1" ht="25" hidden="1">
      <c r="A391" s="659">
        <v>30</v>
      </c>
      <c r="B391" s="538">
        <v>5</v>
      </c>
      <c r="C391" s="659" t="s">
        <v>2381</v>
      </c>
      <c r="D391" s="659">
        <v>39</v>
      </c>
      <c r="E391" s="659" t="s">
        <v>2261</v>
      </c>
      <c r="F391" s="659"/>
      <c r="G391" s="659"/>
      <c r="H391" s="659"/>
      <c r="I391" s="659" t="s">
        <v>2301</v>
      </c>
      <c r="K391" s="712" t="s">
        <v>2303</v>
      </c>
      <c r="L391" s="659" t="s">
        <v>2430</v>
      </c>
      <c r="M391" s="659"/>
      <c r="N391" s="659"/>
      <c r="O391" s="659"/>
      <c r="P391" s="748" t="e">
        <f>[1]!Table2[[#This Row],[measurementTerm]]</f>
        <v>#REF!</v>
      </c>
      <c r="Q391" s="658"/>
      <c r="R391" s="720"/>
      <c r="S391" s="720"/>
      <c r="T391" s="720"/>
      <c r="U391" s="720">
        <f>Table2[[#This Row],[Minimum possible value]]</f>
        <v>0</v>
      </c>
      <c r="V391" s="720">
        <f>Table2[[#This Row],[Maximum likely or possible value]]</f>
        <v>0</v>
      </c>
      <c r="W391" s="720"/>
      <c r="X391" s="720"/>
      <c r="Y391" s="720"/>
      <c r="Z391" s="720"/>
      <c r="AA391" s="566"/>
      <c r="AB391" s="36"/>
      <c r="AC391" s="562"/>
      <c r="AD391" s="36"/>
      <c r="AE391" s="36"/>
      <c r="AF391" s="36"/>
      <c r="AG391" s="36"/>
      <c r="AH391" s="36"/>
      <c r="AI391" s="344"/>
      <c r="AJ391" s="562"/>
      <c r="AK391" s="36"/>
      <c r="AL391" s="562"/>
      <c r="AM391" s="562"/>
      <c r="AN391" s="562"/>
      <c r="AO391" s="562"/>
      <c r="AP391" s="562"/>
      <c r="AQ391" s="36"/>
      <c r="AR391" s="36"/>
      <c r="AS391" s="36"/>
      <c r="AT391" s="36"/>
      <c r="AU391" s="36"/>
      <c r="AV391" s="36"/>
      <c r="AW391" s="36"/>
      <c r="AX391" s="36"/>
      <c r="AY391" s="344"/>
      <c r="AZ391" s="36"/>
      <c r="BA391" s="566"/>
      <c r="BB391" s="566"/>
      <c r="BC391" s="562"/>
      <c r="BD391" s="562"/>
      <c r="BE391" s="562"/>
      <c r="BF391" s="562"/>
      <c r="BG391" s="562"/>
      <c r="BH391" s="562"/>
      <c r="BI391" s="562"/>
      <c r="BJ391" s="36"/>
      <c r="BK391" s="36"/>
      <c r="BL391" s="36"/>
      <c r="BM391" s="36"/>
      <c r="BN391" s="344"/>
      <c r="BO391" s="36"/>
      <c r="BP391" s="192"/>
      <c r="BQ391" s="562"/>
      <c r="BR391" s="36"/>
      <c r="BS391" s="36"/>
      <c r="BT391" s="562"/>
      <c r="BU391" s="562"/>
      <c r="BV391" s="562"/>
      <c r="BW391" s="562"/>
      <c r="BX391" s="562"/>
      <c r="BY391" s="562"/>
      <c r="BZ391" s="571">
        <f t="shared" si="20"/>
        <v>0</v>
      </c>
      <c r="CB391" s="208"/>
    </row>
    <row r="392" spans="1:80" s="156" customFormat="1" ht="25" hidden="1">
      <c r="A392" s="659">
        <v>31</v>
      </c>
      <c r="B392" s="538">
        <v>5</v>
      </c>
      <c r="C392" s="659" t="s">
        <v>2381</v>
      </c>
      <c r="D392" s="659">
        <v>40</v>
      </c>
      <c r="E392" s="659" t="s">
        <v>2261</v>
      </c>
      <c r="F392" s="659"/>
      <c r="G392" s="659"/>
      <c r="H392" s="659"/>
      <c r="I392" s="659" t="s">
        <v>2271</v>
      </c>
      <c r="K392" s="712" t="s">
        <v>2304</v>
      </c>
      <c r="L392" s="659" t="s">
        <v>2430</v>
      </c>
      <c r="M392" s="659"/>
      <c r="N392" s="659"/>
      <c r="O392" s="659"/>
      <c r="P392" s="748" t="e">
        <f>[1]!Table2[[#This Row],[measurementTerm]]</f>
        <v>#REF!</v>
      </c>
      <c r="Q392" s="658"/>
      <c r="R392" s="720"/>
      <c r="S392" s="720"/>
      <c r="T392" s="720"/>
      <c r="U392" s="720">
        <f>Table2[[#This Row],[Minimum possible value]]</f>
        <v>0</v>
      </c>
      <c r="V392" s="720">
        <f>Table2[[#This Row],[Maximum likely or possible value]]</f>
        <v>0</v>
      </c>
      <c r="W392" s="720"/>
      <c r="X392" s="720"/>
      <c r="Y392" s="720"/>
      <c r="Z392" s="720"/>
      <c r="AA392" s="566"/>
      <c r="AB392" s="36"/>
      <c r="AC392" s="562"/>
      <c r="AD392" s="36"/>
      <c r="AE392" s="36"/>
      <c r="AF392" s="36"/>
      <c r="AG392" s="36"/>
      <c r="AH392" s="36"/>
      <c r="AI392" s="344"/>
      <c r="AJ392" s="562"/>
      <c r="AK392" s="36"/>
      <c r="AL392" s="562"/>
      <c r="AM392" s="562"/>
      <c r="AN392" s="562"/>
      <c r="AO392" s="562"/>
      <c r="AP392" s="562"/>
      <c r="AQ392" s="36"/>
      <c r="AR392" s="36"/>
      <c r="AS392" s="36"/>
      <c r="AT392" s="36"/>
      <c r="AU392" s="36"/>
      <c r="AV392" s="36"/>
      <c r="AW392" s="36"/>
      <c r="AX392" s="36"/>
      <c r="AY392" s="344"/>
      <c r="AZ392" s="36"/>
      <c r="BA392" s="566"/>
      <c r="BB392" s="566"/>
      <c r="BC392" s="562"/>
      <c r="BD392" s="562"/>
      <c r="BE392" s="562"/>
      <c r="BF392" s="562"/>
      <c r="BG392" s="562"/>
      <c r="BH392" s="562"/>
      <c r="BI392" s="562"/>
      <c r="BJ392" s="36"/>
      <c r="BK392" s="36"/>
      <c r="BL392" s="36"/>
      <c r="BM392" s="36"/>
      <c r="BN392" s="344"/>
      <c r="BO392" s="36"/>
      <c r="BP392" s="192"/>
      <c r="BQ392" s="562"/>
      <c r="BR392" s="36"/>
      <c r="BS392" s="36"/>
      <c r="BT392" s="562"/>
      <c r="BU392" s="562"/>
      <c r="BV392" s="562"/>
      <c r="BW392" s="562"/>
      <c r="BX392" s="562"/>
      <c r="BY392" s="562"/>
      <c r="BZ392" s="571">
        <f t="shared" si="20"/>
        <v>0</v>
      </c>
      <c r="CB392" s="208"/>
    </row>
    <row r="393" spans="1:80" s="156" customFormat="1" ht="25" hidden="1">
      <c r="A393" s="659">
        <v>32</v>
      </c>
      <c r="B393" s="538">
        <v>5</v>
      </c>
      <c r="C393" s="659" t="s">
        <v>2381</v>
      </c>
      <c r="D393" s="659">
        <v>41</v>
      </c>
      <c r="E393" s="659" t="s">
        <v>2261</v>
      </c>
      <c r="F393" s="659"/>
      <c r="G393" s="659"/>
      <c r="H393" s="659"/>
      <c r="I393" s="659" t="s">
        <v>2272</v>
      </c>
      <c r="K393" s="712" t="s">
        <v>2306</v>
      </c>
      <c r="L393" s="659" t="s">
        <v>2430</v>
      </c>
      <c r="M393" s="659"/>
      <c r="N393" s="659"/>
      <c r="O393" s="659"/>
      <c r="P393" s="748" t="e">
        <f>[1]!Table2[[#This Row],[measurementTerm]]</f>
        <v>#REF!</v>
      </c>
      <c r="Q393" s="658"/>
      <c r="R393" s="720"/>
      <c r="S393" s="720"/>
      <c r="T393" s="720"/>
      <c r="U393" s="720">
        <f>Table2[[#This Row],[Minimum possible value]]</f>
        <v>0</v>
      </c>
      <c r="V393" s="720">
        <f>Table2[[#This Row],[Maximum likely or possible value]]</f>
        <v>0</v>
      </c>
      <c r="W393" s="720"/>
      <c r="X393" s="720"/>
      <c r="Y393" s="720"/>
      <c r="Z393" s="720"/>
      <c r="AA393" s="566"/>
      <c r="AB393" s="36"/>
      <c r="AC393" s="562"/>
      <c r="AD393" s="36"/>
      <c r="AE393" s="36"/>
      <c r="AF393" s="36"/>
      <c r="AG393" s="36"/>
      <c r="AH393" s="36"/>
      <c r="AI393" s="344"/>
      <c r="AJ393" s="562"/>
      <c r="AK393" s="36"/>
      <c r="AL393" s="562"/>
      <c r="AM393" s="562"/>
      <c r="AN393" s="562"/>
      <c r="AO393" s="562"/>
      <c r="AP393" s="562"/>
      <c r="AQ393" s="36"/>
      <c r="AR393" s="36"/>
      <c r="AS393" s="36"/>
      <c r="AT393" s="36"/>
      <c r="AU393" s="36"/>
      <c r="AV393" s="36"/>
      <c r="AW393" s="36"/>
      <c r="AX393" s="36"/>
      <c r="AY393" s="344"/>
      <c r="AZ393" s="36"/>
      <c r="BA393" s="566"/>
      <c r="BB393" s="566"/>
      <c r="BC393" s="562"/>
      <c r="BD393" s="562"/>
      <c r="BE393" s="562"/>
      <c r="BF393" s="562"/>
      <c r="BG393" s="562"/>
      <c r="BH393" s="562"/>
      <c r="BI393" s="562"/>
      <c r="BJ393" s="36"/>
      <c r="BK393" s="36"/>
      <c r="BL393" s="36"/>
      <c r="BM393" s="36"/>
      <c r="BN393" s="344"/>
      <c r="BO393" s="36"/>
      <c r="BP393" s="192"/>
      <c r="BQ393" s="562"/>
      <c r="BR393" s="36"/>
      <c r="BS393" s="36"/>
      <c r="BT393" s="562"/>
      <c r="BU393" s="562"/>
      <c r="BV393" s="562"/>
      <c r="BW393" s="562"/>
      <c r="BX393" s="562"/>
      <c r="BY393" s="562"/>
      <c r="BZ393" s="571">
        <f t="shared" si="20"/>
        <v>0</v>
      </c>
      <c r="CB393" s="208"/>
    </row>
    <row r="394" spans="1:80" s="156" customFormat="1" ht="25" hidden="1">
      <c r="A394" s="659">
        <v>33</v>
      </c>
      <c r="B394" s="538">
        <v>5</v>
      </c>
      <c r="C394" s="659" t="s">
        <v>2381</v>
      </c>
      <c r="D394" s="659">
        <v>42</v>
      </c>
      <c r="E394" s="659" t="s">
        <v>2261</v>
      </c>
      <c r="F394" s="659"/>
      <c r="G394" s="659"/>
      <c r="H394" s="659"/>
      <c r="I394" s="659" t="s">
        <v>2273</v>
      </c>
      <c r="K394" s="712" t="s">
        <v>2305</v>
      </c>
      <c r="L394" s="659" t="s">
        <v>2430</v>
      </c>
      <c r="M394" s="659"/>
      <c r="N394" s="659"/>
      <c r="O394" s="659"/>
      <c r="P394" s="748" t="e">
        <f>[1]!Table2[[#This Row],[measurementTerm]]</f>
        <v>#REF!</v>
      </c>
      <c r="Q394" s="658"/>
      <c r="R394" s="720"/>
      <c r="S394" s="720"/>
      <c r="T394" s="720"/>
      <c r="U394" s="720">
        <f>Table2[[#This Row],[Minimum possible value]]</f>
        <v>0</v>
      </c>
      <c r="V394" s="720">
        <f>Table2[[#This Row],[Maximum likely or possible value]]</f>
        <v>0</v>
      </c>
      <c r="W394" s="720"/>
      <c r="X394" s="720"/>
      <c r="Y394" s="720"/>
      <c r="Z394" s="720"/>
      <c r="AA394" s="566"/>
      <c r="AB394" s="36"/>
      <c r="AC394" s="562"/>
      <c r="AD394" s="36"/>
      <c r="AE394" s="36"/>
      <c r="AF394" s="36"/>
      <c r="AG394" s="36"/>
      <c r="AH394" s="36"/>
      <c r="AI394" s="344"/>
      <c r="AJ394" s="562"/>
      <c r="AK394" s="36"/>
      <c r="AL394" s="562"/>
      <c r="AM394" s="562"/>
      <c r="AN394" s="562"/>
      <c r="AO394" s="562"/>
      <c r="AP394" s="562"/>
      <c r="AQ394" s="36"/>
      <c r="AR394" s="36"/>
      <c r="AS394" s="36"/>
      <c r="AT394" s="36"/>
      <c r="AU394" s="36"/>
      <c r="AV394" s="36"/>
      <c r="AW394" s="36"/>
      <c r="AX394" s="36"/>
      <c r="AY394" s="344"/>
      <c r="AZ394" s="36"/>
      <c r="BA394" s="566"/>
      <c r="BB394" s="566"/>
      <c r="BC394" s="562"/>
      <c r="BD394" s="562"/>
      <c r="BE394" s="562"/>
      <c r="BF394" s="562"/>
      <c r="BG394" s="562"/>
      <c r="BH394" s="562"/>
      <c r="BI394" s="562"/>
      <c r="BJ394" s="36"/>
      <c r="BK394" s="36"/>
      <c r="BL394" s="36"/>
      <c r="BM394" s="36"/>
      <c r="BN394" s="344"/>
      <c r="BO394" s="36"/>
      <c r="BP394" s="192"/>
      <c r="BQ394" s="562"/>
      <c r="BR394" s="36"/>
      <c r="BS394" s="36"/>
      <c r="BT394" s="562"/>
      <c r="BU394" s="562"/>
      <c r="BV394" s="562"/>
      <c r="BW394" s="562"/>
      <c r="BX394" s="562"/>
      <c r="BY394" s="562"/>
      <c r="BZ394" s="571">
        <f t="shared" si="20"/>
        <v>0</v>
      </c>
      <c r="CB394" s="208"/>
    </row>
    <row r="395" spans="1:80" s="156" customFormat="1" ht="37.5" hidden="1">
      <c r="A395" s="659">
        <v>34</v>
      </c>
      <c r="B395" s="538">
        <v>5</v>
      </c>
      <c r="C395" s="659" t="s">
        <v>2381</v>
      </c>
      <c r="D395" s="659">
        <v>43</v>
      </c>
      <c r="E395" s="659" t="s">
        <v>2261</v>
      </c>
      <c r="F395" s="659"/>
      <c r="G395" s="659"/>
      <c r="H395" s="659"/>
      <c r="I395" s="659" t="s">
        <v>2274</v>
      </c>
      <c r="K395" s="712" t="s">
        <v>2307</v>
      </c>
      <c r="L395" s="659" t="s">
        <v>2430</v>
      </c>
      <c r="M395" s="659"/>
      <c r="N395" s="659"/>
      <c r="O395" s="659"/>
      <c r="P395" s="748" t="e">
        <f>[1]!Table2[[#This Row],[measurementTerm]]</f>
        <v>#REF!</v>
      </c>
      <c r="Q395" s="658"/>
      <c r="R395" s="720"/>
      <c r="S395" s="720"/>
      <c r="T395" s="720"/>
      <c r="U395" s="720">
        <f>Table2[[#This Row],[Minimum possible value]]</f>
        <v>0</v>
      </c>
      <c r="V395" s="720">
        <f>Table2[[#This Row],[Maximum likely or possible value]]</f>
        <v>0</v>
      </c>
      <c r="W395" s="720"/>
      <c r="X395" s="720"/>
      <c r="Y395" s="720"/>
      <c r="Z395" s="720"/>
      <c r="AA395" s="566"/>
      <c r="AB395" s="36"/>
      <c r="AC395" s="562"/>
      <c r="AD395" s="36"/>
      <c r="AE395" s="36"/>
      <c r="AF395" s="36"/>
      <c r="AG395" s="36"/>
      <c r="AH395" s="36"/>
      <c r="AI395" s="344"/>
      <c r="AJ395" s="562"/>
      <c r="AK395" s="36"/>
      <c r="AL395" s="562"/>
      <c r="AM395" s="562"/>
      <c r="AN395" s="562"/>
      <c r="AO395" s="562"/>
      <c r="AP395" s="562"/>
      <c r="AQ395" s="36"/>
      <c r="AR395" s="36"/>
      <c r="AS395" s="36"/>
      <c r="AT395" s="36"/>
      <c r="AU395" s="36"/>
      <c r="AV395" s="36"/>
      <c r="AW395" s="36"/>
      <c r="AX395" s="36"/>
      <c r="AY395" s="344"/>
      <c r="AZ395" s="36"/>
      <c r="BA395" s="566"/>
      <c r="BB395" s="566"/>
      <c r="BC395" s="562"/>
      <c r="BD395" s="562"/>
      <c r="BE395" s="562"/>
      <c r="BF395" s="562"/>
      <c r="BG395" s="562"/>
      <c r="BH395" s="562"/>
      <c r="BI395" s="562"/>
      <c r="BJ395" s="36"/>
      <c r="BK395" s="36"/>
      <c r="BL395" s="36"/>
      <c r="BM395" s="36"/>
      <c r="BN395" s="344"/>
      <c r="BO395" s="36"/>
      <c r="BP395" s="192"/>
      <c r="BQ395" s="562"/>
      <c r="BR395" s="36"/>
      <c r="BS395" s="36"/>
      <c r="BT395" s="562"/>
      <c r="BU395" s="562"/>
      <c r="BV395" s="562"/>
      <c r="BW395" s="562"/>
      <c r="BX395" s="562"/>
      <c r="BY395" s="562"/>
      <c r="BZ395" s="571">
        <f t="shared" si="20"/>
        <v>0</v>
      </c>
      <c r="CB395" s="208"/>
    </row>
    <row r="396" spans="1:80" s="156" customFormat="1" ht="37.5" hidden="1">
      <c r="A396" s="659">
        <v>35</v>
      </c>
      <c r="B396" s="538">
        <v>5</v>
      </c>
      <c r="C396" s="659" t="s">
        <v>2381</v>
      </c>
      <c r="D396" s="659">
        <v>44</v>
      </c>
      <c r="E396" s="659" t="s">
        <v>2261</v>
      </c>
      <c r="F396" s="659"/>
      <c r="G396" s="659"/>
      <c r="H396" s="659"/>
      <c r="I396" s="659" t="s">
        <v>2275</v>
      </c>
      <c r="K396" s="712" t="s">
        <v>2308</v>
      </c>
      <c r="L396" s="659" t="s">
        <v>2430</v>
      </c>
      <c r="M396" s="659"/>
      <c r="N396" s="659"/>
      <c r="O396" s="659"/>
      <c r="P396" s="748" t="e">
        <f>[1]!Table2[[#This Row],[measurementTerm]]</f>
        <v>#REF!</v>
      </c>
      <c r="Q396" s="658"/>
      <c r="R396" s="720"/>
      <c r="S396" s="720"/>
      <c r="T396" s="720"/>
      <c r="U396" s="720">
        <f>Table2[[#This Row],[Minimum possible value]]</f>
        <v>0</v>
      </c>
      <c r="V396" s="720">
        <f>Table2[[#This Row],[Maximum likely or possible value]]</f>
        <v>0</v>
      </c>
      <c r="W396" s="720"/>
      <c r="X396" s="720"/>
      <c r="Y396" s="720"/>
      <c r="Z396" s="720"/>
      <c r="AA396" s="566"/>
      <c r="AB396" s="36"/>
      <c r="AC396" s="562"/>
      <c r="AD396" s="36"/>
      <c r="AE396" s="36"/>
      <c r="AF396" s="36"/>
      <c r="AG396" s="36"/>
      <c r="AH396" s="36"/>
      <c r="AI396" s="344"/>
      <c r="AJ396" s="562"/>
      <c r="AK396" s="36"/>
      <c r="AL396" s="562"/>
      <c r="AM396" s="562"/>
      <c r="AN396" s="562"/>
      <c r="AO396" s="562"/>
      <c r="AP396" s="562"/>
      <c r="AQ396" s="36"/>
      <c r="AR396" s="36"/>
      <c r="AS396" s="36"/>
      <c r="AT396" s="36"/>
      <c r="AU396" s="36"/>
      <c r="AV396" s="36"/>
      <c r="AW396" s="36"/>
      <c r="AX396" s="36"/>
      <c r="AY396" s="344"/>
      <c r="AZ396" s="36"/>
      <c r="BA396" s="566"/>
      <c r="BB396" s="566"/>
      <c r="BC396" s="562"/>
      <c r="BD396" s="562"/>
      <c r="BE396" s="562"/>
      <c r="BF396" s="562"/>
      <c r="BG396" s="562"/>
      <c r="BH396" s="562"/>
      <c r="BI396" s="562"/>
      <c r="BJ396" s="36"/>
      <c r="BK396" s="36"/>
      <c r="BL396" s="36"/>
      <c r="BM396" s="36"/>
      <c r="BN396" s="344"/>
      <c r="BO396" s="36"/>
      <c r="BP396" s="192"/>
      <c r="BQ396" s="562"/>
      <c r="BR396" s="36"/>
      <c r="BS396" s="36"/>
      <c r="BT396" s="562"/>
      <c r="BU396" s="562"/>
      <c r="BV396" s="562"/>
      <c r="BW396" s="562"/>
      <c r="BX396" s="562"/>
      <c r="BY396" s="562"/>
      <c r="BZ396" s="571">
        <f t="shared" si="20"/>
        <v>0</v>
      </c>
      <c r="CB396" s="208"/>
    </row>
    <row r="397" spans="1:80" s="156" customFormat="1" ht="25" hidden="1">
      <c r="A397" s="710">
        <v>36</v>
      </c>
      <c r="B397" s="538">
        <v>5</v>
      </c>
      <c r="C397" s="710" t="s">
        <v>2381</v>
      </c>
      <c r="D397" s="710">
        <v>45</v>
      </c>
      <c r="E397" s="710" t="s">
        <v>2261</v>
      </c>
      <c r="F397" s="710"/>
      <c r="G397" s="710"/>
      <c r="H397" s="710"/>
      <c r="I397" s="713" t="s">
        <v>2310</v>
      </c>
      <c r="J397" s="716"/>
      <c r="K397" s="713" t="s">
        <v>2309</v>
      </c>
      <c r="L397" s="710" t="s">
        <v>2430</v>
      </c>
      <c r="M397" s="710"/>
      <c r="N397" s="710"/>
      <c r="O397" s="710"/>
      <c r="P397" s="748" t="e">
        <f>[1]!Table2[[#This Row],[measurementTerm]]</f>
        <v>#REF!</v>
      </c>
      <c r="Q397" s="658"/>
      <c r="R397" s="720"/>
      <c r="S397" s="720"/>
      <c r="T397" s="720"/>
      <c r="U397" s="720">
        <f>Table2[[#This Row],[Minimum possible value]]</f>
        <v>0</v>
      </c>
      <c r="V397" s="720">
        <f>Table2[[#This Row],[Maximum likely or possible value]]</f>
        <v>0</v>
      </c>
      <c r="W397" s="720"/>
      <c r="X397" s="720"/>
      <c r="Y397" s="720"/>
      <c r="Z397" s="720"/>
      <c r="AA397" s="566"/>
      <c r="AB397" s="36"/>
      <c r="AC397" s="562"/>
      <c r="AD397" s="36"/>
      <c r="AE397" s="36"/>
      <c r="AF397" s="36"/>
      <c r="AG397" s="36"/>
      <c r="AH397" s="36"/>
      <c r="AI397" s="344"/>
      <c r="AJ397" s="562"/>
      <c r="AK397" s="36"/>
      <c r="AL397" s="562"/>
      <c r="AM397" s="562"/>
      <c r="AN397" s="562"/>
      <c r="AO397" s="562"/>
      <c r="AP397" s="562"/>
      <c r="AQ397" s="36"/>
      <c r="AR397" s="36"/>
      <c r="AS397" s="36"/>
      <c r="AT397" s="36"/>
      <c r="AU397" s="36"/>
      <c r="AV397" s="36"/>
      <c r="AW397" s="36"/>
      <c r="AX397" s="36"/>
      <c r="AY397" s="344"/>
      <c r="AZ397" s="36"/>
      <c r="BA397" s="566"/>
      <c r="BB397" s="566"/>
      <c r="BC397" s="562"/>
      <c r="BD397" s="562"/>
      <c r="BE397" s="562"/>
      <c r="BF397" s="562"/>
      <c r="BG397" s="562"/>
      <c r="BH397" s="562"/>
      <c r="BI397" s="562"/>
      <c r="BJ397" s="36"/>
      <c r="BK397" s="36"/>
      <c r="BL397" s="36"/>
      <c r="BM397" s="36"/>
      <c r="BN397" s="344"/>
      <c r="BO397" s="36"/>
      <c r="BP397" s="192"/>
      <c r="BQ397" s="562"/>
      <c r="BR397" s="36"/>
      <c r="BS397" s="36"/>
      <c r="BT397" s="562"/>
      <c r="BU397" s="562"/>
      <c r="BV397" s="562"/>
      <c r="BW397" s="562"/>
      <c r="BX397" s="562"/>
      <c r="BY397" s="562"/>
      <c r="BZ397" s="571">
        <f t="shared" si="20"/>
        <v>0</v>
      </c>
      <c r="CB397" s="208"/>
    </row>
    <row r="398" spans="1:80" s="156" customFormat="1" ht="25" hidden="1">
      <c r="A398" s="659">
        <v>37</v>
      </c>
      <c r="B398" s="538">
        <v>5</v>
      </c>
      <c r="C398" s="659" t="s">
        <v>2381</v>
      </c>
      <c r="D398" s="659">
        <v>46</v>
      </c>
      <c r="E398" s="659" t="s">
        <v>2261</v>
      </c>
      <c r="F398" s="659"/>
      <c r="G398" s="659"/>
      <c r="H398" s="659"/>
      <c r="I398" s="712" t="s">
        <v>2311</v>
      </c>
      <c r="K398" s="712" t="s">
        <v>2312</v>
      </c>
      <c r="L398" s="659" t="s">
        <v>2430</v>
      </c>
      <c r="M398" s="659"/>
      <c r="N398" s="659"/>
      <c r="O398" s="659"/>
      <c r="P398" s="748" t="e">
        <f>[1]!Table2[[#This Row],[measurementTerm]]</f>
        <v>#REF!</v>
      </c>
      <c r="Q398" s="658"/>
      <c r="R398" s="720"/>
      <c r="S398" s="720"/>
      <c r="T398" s="720"/>
      <c r="U398" s="720">
        <f>Table2[[#This Row],[Minimum possible value]]</f>
        <v>0</v>
      </c>
      <c r="V398" s="720">
        <f>Table2[[#This Row],[Maximum likely or possible value]]</f>
        <v>0</v>
      </c>
      <c r="W398" s="720"/>
      <c r="X398" s="720"/>
      <c r="Y398" s="720"/>
      <c r="Z398" s="720"/>
      <c r="AA398" s="566"/>
      <c r="AB398" s="36"/>
      <c r="AC398" s="562"/>
      <c r="AD398" s="36"/>
      <c r="AE398" s="36"/>
      <c r="AF398" s="36"/>
      <c r="AG398" s="36"/>
      <c r="AH398" s="36"/>
      <c r="AI398" s="344"/>
      <c r="AJ398" s="562"/>
      <c r="AK398" s="36"/>
      <c r="AL398" s="562"/>
      <c r="AM398" s="562"/>
      <c r="AN398" s="562"/>
      <c r="AO398" s="562"/>
      <c r="AP398" s="562"/>
      <c r="AQ398" s="36"/>
      <c r="AR398" s="36"/>
      <c r="AS398" s="36"/>
      <c r="AT398" s="36"/>
      <c r="AU398" s="36"/>
      <c r="AV398" s="36"/>
      <c r="AW398" s="36"/>
      <c r="AX398" s="36"/>
      <c r="AY398" s="344"/>
      <c r="AZ398" s="36"/>
      <c r="BA398" s="566"/>
      <c r="BB398" s="566"/>
      <c r="BC398" s="562"/>
      <c r="BD398" s="562"/>
      <c r="BE398" s="562"/>
      <c r="BF398" s="562"/>
      <c r="BG398" s="562"/>
      <c r="BH398" s="562"/>
      <c r="BI398" s="562"/>
      <c r="BJ398" s="36"/>
      <c r="BK398" s="36"/>
      <c r="BL398" s="36"/>
      <c r="BM398" s="36"/>
      <c r="BN398" s="344"/>
      <c r="BO398" s="36"/>
      <c r="BP398" s="192"/>
      <c r="BQ398" s="562"/>
      <c r="BR398" s="36"/>
      <c r="BS398" s="36"/>
      <c r="BT398" s="562"/>
      <c r="BU398" s="562"/>
      <c r="BV398" s="562"/>
      <c r="BW398" s="562"/>
      <c r="BX398" s="562"/>
      <c r="BY398" s="562"/>
      <c r="BZ398" s="571">
        <f t="shared" si="20"/>
        <v>0</v>
      </c>
      <c r="CB398" s="208"/>
    </row>
    <row r="399" spans="1:80" s="156" customFormat="1" ht="25" hidden="1">
      <c r="A399" s="659">
        <v>38</v>
      </c>
      <c r="B399" s="538">
        <v>5</v>
      </c>
      <c r="C399" s="659" t="s">
        <v>2381</v>
      </c>
      <c r="D399" s="659">
        <v>47</v>
      </c>
      <c r="E399" s="659" t="s">
        <v>2261</v>
      </c>
      <c r="F399" s="659"/>
      <c r="G399" s="659"/>
      <c r="H399" s="659"/>
      <c r="I399" s="712" t="s">
        <v>2313</v>
      </c>
      <c r="K399" s="712" t="s">
        <v>2314</v>
      </c>
      <c r="L399" s="659" t="s">
        <v>2430</v>
      </c>
      <c r="M399" s="659"/>
      <c r="N399" s="659"/>
      <c r="O399" s="659"/>
      <c r="P399" s="748" t="e">
        <f>[1]!Table2[[#This Row],[measurementTerm]]</f>
        <v>#REF!</v>
      </c>
      <c r="Q399" s="658"/>
      <c r="R399" s="720"/>
      <c r="S399" s="720"/>
      <c r="T399" s="720"/>
      <c r="U399" s="720">
        <f>Table2[[#This Row],[Minimum possible value]]</f>
        <v>0</v>
      </c>
      <c r="V399" s="720">
        <f>Table2[[#This Row],[Maximum likely or possible value]]</f>
        <v>0</v>
      </c>
      <c r="W399" s="720"/>
      <c r="X399" s="720"/>
      <c r="Y399" s="720"/>
      <c r="Z399" s="720"/>
      <c r="AA399" s="566"/>
      <c r="AB399" s="36"/>
      <c r="AC399" s="562"/>
      <c r="AD399" s="36"/>
      <c r="AE399" s="36"/>
      <c r="AF399" s="36"/>
      <c r="AG399" s="36"/>
      <c r="AH399" s="36"/>
      <c r="AI399" s="344"/>
      <c r="AJ399" s="562"/>
      <c r="AK399" s="36"/>
      <c r="AL399" s="562"/>
      <c r="AM399" s="562"/>
      <c r="AN399" s="562"/>
      <c r="AO399" s="562"/>
      <c r="AP399" s="562"/>
      <c r="AQ399" s="36"/>
      <c r="AR399" s="36"/>
      <c r="AS399" s="36"/>
      <c r="AT399" s="36"/>
      <c r="AU399" s="36"/>
      <c r="AV399" s="36"/>
      <c r="AW399" s="36"/>
      <c r="AX399" s="36"/>
      <c r="AY399" s="344"/>
      <c r="AZ399" s="36"/>
      <c r="BA399" s="566"/>
      <c r="BB399" s="566"/>
      <c r="BC399" s="562"/>
      <c r="BD399" s="562"/>
      <c r="BE399" s="562"/>
      <c r="BF399" s="562"/>
      <c r="BG399" s="562"/>
      <c r="BH399" s="562"/>
      <c r="BI399" s="562"/>
      <c r="BJ399" s="36"/>
      <c r="BK399" s="36"/>
      <c r="BL399" s="36"/>
      <c r="BM399" s="36"/>
      <c r="BN399" s="344"/>
      <c r="BO399" s="36"/>
      <c r="BP399" s="192"/>
      <c r="BQ399" s="562"/>
      <c r="BR399" s="36"/>
      <c r="BS399" s="36"/>
      <c r="BT399" s="562"/>
      <c r="BU399" s="562"/>
      <c r="BV399" s="562"/>
      <c r="BW399" s="562"/>
      <c r="BX399" s="562"/>
      <c r="BY399" s="562"/>
      <c r="BZ399" s="571">
        <f t="shared" si="20"/>
        <v>0</v>
      </c>
      <c r="CB399" s="208"/>
    </row>
    <row r="400" spans="1:80" s="156" customFormat="1" ht="25" hidden="1">
      <c r="A400" s="659">
        <v>39</v>
      </c>
      <c r="B400" s="538">
        <v>5</v>
      </c>
      <c r="C400" s="659" t="s">
        <v>2381</v>
      </c>
      <c r="D400" s="659">
        <v>48</v>
      </c>
      <c r="E400" s="659" t="s">
        <v>2261</v>
      </c>
      <c r="F400" s="659"/>
      <c r="G400" s="659"/>
      <c r="H400" s="659"/>
      <c r="I400" s="712" t="s">
        <v>2315</v>
      </c>
      <c r="K400" s="712" t="s">
        <v>2316</v>
      </c>
      <c r="L400" s="659" t="s">
        <v>2430</v>
      </c>
      <c r="M400" s="659"/>
      <c r="N400" s="659"/>
      <c r="O400" s="659"/>
      <c r="P400" s="748" t="e">
        <f>[1]!Table2[[#This Row],[measurementTerm]]</f>
        <v>#REF!</v>
      </c>
      <c r="Q400" s="658"/>
      <c r="R400" s="720"/>
      <c r="S400" s="720"/>
      <c r="T400" s="720"/>
      <c r="U400" s="720">
        <f>Table2[[#This Row],[Minimum possible value]]</f>
        <v>0</v>
      </c>
      <c r="V400" s="720">
        <f>Table2[[#This Row],[Maximum likely or possible value]]</f>
        <v>0</v>
      </c>
      <c r="W400" s="720"/>
      <c r="X400" s="720"/>
      <c r="Y400" s="720"/>
      <c r="Z400" s="720"/>
      <c r="AA400" s="566"/>
      <c r="AB400" s="36"/>
      <c r="AC400" s="562"/>
      <c r="AD400" s="36"/>
      <c r="AE400" s="36"/>
      <c r="AF400" s="36"/>
      <c r="AG400" s="36"/>
      <c r="AH400" s="36"/>
      <c r="AI400" s="344"/>
      <c r="AJ400" s="562"/>
      <c r="AK400" s="36"/>
      <c r="AL400" s="562"/>
      <c r="AM400" s="562"/>
      <c r="AN400" s="562"/>
      <c r="AO400" s="562"/>
      <c r="AP400" s="562"/>
      <c r="AQ400" s="36"/>
      <c r="AR400" s="36"/>
      <c r="AS400" s="36"/>
      <c r="AT400" s="36"/>
      <c r="AU400" s="36"/>
      <c r="AV400" s="36"/>
      <c r="AW400" s="36"/>
      <c r="AX400" s="36"/>
      <c r="AY400" s="344"/>
      <c r="AZ400" s="36"/>
      <c r="BA400" s="566"/>
      <c r="BB400" s="566"/>
      <c r="BC400" s="562"/>
      <c r="BD400" s="562"/>
      <c r="BE400" s="562"/>
      <c r="BF400" s="562"/>
      <c r="BG400" s="562"/>
      <c r="BH400" s="562"/>
      <c r="BI400" s="562"/>
      <c r="BJ400" s="36"/>
      <c r="BK400" s="36"/>
      <c r="BL400" s="36"/>
      <c r="BM400" s="36"/>
      <c r="BN400" s="344"/>
      <c r="BO400" s="36"/>
      <c r="BP400" s="192"/>
      <c r="BQ400" s="562"/>
      <c r="BR400" s="36"/>
      <c r="BS400" s="36"/>
      <c r="BT400" s="562"/>
      <c r="BU400" s="562"/>
      <c r="BV400" s="562"/>
      <c r="BW400" s="562"/>
      <c r="BX400" s="562"/>
      <c r="BY400" s="562"/>
      <c r="BZ400" s="571">
        <f t="shared" si="20"/>
        <v>0</v>
      </c>
      <c r="CB400" s="208"/>
    </row>
    <row r="401" spans="1:80" s="156" customFormat="1" ht="25" hidden="1">
      <c r="A401" s="659">
        <v>40</v>
      </c>
      <c r="B401" s="538">
        <v>5</v>
      </c>
      <c r="C401" s="659" t="s">
        <v>2381</v>
      </c>
      <c r="D401" s="659">
        <v>49</v>
      </c>
      <c r="E401" s="659" t="s">
        <v>2261</v>
      </c>
      <c r="F401" s="659"/>
      <c r="G401" s="659"/>
      <c r="H401" s="659"/>
      <c r="I401" s="712" t="s">
        <v>2317</v>
      </c>
      <c r="K401" s="712" t="s">
        <v>2318</v>
      </c>
      <c r="L401" s="659" t="s">
        <v>2430</v>
      </c>
      <c r="M401" s="659"/>
      <c r="N401" s="659"/>
      <c r="O401" s="659"/>
      <c r="P401" s="748" t="e">
        <f>[1]!Table2[[#This Row],[measurementTerm]]</f>
        <v>#REF!</v>
      </c>
      <c r="Q401" s="658"/>
      <c r="R401" s="720"/>
      <c r="S401" s="720"/>
      <c r="T401" s="720"/>
      <c r="U401" s="720">
        <f>Table2[[#This Row],[Minimum possible value]]</f>
        <v>0</v>
      </c>
      <c r="V401" s="720">
        <f>Table2[[#This Row],[Maximum likely or possible value]]</f>
        <v>0</v>
      </c>
      <c r="W401" s="720"/>
      <c r="X401" s="720"/>
      <c r="Y401" s="720"/>
      <c r="Z401" s="720"/>
      <c r="AA401" s="566"/>
      <c r="AB401" s="36"/>
      <c r="AC401" s="562"/>
      <c r="AD401" s="36"/>
      <c r="AE401" s="36"/>
      <c r="AF401" s="36"/>
      <c r="AG401" s="36"/>
      <c r="AH401" s="36"/>
      <c r="AI401" s="344"/>
      <c r="AJ401" s="562"/>
      <c r="AK401" s="36"/>
      <c r="AL401" s="562"/>
      <c r="AM401" s="562"/>
      <c r="AN401" s="562"/>
      <c r="AO401" s="562"/>
      <c r="AP401" s="562"/>
      <c r="AQ401" s="36"/>
      <c r="AR401" s="36"/>
      <c r="AS401" s="36"/>
      <c r="AT401" s="36"/>
      <c r="AU401" s="36"/>
      <c r="AV401" s="36"/>
      <c r="AW401" s="36"/>
      <c r="AX401" s="36"/>
      <c r="AY401" s="344"/>
      <c r="AZ401" s="36"/>
      <c r="BA401" s="566"/>
      <c r="BB401" s="566"/>
      <c r="BC401" s="562"/>
      <c r="BD401" s="562"/>
      <c r="BE401" s="562"/>
      <c r="BF401" s="562"/>
      <c r="BG401" s="562"/>
      <c r="BH401" s="562"/>
      <c r="BI401" s="562"/>
      <c r="BJ401" s="36"/>
      <c r="BK401" s="36"/>
      <c r="BL401" s="36"/>
      <c r="BM401" s="36"/>
      <c r="BN401" s="344"/>
      <c r="BO401" s="36"/>
      <c r="BP401" s="192"/>
      <c r="BQ401" s="562"/>
      <c r="BR401" s="36"/>
      <c r="BS401" s="36"/>
      <c r="BT401" s="562"/>
      <c r="BU401" s="562"/>
      <c r="BV401" s="562"/>
      <c r="BW401" s="562"/>
      <c r="BX401" s="562"/>
      <c r="BY401" s="562"/>
      <c r="BZ401" s="571">
        <f t="shared" si="20"/>
        <v>0</v>
      </c>
      <c r="CB401" s="208"/>
    </row>
    <row r="402" spans="1:80" s="156" customFormat="1" ht="25" hidden="1">
      <c r="A402" s="659">
        <v>41</v>
      </c>
      <c r="B402" s="538">
        <v>5</v>
      </c>
      <c r="C402" s="659" t="s">
        <v>2381</v>
      </c>
      <c r="D402" s="659">
        <v>50</v>
      </c>
      <c r="E402" s="659" t="s">
        <v>2261</v>
      </c>
      <c r="F402" s="659"/>
      <c r="G402" s="659"/>
      <c r="H402" s="659"/>
      <c r="I402" s="659" t="s">
        <v>2276</v>
      </c>
      <c r="K402" s="712" t="s">
        <v>2319</v>
      </c>
      <c r="L402" s="659" t="s">
        <v>2430</v>
      </c>
      <c r="M402" s="659"/>
      <c r="N402" s="659"/>
      <c r="O402" s="659"/>
      <c r="P402" s="748" t="e">
        <f>[1]!Table2[[#This Row],[measurementTerm]]</f>
        <v>#REF!</v>
      </c>
      <c r="Q402" s="658"/>
      <c r="R402" s="720"/>
      <c r="S402" s="720"/>
      <c r="T402" s="720"/>
      <c r="U402" s="720">
        <f>Table2[[#This Row],[Minimum possible value]]</f>
        <v>0</v>
      </c>
      <c r="V402" s="720">
        <f>Table2[[#This Row],[Maximum likely or possible value]]</f>
        <v>0</v>
      </c>
      <c r="W402" s="720"/>
      <c r="X402" s="720"/>
      <c r="Y402" s="720"/>
      <c r="Z402" s="720"/>
      <c r="AA402" s="566"/>
      <c r="AB402" s="36"/>
      <c r="AC402" s="562"/>
      <c r="AD402" s="36"/>
      <c r="AE402" s="36"/>
      <c r="AF402" s="36"/>
      <c r="AG402" s="36"/>
      <c r="AH402" s="36"/>
      <c r="AI402" s="344"/>
      <c r="AJ402" s="562"/>
      <c r="AK402" s="36"/>
      <c r="AL402" s="562"/>
      <c r="AM402" s="562"/>
      <c r="AN402" s="562"/>
      <c r="AO402" s="562"/>
      <c r="AP402" s="562"/>
      <c r="AQ402" s="36"/>
      <c r="AR402" s="36"/>
      <c r="AS402" s="36"/>
      <c r="AT402" s="36"/>
      <c r="AU402" s="36"/>
      <c r="AV402" s="36"/>
      <c r="AW402" s="36"/>
      <c r="AX402" s="36"/>
      <c r="AY402" s="344"/>
      <c r="AZ402" s="36"/>
      <c r="BA402" s="566"/>
      <c r="BB402" s="566"/>
      <c r="BC402" s="562"/>
      <c r="BD402" s="562"/>
      <c r="BE402" s="562"/>
      <c r="BF402" s="562"/>
      <c r="BG402" s="562"/>
      <c r="BH402" s="562"/>
      <c r="BI402" s="562"/>
      <c r="BJ402" s="36"/>
      <c r="BK402" s="36"/>
      <c r="BL402" s="36"/>
      <c r="BM402" s="36"/>
      <c r="BN402" s="344"/>
      <c r="BO402" s="36"/>
      <c r="BP402" s="192"/>
      <c r="BQ402" s="562"/>
      <c r="BR402" s="36"/>
      <c r="BS402" s="36"/>
      <c r="BT402" s="562"/>
      <c r="BU402" s="562"/>
      <c r="BV402" s="562"/>
      <c r="BW402" s="562"/>
      <c r="BX402" s="562"/>
      <c r="BY402" s="562"/>
      <c r="BZ402" s="571">
        <f t="shared" si="20"/>
        <v>0</v>
      </c>
      <c r="CB402" s="208"/>
    </row>
    <row r="403" spans="1:80" s="156" customFormat="1" ht="25" hidden="1">
      <c r="A403" s="659">
        <v>42</v>
      </c>
      <c r="B403" s="538">
        <v>5</v>
      </c>
      <c r="C403" s="659" t="s">
        <v>2381</v>
      </c>
      <c r="D403" s="659">
        <v>51</v>
      </c>
      <c r="E403" s="659" t="s">
        <v>2261</v>
      </c>
      <c r="F403" s="659"/>
      <c r="G403" s="659"/>
      <c r="H403" s="659"/>
      <c r="I403" s="659" t="s">
        <v>2277</v>
      </c>
      <c r="K403" s="712" t="s">
        <v>2320</v>
      </c>
      <c r="L403" s="659" t="s">
        <v>2430</v>
      </c>
      <c r="M403" s="659"/>
      <c r="N403" s="659"/>
      <c r="O403" s="659"/>
      <c r="P403" s="748" t="e">
        <f>[1]!Table2[[#This Row],[measurementTerm]]</f>
        <v>#REF!</v>
      </c>
      <c r="Q403" s="658"/>
      <c r="R403" s="720"/>
      <c r="S403" s="720"/>
      <c r="T403" s="720"/>
      <c r="U403" s="720">
        <f>Table2[[#This Row],[Minimum possible value]]</f>
        <v>0</v>
      </c>
      <c r="V403" s="720">
        <f>Table2[[#This Row],[Maximum likely or possible value]]</f>
        <v>0</v>
      </c>
      <c r="W403" s="720"/>
      <c r="X403" s="720"/>
      <c r="Y403" s="720"/>
      <c r="Z403" s="720"/>
      <c r="AA403" s="566"/>
      <c r="AB403" s="36"/>
      <c r="AC403" s="562"/>
      <c r="AD403" s="36"/>
      <c r="AE403" s="36"/>
      <c r="AF403" s="36"/>
      <c r="AG403" s="36"/>
      <c r="AH403" s="36"/>
      <c r="AI403" s="344"/>
      <c r="AJ403" s="562"/>
      <c r="AK403" s="36"/>
      <c r="AL403" s="562"/>
      <c r="AM403" s="562"/>
      <c r="AN403" s="562"/>
      <c r="AO403" s="562"/>
      <c r="AP403" s="562"/>
      <c r="AQ403" s="36"/>
      <c r="AR403" s="36"/>
      <c r="AS403" s="36"/>
      <c r="AT403" s="36"/>
      <c r="AU403" s="36"/>
      <c r="AV403" s="36"/>
      <c r="AW403" s="36"/>
      <c r="AX403" s="36"/>
      <c r="AY403" s="344"/>
      <c r="AZ403" s="36"/>
      <c r="BA403" s="566"/>
      <c r="BB403" s="566"/>
      <c r="BC403" s="562"/>
      <c r="BD403" s="562"/>
      <c r="BE403" s="562"/>
      <c r="BF403" s="562"/>
      <c r="BG403" s="562"/>
      <c r="BH403" s="562"/>
      <c r="BI403" s="562"/>
      <c r="BJ403" s="36"/>
      <c r="BK403" s="36"/>
      <c r="BL403" s="36"/>
      <c r="BM403" s="36"/>
      <c r="BN403" s="344"/>
      <c r="BO403" s="36"/>
      <c r="BP403" s="192"/>
      <c r="BQ403" s="562"/>
      <c r="BR403" s="36"/>
      <c r="BS403" s="36"/>
      <c r="BT403" s="562"/>
      <c r="BU403" s="562"/>
      <c r="BV403" s="562"/>
      <c r="BW403" s="562"/>
      <c r="BX403" s="562"/>
      <c r="BY403" s="562"/>
      <c r="BZ403" s="571">
        <f t="shared" si="20"/>
        <v>0</v>
      </c>
      <c r="CB403" s="208"/>
    </row>
    <row r="404" spans="1:80" s="156" customFormat="1" ht="25" hidden="1">
      <c r="A404" s="659">
        <v>43</v>
      </c>
      <c r="B404" s="538">
        <v>5</v>
      </c>
      <c r="C404" s="659" t="s">
        <v>2381</v>
      </c>
      <c r="D404" s="659">
        <v>52</v>
      </c>
      <c r="E404" s="659" t="s">
        <v>2261</v>
      </c>
      <c r="F404" s="659"/>
      <c r="G404" s="659"/>
      <c r="H404" s="659"/>
      <c r="I404" s="659" t="s">
        <v>2278</v>
      </c>
      <c r="K404" s="712" t="s">
        <v>2321</v>
      </c>
      <c r="L404" s="659" t="s">
        <v>2430</v>
      </c>
      <c r="M404" s="659"/>
      <c r="N404" s="659"/>
      <c r="O404" s="659"/>
      <c r="P404" s="748" t="e">
        <f>[1]!Table2[[#This Row],[measurementTerm]]</f>
        <v>#REF!</v>
      </c>
      <c r="Q404" s="658"/>
      <c r="R404" s="720"/>
      <c r="S404" s="720"/>
      <c r="T404" s="720"/>
      <c r="U404" s="720">
        <f>Table2[[#This Row],[Minimum possible value]]</f>
        <v>0</v>
      </c>
      <c r="V404" s="720">
        <f>Table2[[#This Row],[Maximum likely or possible value]]</f>
        <v>0</v>
      </c>
      <c r="W404" s="720"/>
      <c r="X404" s="720"/>
      <c r="Y404" s="720"/>
      <c r="Z404" s="720"/>
      <c r="AA404" s="566"/>
      <c r="AB404" s="36"/>
      <c r="AC404" s="562"/>
      <c r="AD404" s="36"/>
      <c r="AE404" s="36"/>
      <c r="AF404" s="36"/>
      <c r="AG404" s="36"/>
      <c r="AH404" s="36"/>
      <c r="AI404" s="344"/>
      <c r="AJ404" s="562"/>
      <c r="AK404" s="36"/>
      <c r="AL404" s="562"/>
      <c r="AM404" s="562"/>
      <c r="AN404" s="562"/>
      <c r="AO404" s="562"/>
      <c r="AP404" s="562"/>
      <c r="AQ404" s="36"/>
      <c r="AR404" s="36"/>
      <c r="AS404" s="36"/>
      <c r="AT404" s="36"/>
      <c r="AU404" s="36"/>
      <c r="AV404" s="36"/>
      <c r="AW404" s="36"/>
      <c r="AX404" s="36"/>
      <c r="AY404" s="344"/>
      <c r="AZ404" s="36"/>
      <c r="BA404" s="566"/>
      <c r="BB404" s="566"/>
      <c r="BC404" s="562"/>
      <c r="BD404" s="562"/>
      <c r="BE404" s="562"/>
      <c r="BF404" s="562"/>
      <c r="BG404" s="562"/>
      <c r="BH404" s="562"/>
      <c r="BI404" s="562"/>
      <c r="BJ404" s="36"/>
      <c r="BK404" s="36"/>
      <c r="BL404" s="36"/>
      <c r="BM404" s="36"/>
      <c r="BN404" s="344"/>
      <c r="BO404" s="36"/>
      <c r="BP404" s="192"/>
      <c r="BQ404" s="562"/>
      <c r="BR404" s="36"/>
      <c r="BS404" s="36"/>
      <c r="BT404" s="562"/>
      <c r="BU404" s="562"/>
      <c r="BV404" s="562"/>
      <c r="BW404" s="562"/>
      <c r="BX404" s="562"/>
      <c r="BY404" s="562"/>
      <c r="BZ404" s="571">
        <f t="shared" si="20"/>
        <v>0</v>
      </c>
      <c r="CB404" s="208"/>
    </row>
    <row r="405" spans="1:80" s="156" customFormat="1" ht="25" hidden="1">
      <c r="A405" s="659">
        <v>44</v>
      </c>
      <c r="B405" s="538">
        <v>5</v>
      </c>
      <c r="C405" s="659" t="s">
        <v>2381</v>
      </c>
      <c r="D405" s="659">
        <v>53</v>
      </c>
      <c r="E405" s="659" t="s">
        <v>2261</v>
      </c>
      <c r="F405" s="659"/>
      <c r="G405" s="659"/>
      <c r="H405" s="659"/>
      <c r="I405" s="659" t="s">
        <v>2279</v>
      </c>
      <c r="K405" s="712" t="s">
        <v>2322</v>
      </c>
      <c r="L405" s="659" t="s">
        <v>2430</v>
      </c>
      <c r="M405" s="659"/>
      <c r="N405" s="659"/>
      <c r="O405" s="659"/>
      <c r="P405" s="748" t="e">
        <f>[1]!Table2[[#This Row],[measurementTerm]]</f>
        <v>#REF!</v>
      </c>
      <c r="Q405" s="658"/>
      <c r="R405" s="720"/>
      <c r="S405" s="720"/>
      <c r="T405" s="720"/>
      <c r="U405" s="720">
        <f>Table2[[#This Row],[Minimum possible value]]</f>
        <v>0</v>
      </c>
      <c r="V405" s="720">
        <f>Table2[[#This Row],[Maximum likely or possible value]]</f>
        <v>0</v>
      </c>
      <c r="W405" s="720"/>
      <c r="X405" s="720"/>
      <c r="Y405" s="720"/>
      <c r="Z405" s="720"/>
      <c r="AA405" s="566"/>
      <c r="AB405" s="36"/>
      <c r="AC405" s="562"/>
      <c r="AD405" s="36"/>
      <c r="AE405" s="36"/>
      <c r="AF405" s="36"/>
      <c r="AG405" s="36"/>
      <c r="AH405" s="36"/>
      <c r="AI405" s="344"/>
      <c r="AJ405" s="562"/>
      <c r="AK405" s="36"/>
      <c r="AL405" s="562"/>
      <c r="AM405" s="562"/>
      <c r="AN405" s="562"/>
      <c r="AO405" s="562"/>
      <c r="AP405" s="562"/>
      <c r="AQ405" s="36"/>
      <c r="AR405" s="36"/>
      <c r="AS405" s="36"/>
      <c r="AT405" s="36"/>
      <c r="AU405" s="36"/>
      <c r="AV405" s="36"/>
      <c r="AW405" s="36"/>
      <c r="AX405" s="36"/>
      <c r="AY405" s="344"/>
      <c r="AZ405" s="36"/>
      <c r="BA405" s="566"/>
      <c r="BB405" s="566"/>
      <c r="BC405" s="562"/>
      <c r="BD405" s="562"/>
      <c r="BE405" s="562"/>
      <c r="BF405" s="562"/>
      <c r="BG405" s="562"/>
      <c r="BH405" s="562"/>
      <c r="BI405" s="562"/>
      <c r="BJ405" s="36"/>
      <c r="BK405" s="36"/>
      <c r="BL405" s="36"/>
      <c r="BM405" s="36"/>
      <c r="BN405" s="344"/>
      <c r="BO405" s="36"/>
      <c r="BP405" s="192"/>
      <c r="BQ405" s="562"/>
      <c r="BR405" s="36"/>
      <c r="BS405" s="36"/>
      <c r="BT405" s="562"/>
      <c r="BU405" s="562"/>
      <c r="BV405" s="562"/>
      <c r="BW405" s="562"/>
      <c r="BX405" s="562"/>
      <c r="BY405" s="562"/>
      <c r="BZ405" s="571">
        <f t="shared" si="20"/>
        <v>0</v>
      </c>
      <c r="CB405" s="208"/>
    </row>
    <row r="406" spans="1:80" s="156" customFormat="1" ht="25" hidden="1">
      <c r="A406" s="659">
        <v>45</v>
      </c>
      <c r="B406" s="538">
        <v>5</v>
      </c>
      <c r="C406" s="659" t="s">
        <v>2381</v>
      </c>
      <c r="D406" s="659">
        <v>54</v>
      </c>
      <c r="E406" s="659" t="s">
        <v>2261</v>
      </c>
      <c r="F406" s="659"/>
      <c r="G406" s="659"/>
      <c r="H406" s="659"/>
      <c r="I406" s="659" t="s">
        <v>2280</v>
      </c>
      <c r="K406" s="712" t="s">
        <v>2323</v>
      </c>
      <c r="L406" s="659" t="s">
        <v>2430</v>
      </c>
      <c r="M406" s="659"/>
      <c r="N406" s="659"/>
      <c r="O406" s="659"/>
      <c r="P406" s="748" t="e">
        <f>[1]!Table2[[#This Row],[measurementTerm]]</f>
        <v>#REF!</v>
      </c>
      <c r="Q406" s="658"/>
      <c r="R406" s="720"/>
      <c r="S406" s="720"/>
      <c r="T406" s="720"/>
      <c r="U406" s="720">
        <f>Table2[[#This Row],[Minimum possible value]]</f>
        <v>0</v>
      </c>
      <c r="V406" s="720">
        <f>Table2[[#This Row],[Maximum likely or possible value]]</f>
        <v>0</v>
      </c>
      <c r="W406" s="720"/>
      <c r="X406" s="720"/>
      <c r="Y406" s="720"/>
      <c r="Z406" s="720"/>
      <c r="AA406" s="566"/>
      <c r="AB406" s="36"/>
      <c r="AC406" s="562"/>
      <c r="AD406" s="36"/>
      <c r="AE406" s="36"/>
      <c r="AF406" s="36"/>
      <c r="AG406" s="36"/>
      <c r="AH406" s="36"/>
      <c r="AI406" s="344"/>
      <c r="AJ406" s="562"/>
      <c r="AK406" s="36"/>
      <c r="AL406" s="562"/>
      <c r="AM406" s="562"/>
      <c r="AN406" s="562"/>
      <c r="AO406" s="562"/>
      <c r="AP406" s="562"/>
      <c r="AQ406" s="36"/>
      <c r="AR406" s="36"/>
      <c r="AS406" s="36"/>
      <c r="AT406" s="36"/>
      <c r="AU406" s="36"/>
      <c r="AV406" s="36"/>
      <c r="AW406" s="36"/>
      <c r="AX406" s="36"/>
      <c r="AY406" s="344"/>
      <c r="AZ406" s="36"/>
      <c r="BA406" s="566"/>
      <c r="BB406" s="566"/>
      <c r="BC406" s="562"/>
      <c r="BD406" s="562"/>
      <c r="BE406" s="562"/>
      <c r="BF406" s="562"/>
      <c r="BG406" s="562"/>
      <c r="BH406" s="562"/>
      <c r="BI406" s="562"/>
      <c r="BJ406" s="36"/>
      <c r="BK406" s="36"/>
      <c r="BL406" s="36"/>
      <c r="BM406" s="36"/>
      <c r="BN406" s="344"/>
      <c r="BO406" s="36"/>
      <c r="BP406" s="192"/>
      <c r="BQ406" s="562"/>
      <c r="BR406" s="36"/>
      <c r="BS406" s="36"/>
      <c r="BT406" s="562"/>
      <c r="BU406" s="562"/>
      <c r="BV406" s="562"/>
      <c r="BW406" s="562"/>
      <c r="BX406" s="562"/>
      <c r="BY406" s="562"/>
      <c r="BZ406" s="571">
        <f t="shared" si="20"/>
        <v>0</v>
      </c>
      <c r="CB406" s="208"/>
    </row>
    <row r="407" spans="1:80" s="156" customFormat="1" ht="25" hidden="1">
      <c r="A407" s="659">
        <v>46</v>
      </c>
      <c r="B407" s="538">
        <v>5</v>
      </c>
      <c r="C407" s="659" t="s">
        <v>2381</v>
      </c>
      <c r="D407" s="659">
        <v>55</v>
      </c>
      <c r="E407" s="659" t="s">
        <v>2261</v>
      </c>
      <c r="F407" s="659"/>
      <c r="G407" s="659"/>
      <c r="H407" s="659"/>
      <c r="I407" s="659" t="s">
        <v>2281</v>
      </c>
      <c r="K407" s="712" t="s">
        <v>2326</v>
      </c>
      <c r="L407" s="659" t="s">
        <v>2430</v>
      </c>
      <c r="M407" s="659"/>
      <c r="N407" s="659"/>
      <c r="O407" s="659"/>
      <c r="P407" s="748" t="e">
        <f>[1]!Table2[[#This Row],[measurementTerm]]</f>
        <v>#REF!</v>
      </c>
      <c r="Q407" s="658"/>
      <c r="R407" s="720"/>
      <c r="S407" s="720"/>
      <c r="T407" s="720"/>
      <c r="U407" s="720">
        <f>Table2[[#This Row],[Minimum possible value]]</f>
        <v>0</v>
      </c>
      <c r="V407" s="720">
        <f>Table2[[#This Row],[Maximum likely or possible value]]</f>
        <v>0</v>
      </c>
      <c r="W407" s="720"/>
      <c r="X407" s="720"/>
      <c r="Y407" s="720"/>
      <c r="Z407" s="720"/>
      <c r="AA407" s="566"/>
      <c r="AB407" s="36"/>
      <c r="AC407" s="562"/>
      <c r="AD407" s="36"/>
      <c r="AE407" s="36"/>
      <c r="AF407" s="36"/>
      <c r="AG407" s="36"/>
      <c r="AH407" s="36"/>
      <c r="AI407" s="344"/>
      <c r="AJ407" s="562"/>
      <c r="AK407" s="36"/>
      <c r="AL407" s="562"/>
      <c r="AM407" s="562"/>
      <c r="AN407" s="562"/>
      <c r="AO407" s="562"/>
      <c r="AP407" s="562"/>
      <c r="AQ407" s="36"/>
      <c r="AR407" s="36"/>
      <c r="AS407" s="36"/>
      <c r="AT407" s="36"/>
      <c r="AU407" s="36"/>
      <c r="AV407" s="36"/>
      <c r="AW407" s="36"/>
      <c r="AX407" s="36"/>
      <c r="AY407" s="344"/>
      <c r="AZ407" s="36"/>
      <c r="BA407" s="566"/>
      <c r="BB407" s="566"/>
      <c r="BC407" s="562"/>
      <c r="BD407" s="562"/>
      <c r="BE407" s="562"/>
      <c r="BF407" s="562"/>
      <c r="BG407" s="562"/>
      <c r="BH407" s="562"/>
      <c r="BI407" s="562"/>
      <c r="BJ407" s="36"/>
      <c r="BK407" s="36"/>
      <c r="BL407" s="36"/>
      <c r="BM407" s="36"/>
      <c r="BN407" s="344"/>
      <c r="BO407" s="36"/>
      <c r="BP407" s="192"/>
      <c r="BQ407" s="562"/>
      <c r="BR407" s="36"/>
      <c r="BS407" s="36"/>
      <c r="BT407" s="562"/>
      <c r="BU407" s="562"/>
      <c r="BV407" s="562"/>
      <c r="BW407" s="562"/>
      <c r="BX407" s="562"/>
      <c r="BY407" s="562"/>
      <c r="BZ407" s="571">
        <f t="shared" si="20"/>
        <v>0</v>
      </c>
      <c r="CB407" s="208"/>
    </row>
    <row r="408" spans="1:80" s="156" customFormat="1" ht="25" hidden="1">
      <c r="A408" s="659">
        <v>47</v>
      </c>
      <c r="B408" s="538">
        <v>5</v>
      </c>
      <c r="C408" s="659" t="s">
        <v>2381</v>
      </c>
      <c r="D408" s="659">
        <v>56</v>
      </c>
      <c r="E408" s="659" t="s">
        <v>2261</v>
      </c>
      <c r="F408" s="659"/>
      <c r="G408" s="659"/>
      <c r="H408" s="659"/>
      <c r="I408" s="659" t="s">
        <v>2282</v>
      </c>
      <c r="K408" s="712" t="s">
        <v>2327</v>
      </c>
      <c r="L408" s="659" t="s">
        <v>2430</v>
      </c>
      <c r="M408" s="659"/>
      <c r="N408" s="659"/>
      <c r="O408" s="659"/>
      <c r="P408" s="748" t="e">
        <f>[1]!Table2[[#This Row],[measurementTerm]]</f>
        <v>#REF!</v>
      </c>
      <c r="Q408" s="658"/>
      <c r="R408" s="720"/>
      <c r="S408" s="720"/>
      <c r="T408" s="720"/>
      <c r="U408" s="720">
        <f>Table2[[#This Row],[Minimum possible value]]</f>
        <v>0</v>
      </c>
      <c r="V408" s="720">
        <f>Table2[[#This Row],[Maximum likely or possible value]]</f>
        <v>0</v>
      </c>
      <c r="W408" s="720"/>
      <c r="X408" s="720"/>
      <c r="Y408" s="720"/>
      <c r="Z408" s="720"/>
      <c r="AA408" s="566"/>
      <c r="AB408" s="36"/>
      <c r="AC408" s="562"/>
      <c r="AD408" s="36"/>
      <c r="AE408" s="36"/>
      <c r="AF408" s="36"/>
      <c r="AG408" s="36"/>
      <c r="AH408" s="36"/>
      <c r="AI408" s="344"/>
      <c r="AJ408" s="562"/>
      <c r="AK408" s="36"/>
      <c r="AL408" s="562"/>
      <c r="AM408" s="562"/>
      <c r="AN408" s="562"/>
      <c r="AO408" s="562"/>
      <c r="AP408" s="562"/>
      <c r="AQ408" s="36"/>
      <c r="AR408" s="36"/>
      <c r="AS408" s="36"/>
      <c r="AT408" s="36"/>
      <c r="AU408" s="36"/>
      <c r="AV408" s="36"/>
      <c r="AW408" s="36"/>
      <c r="AX408" s="36"/>
      <c r="AY408" s="344"/>
      <c r="AZ408" s="36"/>
      <c r="BA408" s="566"/>
      <c r="BB408" s="566"/>
      <c r="BC408" s="562"/>
      <c r="BD408" s="562"/>
      <c r="BE408" s="562"/>
      <c r="BF408" s="562"/>
      <c r="BG408" s="562"/>
      <c r="BH408" s="562"/>
      <c r="BI408" s="562"/>
      <c r="BJ408" s="36"/>
      <c r="BK408" s="36"/>
      <c r="BL408" s="36"/>
      <c r="BM408" s="36"/>
      <c r="BN408" s="344"/>
      <c r="BO408" s="36"/>
      <c r="BP408" s="192"/>
      <c r="BQ408" s="562"/>
      <c r="BR408" s="36"/>
      <c r="BS408" s="36"/>
      <c r="BT408" s="562"/>
      <c r="BU408" s="562"/>
      <c r="BV408" s="562"/>
      <c r="BW408" s="562"/>
      <c r="BX408" s="562"/>
      <c r="BY408" s="562"/>
      <c r="BZ408" s="571">
        <f t="shared" si="20"/>
        <v>0</v>
      </c>
      <c r="CB408" s="208"/>
    </row>
    <row r="409" spans="1:80" s="156" customFormat="1" ht="25" hidden="1">
      <c r="A409" s="659">
        <v>48</v>
      </c>
      <c r="B409" s="538">
        <v>5</v>
      </c>
      <c r="C409" s="659" t="s">
        <v>2381</v>
      </c>
      <c r="D409" s="659">
        <v>57</v>
      </c>
      <c r="E409" s="659" t="s">
        <v>2261</v>
      </c>
      <c r="F409" s="659"/>
      <c r="G409" s="659"/>
      <c r="H409" s="659"/>
      <c r="I409" s="659" t="s">
        <v>2283</v>
      </c>
      <c r="K409" s="712" t="s">
        <v>2328</v>
      </c>
      <c r="L409" s="659" t="s">
        <v>2430</v>
      </c>
      <c r="M409" s="659"/>
      <c r="N409" s="659"/>
      <c r="O409" s="659"/>
      <c r="P409" s="748" t="e">
        <f>[1]!Table2[[#This Row],[measurementTerm]]</f>
        <v>#REF!</v>
      </c>
      <c r="Q409" s="658"/>
      <c r="R409" s="720"/>
      <c r="S409" s="720"/>
      <c r="T409" s="720"/>
      <c r="U409" s="720">
        <f>Table2[[#This Row],[Minimum possible value]]</f>
        <v>0</v>
      </c>
      <c r="V409" s="720">
        <f>Table2[[#This Row],[Maximum likely or possible value]]</f>
        <v>0</v>
      </c>
      <c r="W409" s="720"/>
      <c r="X409" s="720"/>
      <c r="Y409" s="720"/>
      <c r="Z409" s="720"/>
      <c r="AA409" s="566"/>
      <c r="AB409" s="36"/>
      <c r="AC409" s="562"/>
      <c r="AD409" s="36"/>
      <c r="AE409" s="36"/>
      <c r="AF409" s="36"/>
      <c r="AG409" s="36"/>
      <c r="AH409" s="36"/>
      <c r="AI409" s="344"/>
      <c r="AJ409" s="562"/>
      <c r="AK409" s="36"/>
      <c r="AL409" s="562"/>
      <c r="AM409" s="562"/>
      <c r="AN409" s="562"/>
      <c r="AO409" s="562"/>
      <c r="AP409" s="562"/>
      <c r="AQ409" s="13"/>
      <c r="AR409" s="13"/>
      <c r="AS409" s="13"/>
      <c r="AT409" s="13"/>
      <c r="AU409" s="13"/>
      <c r="AV409" s="13"/>
      <c r="AW409" s="13"/>
      <c r="AX409" s="13"/>
      <c r="AY409" s="344"/>
      <c r="AZ409" s="36"/>
      <c r="BA409" s="566"/>
      <c r="BB409" s="566"/>
      <c r="BC409" s="562"/>
      <c r="BD409" s="562"/>
      <c r="BE409" s="562"/>
      <c r="BF409" s="562"/>
      <c r="BG409" s="562"/>
      <c r="BH409" s="562"/>
      <c r="BI409" s="562"/>
      <c r="BJ409" s="36"/>
      <c r="BK409" s="36"/>
      <c r="BL409" s="36"/>
      <c r="BM409" s="36"/>
      <c r="BN409" s="344"/>
      <c r="BO409" s="36"/>
      <c r="BP409" s="192"/>
      <c r="BQ409" s="562"/>
      <c r="BR409" s="36"/>
      <c r="BS409" s="36"/>
      <c r="BT409" s="562"/>
      <c r="BU409" s="562"/>
      <c r="BV409" s="562"/>
      <c r="BW409" s="562"/>
      <c r="BX409" s="562"/>
      <c r="BY409" s="562"/>
      <c r="BZ409" s="571">
        <f t="shared" si="20"/>
        <v>0</v>
      </c>
      <c r="CB409" s="208"/>
    </row>
    <row r="410" spans="1:80" s="156" customFormat="1" ht="25" hidden="1">
      <c r="A410" s="659">
        <v>49</v>
      </c>
      <c r="B410" s="538">
        <v>5</v>
      </c>
      <c r="C410" s="659" t="s">
        <v>2381</v>
      </c>
      <c r="D410" s="659">
        <v>58</v>
      </c>
      <c r="E410" s="659" t="s">
        <v>2261</v>
      </c>
      <c r="F410" s="659"/>
      <c r="G410" s="659"/>
      <c r="H410" s="659"/>
      <c r="I410" s="659" t="s">
        <v>2284</v>
      </c>
      <c r="K410" s="712" t="s">
        <v>2329</v>
      </c>
      <c r="L410" s="659" t="s">
        <v>2430</v>
      </c>
      <c r="M410" s="659"/>
      <c r="N410" s="659"/>
      <c r="O410" s="659"/>
      <c r="P410" s="748" t="e">
        <f>[1]!Table2[[#This Row],[measurementTerm]]</f>
        <v>#REF!</v>
      </c>
      <c r="Q410" s="658"/>
      <c r="R410" s="720"/>
      <c r="S410" s="720"/>
      <c r="T410" s="720"/>
      <c r="U410" s="720">
        <f>Table2[[#This Row],[Minimum possible value]]</f>
        <v>0</v>
      </c>
      <c r="V410" s="720">
        <f>Table2[[#This Row],[Maximum likely or possible value]]</f>
        <v>0</v>
      </c>
      <c r="W410" s="720"/>
      <c r="X410" s="720"/>
      <c r="Y410" s="720"/>
      <c r="Z410" s="720"/>
      <c r="AA410" s="566"/>
      <c r="AB410" s="36"/>
      <c r="AC410" s="562"/>
      <c r="AD410" s="36"/>
      <c r="AE410" s="36"/>
      <c r="AF410" s="36"/>
      <c r="AG410" s="36"/>
      <c r="AH410" s="36"/>
      <c r="AI410" s="344"/>
      <c r="AJ410" s="562"/>
      <c r="AK410" s="36"/>
      <c r="AL410" s="562"/>
      <c r="AM410" s="562"/>
      <c r="AN410" s="562"/>
      <c r="AO410" s="562"/>
      <c r="AP410" s="562"/>
      <c r="AQ410" s="36"/>
      <c r="AR410" s="36"/>
      <c r="AS410" s="36"/>
      <c r="AT410" s="36"/>
      <c r="AU410" s="36"/>
      <c r="AV410" s="36"/>
      <c r="AW410" s="36"/>
      <c r="AX410" s="36"/>
      <c r="AY410" s="344"/>
      <c r="AZ410" s="36"/>
      <c r="BA410" s="566"/>
      <c r="BB410" s="566"/>
      <c r="BC410" s="562"/>
      <c r="BD410" s="562"/>
      <c r="BE410" s="562"/>
      <c r="BF410" s="562"/>
      <c r="BG410" s="562"/>
      <c r="BH410" s="562"/>
      <c r="BI410" s="562"/>
      <c r="BJ410" s="36"/>
      <c r="BK410" s="36"/>
      <c r="BL410" s="36"/>
      <c r="BM410" s="36"/>
      <c r="BN410" s="344"/>
      <c r="BO410" s="36"/>
      <c r="BP410" s="192"/>
      <c r="BQ410" s="562"/>
      <c r="BR410" s="36"/>
      <c r="BS410" s="36"/>
      <c r="BT410" s="562"/>
      <c r="BU410" s="562"/>
      <c r="BV410" s="562"/>
      <c r="BW410" s="562"/>
      <c r="BX410" s="562"/>
      <c r="BY410" s="562"/>
      <c r="BZ410" s="571">
        <f t="shared" si="20"/>
        <v>0</v>
      </c>
      <c r="CB410" s="208"/>
    </row>
    <row r="411" spans="1:80" s="156" customFormat="1" ht="25" hidden="1">
      <c r="A411" s="659">
        <v>50</v>
      </c>
      <c r="B411" s="538">
        <v>5</v>
      </c>
      <c r="C411" s="659" t="s">
        <v>2381</v>
      </c>
      <c r="D411" s="659">
        <v>59</v>
      </c>
      <c r="E411" s="659" t="s">
        <v>2261</v>
      </c>
      <c r="F411" s="659"/>
      <c r="G411" s="659"/>
      <c r="H411" s="659"/>
      <c r="I411" s="659" t="s">
        <v>2324</v>
      </c>
      <c r="K411" s="712" t="s">
        <v>2325</v>
      </c>
      <c r="L411" s="659" t="s">
        <v>2430</v>
      </c>
      <c r="M411" s="659"/>
      <c r="N411" s="659"/>
      <c r="O411" s="659"/>
      <c r="P411" s="748" t="e">
        <f>[1]!Table2[[#This Row],[measurementTerm]]</f>
        <v>#REF!</v>
      </c>
      <c r="Q411" s="658"/>
      <c r="R411" s="720"/>
      <c r="S411" s="720"/>
      <c r="T411" s="720"/>
      <c r="U411" s="720">
        <f>Table2[[#This Row],[Minimum possible value]]</f>
        <v>0</v>
      </c>
      <c r="V411" s="720">
        <f>Table2[[#This Row],[Maximum likely or possible value]]</f>
        <v>0</v>
      </c>
      <c r="W411" s="720"/>
      <c r="X411" s="720"/>
      <c r="Y411" s="720"/>
      <c r="Z411" s="720"/>
      <c r="AA411" s="566"/>
      <c r="AB411" s="36"/>
      <c r="AC411" s="562"/>
      <c r="AD411" s="36"/>
      <c r="AE411" s="36"/>
      <c r="AF411" s="36"/>
      <c r="AG411" s="36"/>
      <c r="AH411" s="36"/>
      <c r="AI411" s="344"/>
      <c r="AJ411" s="562"/>
      <c r="AK411" s="36"/>
      <c r="AL411" s="562"/>
      <c r="AM411" s="562"/>
      <c r="AN411" s="562"/>
      <c r="AO411" s="562"/>
      <c r="AP411" s="562"/>
      <c r="AQ411" s="36"/>
      <c r="AR411" s="36"/>
      <c r="AS411" s="36"/>
      <c r="AT411" s="36"/>
      <c r="AU411" s="36"/>
      <c r="AV411" s="36"/>
      <c r="AW411" s="36"/>
      <c r="AX411" s="36"/>
      <c r="AY411" s="344"/>
      <c r="AZ411" s="36"/>
      <c r="BA411" s="566"/>
      <c r="BB411" s="566"/>
      <c r="BC411" s="562"/>
      <c r="BD411" s="562"/>
      <c r="BE411" s="562"/>
      <c r="BF411" s="562"/>
      <c r="BG411" s="562"/>
      <c r="BH411" s="562"/>
      <c r="BI411" s="562"/>
      <c r="BJ411" s="36"/>
      <c r="BK411" s="36"/>
      <c r="BL411" s="36"/>
      <c r="BM411" s="36"/>
      <c r="BN411" s="344"/>
      <c r="BO411" s="36"/>
      <c r="BP411" s="192"/>
      <c r="BQ411" s="562"/>
      <c r="BR411" s="36"/>
      <c r="BS411" s="36"/>
      <c r="BT411" s="562"/>
      <c r="BU411" s="562"/>
      <c r="BV411" s="562"/>
      <c r="BW411" s="562"/>
      <c r="BX411" s="562"/>
      <c r="BY411" s="562"/>
      <c r="BZ411" s="571">
        <f t="shared" si="20"/>
        <v>0</v>
      </c>
      <c r="CB411" s="208"/>
    </row>
    <row r="412" spans="1:80" s="156" customFormat="1" ht="56" hidden="1">
      <c r="A412" s="685">
        <v>51</v>
      </c>
      <c r="B412" s="538">
        <v>5</v>
      </c>
      <c r="C412" s="685" t="s">
        <v>2381</v>
      </c>
      <c r="D412" s="685">
        <v>60</v>
      </c>
      <c r="E412" s="685" t="s">
        <v>813</v>
      </c>
      <c r="F412" s="685"/>
      <c r="G412" s="685" t="s">
        <v>1621</v>
      </c>
      <c r="H412" s="685" t="s">
        <v>1621</v>
      </c>
      <c r="I412" s="685" t="s">
        <v>823</v>
      </c>
      <c r="J412" s="692" t="e">
        <f>_xlfn.CONCAT("'&lt;br&gt;','&lt;b&gt;','",I412, ": ','&lt;/b&gt;',",#REF!, ",'&lt;/br&gt;',")</f>
        <v>#REF!</v>
      </c>
      <c r="K412" s="685" t="s">
        <v>825</v>
      </c>
      <c r="L412" s="685" t="s">
        <v>2430</v>
      </c>
      <c r="M412" s="685"/>
      <c r="N412" s="685"/>
      <c r="O412" s="685" t="s">
        <v>2228</v>
      </c>
      <c r="P412" s="748" t="e">
        <f>[1]!Table2[[#This Row],[measurementTerm]]</f>
        <v>#REF!</v>
      </c>
      <c r="Q412" s="658"/>
      <c r="R412" s="685"/>
      <c r="S412" s="685"/>
      <c r="T412" s="685"/>
      <c r="U412" s="685">
        <f>Table2[[#This Row],[Minimum possible value]]</f>
        <v>0</v>
      </c>
      <c r="V412" s="685">
        <f>Table2[[#This Row],[Maximum likely or possible value]]</f>
        <v>0</v>
      </c>
      <c r="W412" s="685"/>
      <c r="X412" s="685"/>
      <c r="Y412" s="685"/>
      <c r="Z412" s="685"/>
      <c r="AA412" s="566"/>
      <c r="AB412" s="36"/>
      <c r="AC412" s="562"/>
      <c r="AD412" s="36"/>
      <c r="AE412" s="36"/>
      <c r="AF412" s="36"/>
      <c r="AG412" s="731" t="s">
        <v>2604</v>
      </c>
      <c r="AH412" s="36"/>
      <c r="AI412" s="344"/>
      <c r="AJ412" s="562"/>
      <c r="AK412" s="36"/>
      <c r="AL412" s="562"/>
      <c r="AM412" s="562"/>
      <c r="AN412" s="562"/>
      <c r="AO412" s="562"/>
      <c r="AP412" s="562"/>
      <c r="AQ412" s="36"/>
      <c r="AR412" s="36"/>
      <c r="AS412" s="36"/>
      <c r="AT412" s="36"/>
      <c r="AU412" s="36"/>
      <c r="AV412" s="36"/>
      <c r="AW412" s="36"/>
      <c r="AX412" s="36"/>
      <c r="AY412" s="344"/>
      <c r="AZ412" s="36"/>
      <c r="BA412" s="566" t="s">
        <v>2078</v>
      </c>
      <c r="BB412" s="566" t="s">
        <v>2078</v>
      </c>
      <c r="BC412" s="562"/>
      <c r="BD412" s="562" t="s">
        <v>2078</v>
      </c>
      <c r="BE412" s="562"/>
      <c r="BF412" s="562"/>
      <c r="BG412" s="562"/>
      <c r="BH412" s="562"/>
      <c r="BI412" s="743" t="s">
        <v>2077</v>
      </c>
      <c r="BJ412" s="36" t="s">
        <v>2079</v>
      </c>
      <c r="BK412" s="36"/>
      <c r="BL412" s="36"/>
      <c r="BM412" s="36"/>
      <c r="BN412" s="344"/>
      <c r="BO412" s="36"/>
      <c r="BP412" s="192" t="s">
        <v>823</v>
      </c>
      <c r="BQ412" s="562" t="s">
        <v>824</v>
      </c>
      <c r="BR412" s="36"/>
      <c r="BS412" s="36"/>
      <c r="BT412" s="562" t="s">
        <v>825</v>
      </c>
      <c r="BU412" s="562" t="s">
        <v>826</v>
      </c>
      <c r="BV412" s="744" t="s">
        <v>2605</v>
      </c>
      <c r="BW412" s="562"/>
      <c r="BX412" s="562"/>
      <c r="BY412" s="562"/>
      <c r="BZ412" s="571">
        <f t="shared" si="20"/>
        <v>2</v>
      </c>
      <c r="CB412" s="208"/>
    </row>
    <row r="413" spans="1:80" s="156" customFormat="1" ht="28" hidden="1">
      <c r="A413" s="685">
        <v>52</v>
      </c>
      <c r="B413" s="538">
        <v>5</v>
      </c>
      <c r="C413" s="685" t="s">
        <v>2381</v>
      </c>
      <c r="D413" s="685">
        <v>61</v>
      </c>
      <c r="E413" s="685" t="s">
        <v>813</v>
      </c>
      <c r="F413" s="685"/>
      <c r="G413" s="685" t="s">
        <v>1621</v>
      </c>
      <c r="H413" s="685" t="s">
        <v>1621</v>
      </c>
      <c r="I413" s="685" t="s">
        <v>827</v>
      </c>
      <c r="J413" s="692" t="e">
        <f>_xlfn.CONCAT("'&lt;br&gt;','&lt;b&gt;','",I413, ": ','&lt;/b&gt;',",#REF!, ",'&lt;/br&gt;',")</f>
        <v>#REF!</v>
      </c>
      <c r="K413" s="685" t="s">
        <v>2236</v>
      </c>
      <c r="L413" s="685" t="s">
        <v>2430</v>
      </c>
      <c r="M413" s="685"/>
      <c r="N413" s="685"/>
      <c r="O413" s="685" t="s">
        <v>2071</v>
      </c>
      <c r="P413" s="748" t="e">
        <f>[1]!Table2[[#This Row],[measurementTerm]]</f>
        <v>#REF!</v>
      </c>
      <c r="Q413" s="658"/>
      <c r="R413" s="685"/>
      <c r="S413" s="685"/>
      <c r="T413" s="685"/>
      <c r="U413" s="685">
        <f>Table2[[#This Row],[Minimum possible value]]</f>
        <v>0</v>
      </c>
      <c r="V413" s="685" t="str">
        <f>Table2[[#This Row],[Maximum likely or possible value]]</f>
        <v>None</v>
      </c>
      <c r="W413" s="685"/>
      <c r="X413" s="685"/>
      <c r="Y413" s="685"/>
      <c r="Z413" s="685"/>
      <c r="AA413" s="566"/>
      <c r="AB413" s="36"/>
      <c r="AC413" s="562"/>
      <c r="AD413" s="36"/>
      <c r="AE413" s="36"/>
      <c r="AF413" s="36"/>
      <c r="AG413" s="36"/>
      <c r="AH413" s="36"/>
      <c r="AI413" s="344"/>
      <c r="AJ413" s="562"/>
      <c r="AK413" s="36" t="s">
        <v>828</v>
      </c>
      <c r="AL413" s="562" t="s">
        <v>828</v>
      </c>
      <c r="AM413" s="562"/>
      <c r="AN413" s="562"/>
      <c r="AO413" s="562"/>
      <c r="AP413" s="562" t="s">
        <v>829</v>
      </c>
      <c r="AQ413" s="296" t="s">
        <v>307</v>
      </c>
      <c r="AR413" s="296" t="s">
        <v>830</v>
      </c>
      <c r="AS413" s="296">
        <v>0</v>
      </c>
      <c r="AT413" s="296" t="s">
        <v>159</v>
      </c>
      <c r="AU413" s="296" t="s">
        <v>78</v>
      </c>
      <c r="AV413" s="296"/>
      <c r="AW413" s="296"/>
      <c r="AX413" s="296"/>
      <c r="AY413" s="344"/>
      <c r="AZ413" s="36"/>
      <c r="BA413" s="740" t="s">
        <v>2072</v>
      </c>
      <c r="BB413" s="740" t="s">
        <v>2072</v>
      </c>
      <c r="BC413" s="562"/>
      <c r="BD413" s="562" t="s">
        <v>2072</v>
      </c>
      <c r="BE413" s="562"/>
      <c r="BF413" s="562"/>
      <c r="BG413" s="743" t="s">
        <v>2074</v>
      </c>
      <c r="BH413" s="562"/>
      <c r="BI413" s="743" t="s">
        <v>827</v>
      </c>
      <c r="BJ413" s="36" t="s">
        <v>2071</v>
      </c>
      <c r="BK413" s="36"/>
      <c r="BL413" s="36"/>
      <c r="BM413" s="36"/>
      <c r="BN413" s="344"/>
      <c r="BO413" s="36"/>
      <c r="BP413" s="192"/>
      <c r="BQ413" s="562"/>
      <c r="BR413" s="36"/>
      <c r="BS413" s="36"/>
      <c r="BT413" s="562"/>
      <c r="BU413" s="562"/>
      <c r="BV413" s="562"/>
      <c r="BW413" s="562"/>
      <c r="BX413" s="562"/>
      <c r="BY413" s="562"/>
      <c r="BZ413" s="571">
        <f t="shared" si="20"/>
        <v>2</v>
      </c>
      <c r="CB413" s="208"/>
    </row>
    <row r="414" spans="1:80" s="156" customFormat="1" ht="28" hidden="1">
      <c r="A414" s="685">
        <v>53</v>
      </c>
      <c r="B414" s="538">
        <v>5</v>
      </c>
      <c r="C414" s="685" t="s">
        <v>2381</v>
      </c>
      <c r="D414" s="685">
        <v>62</v>
      </c>
      <c r="E414" s="685" t="s">
        <v>813</v>
      </c>
      <c r="F414" s="685"/>
      <c r="G414" s="685" t="s">
        <v>1621</v>
      </c>
      <c r="H414" s="685" t="s">
        <v>1621</v>
      </c>
      <c r="I414" s="685" t="s">
        <v>834</v>
      </c>
      <c r="J414" s="692" t="e">
        <f>_xlfn.CONCAT("'&lt;br&gt;','&lt;b&gt;','",I414, ": ','&lt;/b&gt;',",#REF!, ",'&lt;/br&gt;',")</f>
        <v>#REF!</v>
      </c>
      <c r="K414" s="685" t="s">
        <v>2235</v>
      </c>
      <c r="L414" s="685" t="s">
        <v>2430</v>
      </c>
      <c r="M414" s="685"/>
      <c r="N414" s="685"/>
      <c r="O414" s="685" t="s">
        <v>2071</v>
      </c>
      <c r="P414" s="748" t="e">
        <f>[1]!Table2[[#This Row],[measurementTerm]]</f>
        <v>#REF!</v>
      </c>
      <c r="Q414" s="658"/>
      <c r="R414" s="685"/>
      <c r="S414" s="685"/>
      <c r="T414" s="685"/>
      <c r="U414" s="685">
        <f>Table2[[#This Row],[Minimum possible value]]</f>
        <v>0</v>
      </c>
      <c r="V414" s="685" t="str">
        <f>Table2[[#This Row],[Maximum likely or possible value]]</f>
        <v>None</v>
      </c>
      <c r="W414" s="685"/>
      <c r="X414" s="685"/>
      <c r="Y414" s="685"/>
      <c r="Z414" s="685"/>
      <c r="AA414" s="566"/>
      <c r="AB414" s="36"/>
      <c r="AC414" s="562"/>
      <c r="AD414" s="36"/>
      <c r="AE414" s="36"/>
      <c r="AF414" s="36"/>
      <c r="AG414" s="36"/>
      <c r="AH414" s="36"/>
      <c r="AI414" s="344"/>
      <c r="AJ414" s="562"/>
      <c r="AK414" s="36" t="s">
        <v>835</v>
      </c>
      <c r="AL414" s="562" t="s">
        <v>835</v>
      </c>
      <c r="AM414" s="562"/>
      <c r="AN414" s="562"/>
      <c r="AO414" s="562"/>
      <c r="AP414" s="562" t="s">
        <v>836</v>
      </c>
      <c r="AQ414" s="296" t="s">
        <v>307</v>
      </c>
      <c r="AR414" s="296" t="s">
        <v>830</v>
      </c>
      <c r="AS414" s="296">
        <v>0</v>
      </c>
      <c r="AT414" s="296" t="s">
        <v>159</v>
      </c>
      <c r="AU414" s="296" t="s">
        <v>78</v>
      </c>
      <c r="AV414" s="296"/>
      <c r="AW414" s="296"/>
      <c r="AX414" s="296"/>
      <c r="AY414" s="344"/>
      <c r="AZ414" s="36"/>
      <c r="BA414" s="740" t="s">
        <v>2069</v>
      </c>
      <c r="BB414" s="740" t="s">
        <v>2069</v>
      </c>
      <c r="BC414" s="562"/>
      <c r="BD414" s="562" t="s">
        <v>2069</v>
      </c>
      <c r="BE414" s="562"/>
      <c r="BF414" s="562"/>
      <c r="BG414" s="562" t="s">
        <v>2070</v>
      </c>
      <c r="BH414" s="562"/>
      <c r="BI414" s="562" t="s">
        <v>2073</v>
      </c>
      <c r="BJ414" s="36" t="s">
        <v>2071</v>
      </c>
      <c r="BK414" s="36"/>
      <c r="BL414" s="36"/>
      <c r="BM414" s="36"/>
      <c r="BN414" s="344"/>
      <c r="BO414" s="36"/>
      <c r="BP414" s="192"/>
      <c r="BQ414" s="562"/>
      <c r="BR414" s="36"/>
      <c r="BS414" s="36"/>
      <c r="BT414" s="562"/>
      <c r="BU414" s="562"/>
      <c r="BV414" s="562"/>
      <c r="BW414" s="562"/>
      <c r="BX414" s="562"/>
      <c r="BY414" s="562"/>
      <c r="BZ414" s="571">
        <f t="shared" si="20"/>
        <v>2</v>
      </c>
      <c r="CB414" s="208"/>
    </row>
    <row r="415" spans="1:80" s="156" customFormat="1" ht="84" hidden="1">
      <c r="A415" s="685">
        <v>54</v>
      </c>
      <c r="B415" s="538">
        <v>5</v>
      </c>
      <c r="C415" s="685" t="s">
        <v>2381</v>
      </c>
      <c r="D415" s="685">
        <v>63</v>
      </c>
      <c r="E415" s="685" t="s">
        <v>813</v>
      </c>
      <c r="F415" s="685"/>
      <c r="G415" s="685" t="s">
        <v>1621</v>
      </c>
      <c r="H415" s="685" t="s">
        <v>1621</v>
      </c>
      <c r="I415" s="685" t="s">
        <v>840</v>
      </c>
      <c r="J415" s="692" t="e">
        <f>_xlfn.CONCAT("'&lt;br&gt;','&lt;b&gt;','",I415, ": ','&lt;/b&gt;',",#REF!, ",'&lt;/br&gt;',")</f>
        <v>#REF!</v>
      </c>
      <c r="K415" s="685" t="s">
        <v>2230</v>
      </c>
      <c r="L415" s="685" t="s">
        <v>2430</v>
      </c>
      <c r="M415" s="685" t="s">
        <v>2231</v>
      </c>
      <c r="N415" s="685"/>
      <c r="O415" s="685" t="s">
        <v>2076</v>
      </c>
      <c r="P415" s="748" t="e">
        <f>[1]!Table2[[#This Row],[measurementTerm]]</f>
        <v>#REF!</v>
      </c>
      <c r="Q415" s="658"/>
      <c r="R415" s="685"/>
      <c r="S415" s="685"/>
      <c r="T415" s="685"/>
      <c r="U415" s="685">
        <f>Table2[[#This Row],[Minimum possible value]]</f>
        <v>0</v>
      </c>
      <c r="V415" s="685">
        <f>Table2[[#This Row],[Maximum likely or possible value]]</f>
        <v>65500</v>
      </c>
      <c r="W415" s="685"/>
      <c r="X415" s="685"/>
      <c r="Y415" s="685"/>
      <c r="Z415" s="685"/>
      <c r="AA415" s="566"/>
      <c r="AB415" s="36"/>
      <c r="AC415" s="562"/>
      <c r="AD415" s="36"/>
      <c r="AE415" s="36"/>
      <c r="AF415" s="36"/>
      <c r="AG415" s="36"/>
      <c r="AH415" s="36"/>
      <c r="AI415" s="344"/>
      <c r="AJ415" s="562"/>
      <c r="AK415" s="36" t="s">
        <v>841</v>
      </c>
      <c r="AL415" s="562" t="s">
        <v>841</v>
      </c>
      <c r="AM415" s="562"/>
      <c r="AN415" s="562"/>
      <c r="AO415" s="562"/>
      <c r="AP415" s="562" t="s">
        <v>842</v>
      </c>
      <c r="AQ415" s="617" t="s">
        <v>307</v>
      </c>
      <c r="AR415" s="617" t="s">
        <v>843</v>
      </c>
      <c r="AS415" s="617">
        <v>0</v>
      </c>
      <c r="AT415" s="617">
        <v>65500</v>
      </c>
      <c r="AU415" s="617" t="s">
        <v>78</v>
      </c>
      <c r="AV415" s="617"/>
      <c r="AW415" s="617"/>
      <c r="AX415" s="617"/>
      <c r="AY415" s="344"/>
      <c r="AZ415" s="36"/>
      <c r="BA415" s="566" t="s">
        <v>2075</v>
      </c>
      <c r="BB415" s="566" t="s">
        <v>2075</v>
      </c>
      <c r="BC415" s="562"/>
      <c r="BD415" s="743" t="s">
        <v>2075</v>
      </c>
      <c r="BE415" s="562"/>
      <c r="BF415" s="562"/>
      <c r="BG415" s="696"/>
      <c r="BH415" s="562"/>
      <c r="BI415" s="562" t="s">
        <v>840</v>
      </c>
      <c r="BJ415" s="36" t="s">
        <v>2076</v>
      </c>
      <c r="BK415" s="36"/>
      <c r="BL415" s="36"/>
      <c r="BM415" s="36"/>
      <c r="BN415" s="344"/>
      <c r="BO415" s="36"/>
      <c r="BP415" s="192"/>
      <c r="BQ415" s="562"/>
      <c r="BR415" s="36"/>
      <c r="BS415" s="36"/>
      <c r="BT415" s="562"/>
      <c r="BU415" s="562"/>
      <c r="BV415" s="562"/>
      <c r="BW415" s="562"/>
      <c r="BX415" s="562"/>
      <c r="BY415" s="562"/>
      <c r="BZ415" s="571">
        <f t="shared" si="20"/>
        <v>2</v>
      </c>
      <c r="CB415" s="208"/>
    </row>
    <row r="416" spans="1:80" s="156" customFormat="1" ht="28" hidden="1">
      <c r="A416" s="685">
        <v>55</v>
      </c>
      <c r="B416" s="538">
        <v>5</v>
      </c>
      <c r="C416" s="685" t="s">
        <v>2381</v>
      </c>
      <c r="D416" s="685">
        <v>64</v>
      </c>
      <c r="E416" s="685" t="s">
        <v>813</v>
      </c>
      <c r="F416" s="685"/>
      <c r="G416" s="685" t="s">
        <v>1621</v>
      </c>
      <c r="H416" s="685" t="s">
        <v>1621</v>
      </c>
      <c r="I416" s="685" t="s">
        <v>847</v>
      </c>
      <c r="J416" s="692" t="e">
        <f>_xlfn.CONCAT("'&lt;br&gt;','&lt;b&gt;','",I416, ": ','&lt;/b&gt;',",#REF!, ",'&lt;/br&gt;',")</f>
        <v>#REF!</v>
      </c>
      <c r="K416" s="685" t="s">
        <v>2233</v>
      </c>
      <c r="L416" s="685" t="s">
        <v>2430</v>
      </c>
      <c r="M416" s="685" t="s">
        <v>2232</v>
      </c>
      <c r="N416" s="685"/>
      <c r="O416" s="685" t="s">
        <v>78</v>
      </c>
      <c r="P416" s="538" t="e">
        <f>[1]!Table2[[#This Row],[measurementTerm]]</f>
        <v>#REF!</v>
      </c>
      <c r="Q416" s="658"/>
      <c r="R416" s="685"/>
      <c r="S416" s="685"/>
      <c r="T416" s="685"/>
      <c r="U416" s="685">
        <f>Table2[[#This Row],[Minimum possible value]]</f>
        <v>0</v>
      </c>
      <c r="V416" s="685">
        <f>Table2[[#This Row],[Maximum likely or possible value]]</f>
        <v>14</v>
      </c>
      <c r="W416" s="685"/>
      <c r="X416" s="685"/>
      <c r="Y416" s="685"/>
      <c r="Z416" s="685"/>
      <c r="AA416" s="566"/>
      <c r="AB416" s="36"/>
      <c r="AC416" s="562"/>
      <c r="AD416" s="36"/>
      <c r="AE416" s="36"/>
      <c r="AF416" s="36"/>
      <c r="AG416" s="36"/>
      <c r="AH416" s="36"/>
      <c r="AI416" s="344"/>
      <c r="AJ416" s="562"/>
      <c r="AK416" s="36" t="s">
        <v>847</v>
      </c>
      <c r="AL416" s="562" t="s">
        <v>847</v>
      </c>
      <c r="AM416" s="562"/>
      <c r="AN416" s="562"/>
      <c r="AO416" s="562"/>
      <c r="AP416" s="562" t="s">
        <v>848</v>
      </c>
      <c r="AQ416" s="296" t="s">
        <v>849</v>
      </c>
      <c r="AR416" s="296" t="s">
        <v>850</v>
      </c>
      <c r="AS416" s="296">
        <v>0</v>
      </c>
      <c r="AT416" s="296">
        <v>14</v>
      </c>
      <c r="AU416" s="296" t="s">
        <v>78</v>
      </c>
      <c r="AV416" s="296"/>
      <c r="AW416" s="296"/>
      <c r="AX416" s="296"/>
      <c r="AY416" s="344"/>
      <c r="AZ416" s="36"/>
      <c r="BA416" s="566"/>
      <c r="BB416" s="566"/>
      <c r="BC416" s="562"/>
      <c r="BD416" s="562"/>
      <c r="BE416" s="562"/>
      <c r="BF416" s="562"/>
      <c r="BG416" s="562"/>
      <c r="BH416" s="562"/>
      <c r="BI416" s="562"/>
      <c r="BJ416" s="36"/>
      <c r="BK416" s="36"/>
      <c r="BL416" s="36"/>
      <c r="BM416" s="36"/>
      <c r="BN416" s="344"/>
      <c r="BO416" s="36"/>
      <c r="BP416" s="192"/>
      <c r="BQ416" s="562"/>
      <c r="BR416" s="36"/>
      <c r="BS416" s="36"/>
      <c r="BT416" s="562"/>
      <c r="BU416" s="562"/>
      <c r="BV416" s="744" t="s">
        <v>2605</v>
      </c>
      <c r="BW416" s="562"/>
      <c r="BX416" s="562"/>
      <c r="BY416" s="562"/>
      <c r="BZ416" s="571">
        <f t="shared" si="20"/>
        <v>1</v>
      </c>
      <c r="CB416" s="208"/>
    </row>
    <row r="417" spans="1:80" s="156" customFormat="1" ht="56" hidden="1">
      <c r="A417" s="685">
        <v>56</v>
      </c>
      <c r="B417" s="538">
        <v>5</v>
      </c>
      <c r="C417" s="685" t="s">
        <v>2381</v>
      </c>
      <c r="D417" s="685">
        <v>65</v>
      </c>
      <c r="E417" s="685" t="s">
        <v>813</v>
      </c>
      <c r="F417" s="685"/>
      <c r="G417" s="685" t="s">
        <v>1621</v>
      </c>
      <c r="H417" s="685" t="s">
        <v>1621</v>
      </c>
      <c r="I417" s="685" t="s">
        <v>853</v>
      </c>
      <c r="J417" s="692" t="e">
        <f>_xlfn.CONCAT("'&lt;br&gt;','&lt;b&gt;','",I417, ": ','&lt;/b&gt;',",#REF!, ",'&lt;/br&gt;',")</f>
        <v>#REF!</v>
      </c>
      <c r="K417" s="685" t="s">
        <v>2234</v>
      </c>
      <c r="L417" s="685" t="s">
        <v>2430</v>
      </c>
      <c r="M417" s="685"/>
      <c r="N417" s="685"/>
      <c r="O417" s="685" t="s">
        <v>855</v>
      </c>
      <c r="P417" s="748" t="e">
        <f>[1]!Table2[[#This Row],[measurementTerm]]</f>
        <v>#REF!</v>
      </c>
      <c r="Q417" s="658"/>
      <c r="R417" s="685"/>
      <c r="S417" s="685"/>
      <c r="T417" s="685"/>
      <c r="U417" s="685">
        <f>Table2[[#This Row],[Minimum possible value]]</f>
        <v>0</v>
      </c>
      <c r="V417" s="685" t="str">
        <f>Table2[[#This Row],[Maximum likely or possible value]]</f>
        <v>None</v>
      </c>
      <c r="W417" s="685"/>
      <c r="X417" s="685"/>
      <c r="Y417" s="685"/>
      <c r="Z417" s="685"/>
      <c r="AA417" s="566"/>
      <c r="AB417" s="36"/>
      <c r="AC417" s="694"/>
      <c r="AD417" s="517"/>
      <c r="AE417" s="517"/>
      <c r="AF417" s="517"/>
      <c r="AG417" s="517"/>
      <c r="AH417" s="517"/>
      <c r="AI417" s="695"/>
      <c r="AJ417" s="694"/>
      <c r="AK417" s="36" t="s">
        <v>853</v>
      </c>
      <c r="AL417" s="562" t="s">
        <v>2433</v>
      </c>
      <c r="AM417" s="562"/>
      <c r="AN417" s="562"/>
      <c r="AO417" s="562"/>
      <c r="AP417" s="562" t="s">
        <v>854</v>
      </c>
      <c r="AQ417" s="296" t="s">
        <v>307</v>
      </c>
      <c r="AR417" s="296" t="s">
        <v>855</v>
      </c>
      <c r="AS417" s="296">
        <v>0</v>
      </c>
      <c r="AT417" s="296" t="s">
        <v>159</v>
      </c>
      <c r="AU417" s="296" t="s">
        <v>78</v>
      </c>
      <c r="AV417" s="296"/>
      <c r="AW417" s="296"/>
      <c r="AX417" s="296"/>
      <c r="AY417" s="695"/>
      <c r="AZ417" s="517"/>
      <c r="BA417" s="566" t="s">
        <v>2080</v>
      </c>
      <c r="BB417" s="566" t="s">
        <v>2080</v>
      </c>
      <c r="BC417" s="567"/>
      <c r="BD417" s="562" t="s">
        <v>2080</v>
      </c>
      <c r="BE417" s="567"/>
      <c r="BF417" s="567"/>
      <c r="BG417" s="696"/>
      <c r="BH417" s="562"/>
      <c r="BI417" s="562" t="s">
        <v>2081</v>
      </c>
      <c r="BJ417" s="36"/>
      <c r="BK417" s="36"/>
      <c r="BL417" s="36"/>
      <c r="BM417" s="36"/>
      <c r="BN417" s="695"/>
      <c r="BO417" s="517"/>
      <c r="BP417" s="192"/>
      <c r="BQ417" s="562"/>
      <c r="BR417" s="36"/>
      <c r="BS417" s="36"/>
      <c r="BT417" s="562"/>
      <c r="BU417" s="562"/>
      <c r="BV417" s="562"/>
      <c r="BW417" s="562"/>
      <c r="BX417" s="562"/>
      <c r="BY417" s="562"/>
      <c r="BZ417" s="571">
        <f t="shared" si="20"/>
        <v>2</v>
      </c>
      <c r="CB417" s="208"/>
    </row>
    <row r="418" spans="1:80" s="156" customFormat="1" ht="14" hidden="1">
      <c r="A418" s="492"/>
      <c r="B418" s="16">
        <v>5</v>
      </c>
      <c r="C418" s="396" t="s">
        <v>2381</v>
      </c>
      <c r="D418" s="228">
        <v>66</v>
      </c>
      <c r="E418" s="228"/>
      <c r="F418" s="492"/>
      <c r="G418" s="492"/>
      <c r="H418" s="636"/>
      <c r="I418" s="396" t="s">
        <v>519</v>
      </c>
      <c r="J418" s="218"/>
      <c r="K418" s="492"/>
      <c r="L418" s="492"/>
      <c r="M418" s="492"/>
      <c r="N418" s="492"/>
      <c r="O418" s="492"/>
      <c r="P418" s="751"/>
      <c r="Q418" s="644"/>
      <c r="R418" s="644"/>
      <c r="S418" s="644"/>
      <c r="T418" s="644"/>
      <c r="U418" s="644">
        <f>Table2[[#This Row],[Minimum possible value]]</f>
        <v>0</v>
      </c>
      <c r="V418" s="644">
        <f>Table2[[#This Row],[Maximum likely or possible value]]</f>
        <v>0</v>
      </c>
      <c r="W418" s="644"/>
      <c r="X418" s="644"/>
      <c r="Y418" s="644"/>
      <c r="Z418" s="644"/>
      <c r="AA418" s="192"/>
      <c r="AB418" s="36"/>
      <c r="AC418" s="36"/>
      <c r="AD418" s="36"/>
      <c r="AE418" s="36"/>
      <c r="AF418" s="36"/>
      <c r="AG418" s="36"/>
      <c r="AH418" s="36"/>
      <c r="AI418" s="344"/>
      <c r="AJ418" s="36"/>
      <c r="AK418" s="36"/>
      <c r="AL418" s="36"/>
      <c r="AM418" s="36"/>
      <c r="AN418" s="36"/>
      <c r="AO418" s="36"/>
      <c r="AP418" s="36"/>
      <c r="AQ418" s="36"/>
      <c r="AR418" s="36"/>
      <c r="AS418" s="36"/>
      <c r="AT418" s="36"/>
      <c r="AU418" s="36"/>
      <c r="AV418" s="36"/>
      <c r="AW418" s="36"/>
      <c r="AX418" s="36"/>
      <c r="AY418" s="344"/>
      <c r="AZ418" s="36"/>
      <c r="BA418" s="193" t="s">
        <v>523</v>
      </c>
      <c r="BB418" s="193" t="s">
        <v>523</v>
      </c>
      <c r="BC418" s="296"/>
      <c r="BD418" s="296"/>
      <c r="BE418" s="296"/>
      <c r="BF418" s="296"/>
      <c r="BG418" s="282" t="s">
        <v>524</v>
      </c>
      <c r="BH418" s="655"/>
      <c r="BI418" s="296" t="s">
        <v>525</v>
      </c>
      <c r="BJ418" s="36"/>
      <c r="BK418" s="36"/>
      <c r="BL418" s="36"/>
      <c r="BM418" s="36"/>
      <c r="BN418" s="344"/>
      <c r="BO418" s="36"/>
      <c r="BP418" s="192"/>
      <c r="BQ418" s="36"/>
      <c r="BR418" s="36"/>
      <c r="BS418" s="36"/>
      <c r="BT418" s="36"/>
      <c r="BU418" s="36"/>
      <c r="BV418" s="36"/>
      <c r="BW418" s="36"/>
      <c r="BX418" s="36"/>
      <c r="BY418" s="36"/>
      <c r="BZ418" s="345">
        <f t="shared" si="20"/>
        <v>1</v>
      </c>
      <c r="CB418" s="208"/>
    </row>
    <row r="419" spans="1:80" s="156" customFormat="1" ht="14" hidden="1">
      <c r="A419" s="287"/>
      <c r="B419" s="7"/>
      <c r="C419" s="287"/>
      <c r="D419" s="287"/>
      <c r="E419" s="287"/>
      <c r="F419" s="287"/>
      <c r="G419" s="287"/>
      <c r="H419" s="637"/>
      <c r="I419" s="287"/>
      <c r="J419" s="639"/>
      <c r="K419" s="640"/>
      <c r="L419" s="637"/>
      <c r="M419" s="637"/>
      <c r="N419" s="637"/>
      <c r="O419" s="262"/>
      <c r="P419" s="752"/>
      <c r="Q419" s="646"/>
      <c r="R419" s="646"/>
      <c r="S419" s="646"/>
      <c r="T419" s="646"/>
      <c r="U419" s="646">
        <f>Table2[[#This Row],[Minimum possible value]]</f>
        <v>0</v>
      </c>
      <c r="V419" s="646">
        <f>Table2[[#This Row],[Maximum likely or possible value]]</f>
        <v>0</v>
      </c>
      <c r="W419" s="646"/>
      <c r="X419" s="646"/>
      <c r="Y419" s="646"/>
      <c r="Z419" s="646"/>
      <c r="AA419" s="192"/>
      <c r="AB419" s="36"/>
      <c r="AC419" s="36"/>
      <c r="AD419" s="36"/>
      <c r="AE419" s="36"/>
      <c r="AF419" s="36"/>
      <c r="AG419" s="36"/>
      <c r="AH419" s="36"/>
      <c r="AI419" s="344"/>
      <c r="AJ419" s="36"/>
      <c r="AK419" s="36"/>
      <c r="AL419" s="36"/>
      <c r="AM419" s="36"/>
      <c r="AN419" s="36"/>
      <c r="AO419" s="36"/>
      <c r="AP419" s="36"/>
      <c r="AQ419" s="36"/>
      <c r="AR419" s="36"/>
      <c r="AS419" s="36"/>
      <c r="AT419" s="36"/>
      <c r="AU419" s="36"/>
      <c r="AV419" s="36"/>
      <c r="AW419" s="36"/>
      <c r="AX419" s="36"/>
      <c r="AY419" s="344"/>
      <c r="AZ419" s="36"/>
      <c r="BA419" s="192"/>
      <c r="BB419" s="193"/>
      <c r="BC419" s="36"/>
      <c r="BD419" s="36"/>
      <c r="BE419" s="36"/>
      <c r="BF419" s="36"/>
      <c r="BG419" s="36"/>
      <c r="BH419" s="36"/>
      <c r="BI419" s="36"/>
      <c r="BJ419" s="36"/>
      <c r="BK419" s="36"/>
      <c r="BL419" s="36"/>
      <c r="BM419" s="36"/>
      <c r="BN419" s="344"/>
      <c r="BO419" s="36"/>
      <c r="BP419" s="192"/>
      <c r="BQ419" s="36"/>
      <c r="BR419" s="36"/>
      <c r="BS419" s="36"/>
      <c r="BT419" s="36"/>
      <c r="BU419" s="36"/>
      <c r="BV419" s="36"/>
      <c r="BW419" s="36"/>
      <c r="BX419" s="36"/>
      <c r="BY419" s="36"/>
      <c r="BZ419" s="345">
        <f t="shared" si="20"/>
        <v>0</v>
      </c>
      <c r="CB419" s="208"/>
    </row>
    <row r="420" spans="1:80" s="156" customFormat="1" ht="14" hidden="1">
      <c r="A420" s="396"/>
      <c r="B420" s="27"/>
      <c r="C420" s="396"/>
      <c r="D420" s="228"/>
      <c r="E420" s="228"/>
      <c r="F420" s="396"/>
      <c r="G420" s="396"/>
      <c r="H420" s="635"/>
      <c r="I420" s="396"/>
      <c r="J420" s="607"/>
      <c r="K420" s="396"/>
      <c r="L420" s="396"/>
      <c r="M420" s="396"/>
      <c r="N420" s="396"/>
      <c r="O420" s="396"/>
      <c r="P420" s="753"/>
      <c r="Q420" s="643"/>
      <c r="R420" s="643"/>
      <c r="S420" s="643"/>
      <c r="T420" s="643"/>
      <c r="U420" s="643">
        <f>Table2[[#This Row],[Minimum possible value]]</f>
        <v>0</v>
      </c>
      <c r="V420" s="643">
        <f>Table2[[#This Row],[Maximum likely or possible value]]</f>
        <v>0</v>
      </c>
      <c r="W420" s="643"/>
      <c r="X420" s="643"/>
      <c r="Y420" s="643"/>
      <c r="Z420" s="643"/>
      <c r="AA420" s="192"/>
      <c r="AB420" s="36"/>
      <c r="AC420" s="36"/>
      <c r="AD420" s="36"/>
      <c r="AE420" s="36"/>
      <c r="AF420" s="36"/>
      <c r="AG420" s="36"/>
      <c r="AH420" s="36"/>
      <c r="AI420" s="344"/>
      <c r="AJ420" s="36"/>
      <c r="AK420" s="36"/>
      <c r="AL420" s="36"/>
      <c r="AM420" s="36"/>
      <c r="AN420" s="36"/>
      <c r="AO420" s="36"/>
      <c r="AP420" s="36"/>
      <c r="AQ420" s="13"/>
      <c r="AR420" s="13"/>
      <c r="AS420" s="13"/>
      <c r="AT420" s="13"/>
      <c r="AU420" s="13"/>
      <c r="AV420" s="13"/>
      <c r="AW420" s="13"/>
      <c r="AX420" s="13"/>
      <c r="AY420" s="344"/>
      <c r="AZ420" s="36"/>
      <c r="BA420" s="192"/>
      <c r="BB420" s="192"/>
      <c r="BC420" s="36"/>
      <c r="BD420" s="36"/>
      <c r="BE420" s="36"/>
      <c r="BF420" s="36"/>
      <c r="BG420" s="36"/>
      <c r="BH420" s="36"/>
      <c r="BI420" s="36"/>
      <c r="BJ420" s="36"/>
      <c r="BK420" s="36"/>
      <c r="BL420" s="36"/>
      <c r="BM420" s="36"/>
      <c r="BN420" s="344"/>
      <c r="BO420" s="36"/>
      <c r="BP420" s="192"/>
      <c r="BQ420" s="36"/>
      <c r="BR420" s="36"/>
      <c r="BS420" s="36"/>
      <c r="BT420" s="36"/>
      <c r="BU420" s="36"/>
      <c r="BV420" s="36"/>
      <c r="BW420" s="36"/>
      <c r="BX420" s="36"/>
      <c r="BY420" s="36"/>
      <c r="BZ420" s="345">
        <f t="shared" si="20"/>
        <v>0</v>
      </c>
      <c r="CB420" s="208"/>
    </row>
    <row r="421" spans="1:80" s="156" customFormat="1" ht="14" hidden="1">
      <c r="A421" s="310"/>
      <c r="B421" s="310"/>
      <c r="C421" s="310"/>
      <c r="D421" s="310"/>
      <c r="E421" s="310"/>
      <c r="F421" s="310"/>
      <c r="G421" s="310"/>
      <c r="H421" s="310"/>
      <c r="I421" s="310"/>
      <c r="K421" s="208"/>
      <c r="L421" s="284"/>
      <c r="M421" s="284"/>
      <c r="N421" s="284"/>
      <c r="P421" s="188"/>
      <c r="Q421" s="489"/>
      <c r="R421" s="489"/>
      <c r="S421" s="489"/>
      <c r="T421" s="489"/>
      <c r="U421" s="489">
        <f>Table2[[#This Row],[Minimum possible value]]</f>
        <v>0</v>
      </c>
      <c r="V421" s="489">
        <f>Table2[[#This Row],[Maximum likely or possible value]]</f>
        <v>0</v>
      </c>
      <c r="W421" s="489"/>
      <c r="X421" s="489"/>
      <c r="Y421" s="489"/>
      <c r="Z421" s="489"/>
      <c r="AA421" s="192"/>
      <c r="AB421" s="36"/>
      <c r="AC421" s="36"/>
      <c r="AD421" s="36"/>
      <c r="AE421" s="36"/>
      <c r="AF421" s="36"/>
      <c r="AG421" s="36"/>
      <c r="AH421" s="36"/>
      <c r="AI421" s="344"/>
      <c r="AJ421" s="36"/>
      <c r="AK421" s="36"/>
      <c r="AL421" s="36"/>
      <c r="AM421" s="36"/>
      <c r="AN421" s="36"/>
      <c r="AO421" s="36"/>
      <c r="AP421" s="36"/>
      <c r="AQ421" s="36"/>
      <c r="AR421" s="36"/>
      <c r="AS421" s="36"/>
      <c r="AT421" s="36"/>
      <c r="AU421" s="36"/>
      <c r="AV421" s="36"/>
      <c r="AW421" s="36"/>
      <c r="AX421" s="36"/>
      <c r="AY421" s="344"/>
      <c r="AZ421" s="36"/>
      <c r="BA421" s="192"/>
      <c r="BB421" s="36"/>
      <c r="BC421" s="36"/>
      <c r="BD421" s="36"/>
      <c r="BE421" s="36"/>
      <c r="BF421" s="36"/>
      <c r="BG421" s="36"/>
      <c r="BH421" s="36"/>
      <c r="BI421" s="36"/>
      <c r="BJ421" s="36"/>
      <c r="BK421" s="36"/>
      <c r="BL421" s="36"/>
      <c r="BM421" s="36"/>
      <c r="BN421" s="344"/>
      <c r="BO421" s="36"/>
      <c r="BP421" s="192"/>
      <c r="BQ421" s="36"/>
      <c r="BR421" s="36"/>
      <c r="BS421" s="36"/>
      <c r="BT421" s="36"/>
      <c r="BU421" s="36"/>
      <c r="BV421" s="36"/>
      <c r="BW421" s="36"/>
      <c r="BX421" s="36"/>
      <c r="BY421" s="36"/>
      <c r="BZ421" s="345">
        <f t="shared" si="20"/>
        <v>0</v>
      </c>
      <c r="CB421" s="208"/>
    </row>
    <row r="422" spans="1:80" s="156" customFormat="1" ht="14" hidden="1">
      <c r="A422" s="310"/>
      <c r="B422" s="493"/>
      <c r="C422" s="310"/>
      <c r="D422" s="228"/>
      <c r="E422" s="228"/>
      <c r="F422" s="310"/>
      <c r="G422" s="310"/>
      <c r="H422" s="310"/>
      <c r="I422" s="310"/>
      <c r="K422" s="208"/>
      <c r="L422" s="284"/>
      <c r="M422" s="284"/>
      <c r="N422" s="284"/>
      <c r="P422" s="523"/>
      <c r="Q422" s="523"/>
      <c r="R422" s="523"/>
      <c r="S422" s="523"/>
      <c r="T422" s="619" t="s">
        <v>2351</v>
      </c>
      <c r="U422" s="523">
        <f>Table2[[#This Row],[Minimum possible value]]</f>
        <v>0</v>
      </c>
      <c r="V422" s="523">
        <f>Table2[[#This Row],[Maximum likely or possible value]]</f>
        <v>0</v>
      </c>
      <c r="W422" s="523"/>
      <c r="X422" s="523"/>
      <c r="Y422" s="523"/>
      <c r="Z422" s="523"/>
      <c r="AA422" s="192"/>
      <c r="AB422" s="36"/>
      <c r="AC422" s="36"/>
      <c r="AD422" s="36"/>
      <c r="AE422" s="36"/>
      <c r="AF422" s="36"/>
      <c r="AG422" s="36"/>
      <c r="AH422" s="36"/>
      <c r="AI422" s="344"/>
      <c r="AJ422" s="36"/>
      <c r="AK422" s="36"/>
      <c r="AL422" s="36"/>
      <c r="AM422" s="36"/>
      <c r="AN422" s="36"/>
      <c r="AO422" s="36"/>
      <c r="AP422" s="36"/>
      <c r="AQ422" s="36"/>
      <c r="AR422" s="36"/>
      <c r="AS422" s="36"/>
      <c r="AT422" s="36"/>
      <c r="AU422" s="36"/>
      <c r="AV422" s="36"/>
      <c r="AW422" s="36"/>
      <c r="AX422" s="36"/>
      <c r="AY422" s="344"/>
      <c r="AZ422" s="36"/>
      <c r="BA422" s="192"/>
      <c r="BB422" s="36"/>
      <c r="BC422" s="36"/>
      <c r="BD422" s="36"/>
      <c r="BE422" s="36"/>
      <c r="BF422" s="36"/>
      <c r="BG422" s="36"/>
      <c r="BH422" s="36"/>
      <c r="BI422" s="36"/>
      <c r="BJ422" s="36"/>
      <c r="BK422" s="36"/>
      <c r="BL422" s="36"/>
      <c r="BM422" s="36"/>
      <c r="BN422" s="344"/>
      <c r="BO422" s="36"/>
      <c r="BP422" s="192"/>
      <c r="BQ422" s="36"/>
      <c r="BR422" s="36"/>
      <c r="BS422" s="36"/>
      <c r="BT422" s="36"/>
      <c r="BU422" s="36"/>
      <c r="BV422" s="36"/>
      <c r="BW422" s="36"/>
      <c r="BX422" s="36"/>
      <c r="BY422" s="36"/>
      <c r="BZ422" s="345">
        <f t="shared" si="20"/>
        <v>0</v>
      </c>
      <c r="CB422" s="208"/>
    </row>
  </sheetData>
  <hyperlinks>
    <hyperlink ref="AW137" r:id="rId1" xr:uid="{EBD69500-C9A1-4142-89B1-7172E1A8B9A5}"/>
    <hyperlink ref="AW91" r:id="rId2" xr:uid="{012CE8CD-38FF-49AD-BE0B-0909A0B5D127}"/>
    <hyperlink ref="Z67" r:id="rId3" xr:uid="{6C255C4D-4F36-4254-8402-1842A4EDE851}"/>
    <hyperlink ref="Y3" r:id="rId4" xr:uid="{4E3617B4-F3C1-47CE-97DE-C447CE93D190}"/>
    <hyperlink ref="Y34" r:id="rId5" xr:uid="{10EAE820-A412-4235-A309-F8976DD1CC05}"/>
    <hyperlink ref="Z34" r:id="rId6" display="http://vocabulary.odm2.org/api/v1/samplingfeaturetype/?format=skos" xr:uid="{7BEEE456-6624-474C-A60E-7B05C372C2A6}"/>
    <hyperlink ref="Y35" r:id="rId7" xr:uid="{D39CE471-B1BC-4664-AF03-39469C415FBA}"/>
    <hyperlink ref="Z35" r:id="rId8" xr:uid="{A70E2438-6A75-4D11-AD99-2DB2EC5DA788}"/>
  </hyperlinks>
  <pageMargins left="0.7" right="0.7" top="0.75" bottom="0.75" header="0.3" footer="0.3"/>
  <pageSetup orientation="portrait" r:id="rId9"/>
  <tableParts count="1">
    <tablePart r:id="rId1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6FDD2-F9FC-44CB-B5E4-2B40302EF1F8}">
  <dimension ref="A1:F4"/>
  <sheetViews>
    <sheetView workbookViewId="0">
      <selection activeCell="A5" sqref="A5"/>
    </sheetView>
  </sheetViews>
  <sheetFormatPr defaultRowHeight="12.5"/>
  <cols>
    <col min="1" max="1" width="14.36328125" bestFit="1" customWidth="1"/>
    <col min="4" max="4" width="10.36328125" bestFit="1" customWidth="1"/>
  </cols>
  <sheetData>
    <row r="1" spans="1:6">
      <c r="A1" t="s">
        <v>2543</v>
      </c>
      <c r="B1" t="s">
        <v>2544</v>
      </c>
      <c r="C1" s="616" t="s">
        <v>1553</v>
      </c>
      <c r="D1" t="s">
        <v>2348</v>
      </c>
      <c r="E1" s="616" t="s">
        <v>2547</v>
      </c>
      <c r="F1" s="616" t="s">
        <v>2548</v>
      </c>
    </row>
    <row r="2" spans="1:6">
      <c r="A2" t="s">
        <v>2545</v>
      </c>
      <c r="B2" t="s">
        <v>2546</v>
      </c>
      <c r="C2" s="616" t="s">
        <v>1967</v>
      </c>
      <c r="D2" s="616" t="s">
        <v>2550</v>
      </c>
      <c r="F2" s="616" t="s">
        <v>2549</v>
      </c>
    </row>
    <row r="3" spans="1:6">
      <c r="A3" s="613" t="s">
        <v>2545</v>
      </c>
      <c r="B3" s="616" t="s">
        <v>2541</v>
      </c>
      <c r="C3" s="616" t="s">
        <v>2551</v>
      </c>
      <c r="D3" s="616" t="s">
        <v>2552</v>
      </c>
      <c r="E3">
        <v>1</v>
      </c>
      <c r="F3" s="616" t="s">
        <v>2549</v>
      </c>
    </row>
    <row r="4" spans="1:6">
      <c r="A4" s="613" t="s">
        <v>2545</v>
      </c>
      <c r="B4" s="616" t="s">
        <v>2553</v>
      </c>
      <c r="C4" s="616" t="s">
        <v>2554</v>
      </c>
      <c r="D4" s="616" t="s">
        <v>2555</v>
      </c>
      <c r="E4" s="616" t="s">
        <v>2556</v>
      </c>
      <c r="F4" s="616" t="s">
        <v>2549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C2AC-B566-4121-AFB9-2606044A023B}">
  <dimension ref="A1:M94"/>
  <sheetViews>
    <sheetView zoomScale="70" zoomScaleNormal="70" workbookViewId="0">
      <pane xSplit="1" topLeftCell="B1" activePane="topRight" state="frozen"/>
      <selection pane="topRight" sqref="A1:XFD1048576"/>
    </sheetView>
  </sheetViews>
  <sheetFormatPr defaultRowHeight="12.5"/>
  <cols>
    <col min="1" max="1" width="12" style="185" bestFit="1" customWidth="1"/>
    <col min="2" max="2" width="21" style="185" bestFit="1" customWidth="1"/>
    <col min="3" max="3" width="24.6328125" style="185" hidden="1" customWidth="1"/>
    <col min="4" max="4" width="120" style="185" bestFit="1" customWidth="1"/>
    <col min="5" max="5" width="23.453125" style="185" bestFit="1" customWidth="1"/>
    <col min="6" max="6" width="88.6328125" style="185" bestFit="1" customWidth="1"/>
    <col min="7" max="7" width="14.7265625" style="185" bestFit="1" customWidth="1"/>
    <col min="8" max="8" width="22.6328125" style="185" bestFit="1" customWidth="1"/>
    <col min="9" max="9" width="18" style="185" bestFit="1" customWidth="1"/>
    <col min="10" max="10" width="17.26953125" style="185" bestFit="1" customWidth="1"/>
    <col min="11" max="12" width="19.1796875" style="185" bestFit="1" customWidth="1"/>
    <col min="13" max="13" width="15.08984375" style="185" bestFit="1" customWidth="1"/>
    <col min="14" max="14" width="23.26953125" style="185" bestFit="1" customWidth="1"/>
    <col min="15" max="15" width="19.1796875" style="185" bestFit="1" customWidth="1"/>
    <col min="16" max="16" width="19.453125" style="185" bestFit="1" customWidth="1"/>
    <col min="17" max="17" width="41.453125" style="185" bestFit="1" customWidth="1"/>
    <col min="18" max="18" width="13.90625" style="185" bestFit="1" customWidth="1"/>
    <col min="19" max="19" width="27" style="185" bestFit="1" customWidth="1"/>
    <col min="20" max="20" width="19.90625" style="185" bestFit="1" customWidth="1"/>
    <col min="21" max="21" width="25.1796875" style="185" bestFit="1" customWidth="1"/>
    <col min="22" max="22" width="24.6328125" style="185" bestFit="1" customWidth="1"/>
    <col min="23" max="23" width="24.36328125" style="185" bestFit="1" customWidth="1"/>
    <col min="24" max="24" width="11.453125" style="185" bestFit="1" customWidth="1"/>
    <col min="25" max="25" width="20.7265625" style="185" bestFit="1" customWidth="1"/>
    <col min="26" max="26" width="39" style="185" bestFit="1" customWidth="1"/>
    <col min="27" max="27" width="80.7265625" style="185" bestFit="1" customWidth="1"/>
    <col min="28" max="28" width="28.36328125" style="185" bestFit="1" customWidth="1"/>
    <col min="29" max="29" width="14.08984375" style="185" bestFit="1" customWidth="1"/>
    <col min="30" max="30" width="24.6328125" style="185" bestFit="1" customWidth="1"/>
    <col min="31" max="31" width="33" style="185" bestFit="1" customWidth="1"/>
    <col min="32" max="32" width="11" style="185" bestFit="1" customWidth="1"/>
    <col min="33" max="33" width="15.36328125" style="185" bestFit="1" customWidth="1"/>
    <col min="34" max="34" width="24.36328125" style="185" bestFit="1" customWidth="1"/>
    <col min="35" max="35" width="17.26953125" style="185" bestFit="1" customWidth="1"/>
    <col min="36" max="36" width="22.7265625" style="185" bestFit="1" customWidth="1"/>
    <col min="37" max="37" width="22.08984375" style="185" bestFit="1" customWidth="1"/>
    <col min="38" max="38" width="15.08984375" style="185" bestFit="1" customWidth="1"/>
    <col min="39" max="39" width="24.36328125" style="185" bestFit="1" customWidth="1"/>
    <col min="40" max="40" width="15.08984375" style="185" bestFit="1" customWidth="1"/>
    <col min="41" max="41" width="24.36328125" style="185" bestFit="1" customWidth="1"/>
    <col min="42" max="42" width="38.7265625" style="185" bestFit="1" customWidth="1"/>
    <col min="43" max="43" width="16.26953125" style="185" bestFit="1" customWidth="1"/>
    <col min="44" max="45" width="31.6328125" style="185" bestFit="1" customWidth="1"/>
    <col min="46" max="46" width="14.6328125" style="185" bestFit="1" customWidth="1"/>
    <col min="47" max="47" width="13.90625" style="185" bestFit="1" customWidth="1"/>
    <col min="48" max="48" width="24.08984375" style="185" bestFit="1" customWidth="1"/>
    <col min="49" max="49" width="17" style="185" bestFit="1" customWidth="1"/>
    <col min="50" max="50" width="22.36328125" style="185" bestFit="1" customWidth="1"/>
    <col min="51" max="51" width="21.81640625" style="185" bestFit="1" customWidth="1"/>
    <col min="52" max="52" width="18.90625" style="185" bestFit="1" customWidth="1"/>
    <col min="53" max="53" width="12" style="185" bestFit="1" customWidth="1"/>
    <col min="54" max="54" width="21.26953125" style="185" bestFit="1" customWidth="1"/>
    <col min="55" max="55" width="40.90625" style="185" bestFit="1" customWidth="1"/>
    <col min="56" max="56" width="80.7265625" style="185" bestFit="1" customWidth="1"/>
    <col min="57" max="57" width="13.453125" style="185" bestFit="1" customWidth="1"/>
    <col min="58" max="58" width="24.90625" style="185" bestFit="1" customWidth="1"/>
    <col min="59" max="59" width="17.81640625" style="185" bestFit="1" customWidth="1"/>
    <col min="60" max="60" width="23.26953125" style="185" bestFit="1" customWidth="1"/>
    <col min="61" max="61" width="22.7265625" style="185" bestFit="1" customWidth="1"/>
    <col min="62" max="63" width="16.7265625" style="185" bestFit="1" customWidth="1"/>
    <col min="64" max="16384" width="8.7265625" style="185"/>
  </cols>
  <sheetData>
    <row r="1" spans="1:13">
      <c r="A1" s="185" t="s">
        <v>1898</v>
      </c>
      <c r="B1" s="185" t="s">
        <v>51</v>
      </c>
      <c r="C1" s="185" t="s">
        <v>1829</v>
      </c>
      <c r="D1" s="185" t="s">
        <v>1900</v>
      </c>
      <c r="E1" s="185" t="s">
        <v>1901</v>
      </c>
      <c r="F1" s="185" t="s">
        <v>1909</v>
      </c>
      <c r="G1" s="185" t="s">
        <v>1902</v>
      </c>
      <c r="H1" s="185" t="s">
        <v>2260</v>
      </c>
      <c r="I1" s="185" t="s">
        <v>1892</v>
      </c>
      <c r="J1" s="185" t="s">
        <v>1893</v>
      </c>
      <c r="K1" s="185" t="s">
        <v>1894</v>
      </c>
      <c r="L1" s="185" t="s">
        <v>1895</v>
      </c>
      <c r="M1" s="185" t="s">
        <v>1896</v>
      </c>
    </row>
    <row r="2" spans="1:13">
      <c r="A2" s="485">
        <v>1</v>
      </c>
      <c r="B2" s="485" t="s">
        <v>2351</v>
      </c>
      <c r="C2" s="485" t="s">
        <v>1778</v>
      </c>
      <c r="D2" s="485" t="s">
        <v>1988</v>
      </c>
      <c r="E2" s="485" t="s">
        <v>1840</v>
      </c>
      <c r="F2" s="485" t="s">
        <v>2338</v>
      </c>
      <c r="G2" s="485"/>
      <c r="H2" s="185" t="s">
        <v>2337</v>
      </c>
      <c r="I2" s="485"/>
      <c r="J2" s="485"/>
      <c r="K2" s="485"/>
      <c r="L2" s="485"/>
      <c r="M2" s="485"/>
    </row>
    <row r="3" spans="1:13">
      <c r="A3" s="485">
        <v>2</v>
      </c>
      <c r="B3" s="485" t="s">
        <v>2351</v>
      </c>
      <c r="C3" s="485" t="s">
        <v>1779</v>
      </c>
      <c r="D3" s="485" t="s">
        <v>1971</v>
      </c>
      <c r="E3" s="485" t="s">
        <v>1742</v>
      </c>
      <c r="F3" s="485" t="s">
        <v>1839</v>
      </c>
      <c r="G3" s="485"/>
      <c r="H3" s="185" t="s">
        <v>1779</v>
      </c>
      <c r="I3" s="485"/>
      <c r="J3" s="485"/>
      <c r="K3" s="485"/>
      <c r="L3" s="485"/>
      <c r="M3" s="485"/>
    </row>
    <row r="4" spans="1:13">
      <c r="A4" s="485">
        <v>3</v>
      </c>
      <c r="B4" s="485" t="s">
        <v>2351</v>
      </c>
      <c r="C4" s="485" t="s">
        <v>1831</v>
      </c>
      <c r="D4" s="485" t="s">
        <v>1832</v>
      </c>
      <c r="E4" s="485" t="s">
        <v>1825</v>
      </c>
      <c r="F4" s="485" t="s">
        <v>1833</v>
      </c>
      <c r="G4" s="485"/>
      <c r="H4" s="185" t="s">
        <v>1831</v>
      </c>
      <c r="I4" s="485"/>
      <c r="J4" s="485"/>
      <c r="K4" s="485"/>
      <c r="L4" s="485"/>
      <c r="M4" s="485"/>
    </row>
    <row r="5" spans="1:13">
      <c r="A5" s="485">
        <v>4</v>
      </c>
      <c r="B5" s="485" t="s">
        <v>2351</v>
      </c>
      <c r="C5" s="485" t="s">
        <v>1780</v>
      </c>
      <c r="D5" s="485" t="s">
        <v>1781</v>
      </c>
      <c r="E5" s="485" t="s">
        <v>1882</v>
      </c>
      <c r="F5" s="485"/>
      <c r="G5" s="485"/>
      <c r="H5" s="185" t="s">
        <v>1780</v>
      </c>
      <c r="I5" s="485"/>
      <c r="J5" s="485"/>
      <c r="K5" s="485"/>
      <c r="L5" s="485"/>
      <c r="M5" s="485"/>
    </row>
    <row r="6" spans="1:13">
      <c r="A6" s="485">
        <v>5</v>
      </c>
      <c r="B6" s="485" t="s">
        <v>2351</v>
      </c>
      <c r="C6" s="485" t="s">
        <v>1837</v>
      </c>
      <c r="D6" s="485" t="s">
        <v>1838</v>
      </c>
      <c r="E6" s="485" t="s">
        <v>1825</v>
      </c>
      <c r="F6" s="485" t="s">
        <v>1841</v>
      </c>
      <c r="G6" s="485"/>
      <c r="H6" s="185" t="s">
        <v>1837</v>
      </c>
      <c r="I6" s="485"/>
      <c r="J6" s="485"/>
      <c r="K6" s="485"/>
      <c r="L6" s="485"/>
      <c r="M6" s="485"/>
    </row>
    <row r="7" spans="1:13">
      <c r="A7" s="485">
        <v>6</v>
      </c>
      <c r="B7" s="485" t="s">
        <v>2351</v>
      </c>
      <c r="C7" s="485" t="s">
        <v>1782</v>
      </c>
      <c r="D7" s="485" t="s">
        <v>1783</v>
      </c>
      <c r="E7" s="485" t="s">
        <v>1882</v>
      </c>
      <c r="F7" s="485" t="s">
        <v>1842</v>
      </c>
      <c r="G7" s="485"/>
      <c r="H7" s="185" t="s">
        <v>1782</v>
      </c>
      <c r="I7" s="485"/>
      <c r="J7" s="485"/>
      <c r="K7" s="485"/>
      <c r="L7" s="485"/>
      <c r="M7" s="485"/>
    </row>
    <row r="8" spans="1:13">
      <c r="A8" s="485">
        <v>7</v>
      </c>
      <c r="B8" s="485" t="s">
        <v>2351</v>
      </c>
      <c r="C8" s="485" t="s">
        <v>1784</v>
      </c>
      <c r="D8" s="485" t="s">
        <v>1785</v>
      </c>
      <c r="E8" s="485" t="s">
        <v>1968</v>
      </c>
      <c r="F8" s="485" t="s">
        <v>1843</v>
      </c>
      <c r="G8" s="485"/>
      <c r="H8" s="185" t="s">
        <v>1784</v>
      </c>
      <c r="I8" s="485"/>
      <c r="J8" s="485"/>
      <c r="K8" s="485"/>
      <c r="L8" s="485"/>
      <c r="M8" s="485"/>
    </row>
    <row r="9" spans="1:13">
      <c r="A9" s="485">
        <v>8</v>
      </c>
      <c r="B9" s="485" t="s">
        <v>2351</v>
      </c>
      <c r="C9" s="485" t="s">
        <v>1859</v>
      </c>
      <c r="D9" s="485" t="s">
        <v>1844</v>
      </c>
      <c r="E9" s="485" t="s">
        <v>1825</v>
      </c>
      <c r="F9" s="485" t="s">
        <v>1845</v>
      </c>
      <c r="G9" s="485"/>
      <c r="H9" s="185" t="s">
        <v>1858</v>
      </c>
      <c r="I9" s="485"/>
      <c r="J9" s="485"/>
      <c r="K9" s="485"/>
      <c r="L9" s="485"/>
      <c r="M9" s="485"/>
    </row>
    <row r="10" spans="1:13">
      <c r="A10" s="485">
        <v>9</v>
      </c>
      <c r="B10" s="485" t="s">
        <v>2351</v>
      </c>
      <c r="C10" s="485" t="s">
        <v>1857</v>
      </c>
      <c r="D10" s="485" t="s">
        <v>1786</v>
      </c>
      <c r="E10" s="485" t="s">
        <v>1882</v>
      </c>
      <c r="F10" s="485" t="s">
        <v>1874</v>
      </c>
      <c r="G10" s="485"/>
      <c r="H10" s="185" t="s">
        <v>1787</v>
      </c>
      <c r="I10" s="485"/>
      <c r="J10" s="485"/>
      <c r="K10" s="485"/>
      <c r="L10" s="485"/>
      <c r="M10" s="485"/>
    </row>
    <row r="11" spans="1:13" ht="37.5">
      <c r="A11" s="485">
        <v>1</v>
      </c>
      <c r="B11" s="485" t="s">
        <v>2350</v>
      </c>
      <c r="C11" s="485" t="s">
        <v>1866</v>
      </c>
      <c r="D11" s="431" t="s">
        <v>2378</v>
      </c>
      <c r="E11" s="485" t="s">
        <v>1881</v>
      </c>
      <c r="F11" s="485" t="s">
        <v>2377</v>
      </c>
      <c r="G11" s="485"/>
      <c r="H11" s="185" t="s">
        <v>2376</v>
      </c>
      <c r="I11" s="485" t="s">
        <v>74</v>
      </c>
      <c r="J11" s="485" t="s">
        <v>76</v>
      </c>
      <c r="K11" s="485" t="s">
        <v>76</v>
      </c>
      <c r="L11" s="485" t="s">
        <v>76</v>
      </c>
      <c r="M11" s="485" t="s">
        <v>84</v>
      </c>
    </row>
    <row r="12" spans="1:13" ht="25">
      <c r="A12" s="485">
        <v>1</v>
      </c>
      <c r="B12" s="485" t="s">
        <v>172</v>
      </c>
      <c r="C12" s="485" t="s">
        <v>1974</v>
      </c>
      <c r="D12" s="485" t="s">
        <v>1867</v>
      </c>
      <c r="E12" s="485" t="s">
        <v>1840</v>
      </c>
      <c r="F12" s="485"/>
      <c r="G12" s="485"/>
      <c r="H12" s="185" t="s">
        <v>1849</v>
      </c>
      <c r="I12" s="485"/>
      <c r="J12" s="485"/>
      <c r="K12" s="485"/>
      <c r="L12" s="485"/>
      <c r="M12" s="485"/>
    </row>
    <row r="13" spans="1:13">
      <c r="A13" s="485">
        <v>2</v>
      </c>
      <c r="B13" s="485" t="s">
        <v>172</v>
      </c>
      <c r="C13" s="485" t="s">
        <v>1856</v>
      </c>
      <c r="D13" s="485" t="s">
        <v>1830</v>
      </c>
      <c r="E13" s="485" t="s">
        <v>1882</v>
      </c>
      <c r="F13" s="485"/>
      <c r="G13" s="485"/>
      <c r="H13" s="185" t="s">
        <v>2004</v>
      </c>
      <c r="I13" s="485" t="s">
        <v>1746</v>
      </c>
      <c r="J13" s="485" t="s">
        <v>1566</v>
      </c>
      <c r="K13" s="485" t="s">
        <v>94</v>
      </c>
      <c r="L13" s="485" t="s">
        <v>94</v>
      </c>
      <c r="M13" s="485" t="s">
        <v>90</v>
      </c>
    </row>
    <row r="14" spans="1:13" ht="25">
      <c r="A14" s="485">
        <v>3</v>
      </c>
      <c r="B14" s="485" t="s">
        <v>172</v>
      </c>
      <c r="C14" s="485" t="s">
        <v>1851</v>
      </c>
      <c r="D14" s="485" t="s">
        <v>1887</v>
      </c>
      <c r="E14" s="485" t="s">
        <v>263</v>
      </c>
      <c r="F14" s="485" t="s">
        <v>1888</v>
      </c>
      <c r="G14" s="485"/>
      <c r="H14" s="185" t="s">
        <v>1804</v>
      </c>
      <c r="I14" s="485" t="s">
        <v>176</v>
      </c>
      <c r="J14" s="485" t="s">
        <v>1561</v>
      </c>
      <c r="K14" s="485" t="s">
        <v>216</v>
      </c>
      <c r="L14" s="485" t="s">
        <v>1879</v>
      </c>
      <c r="M14" s="485" t="s">
        <v>182</v>
      </c>
    </row>
    <row r="15" spans="1:13" ht="25">
      <c r="A15" s="485">
        <v>4</v>
      </c>
      <c r="B15" s="485" t="s">
        <v>172</v>
      </c>
      <c r="C15" s="485" t="s">
        <v>1853</v>
      </c>
      <c r="D15" s="485" t="s">
        <v>1806</v>
      </c>
      <c r="E15" s="485" t="s">
        <v>263</v>
      </c>
      <c r="F15" s="485" t="s">
        <v>1888</v>
      </c>
      <c r="G15" s="485"/>
      <c r="H15" s="185" t="s">
        <v>1805</v>
      </c>
      <c r="I15" s="485" t="s">
        <v>187</v>
      </c>
      <c r="J15" s="485" t="s">
        <v>1567</v>
      </c>
      <c r="K15" s="485" t="s">
        <v>218</v>
      </c>
      <c r="L15" s="485" t="s">
        <v>1880</v>
      </c>
      <c r="M15" s="485" t="s">
        <v>191</v>
      </c>
    </row>
    <row r="16" spans="1:13" ht="25">
      <c r="A16" s="485">
        <v>5</v>
      </c>
      <c r="B16" s="485" t="s">
        <v>172</v>
      </c>
      <c r="C16" s="485" t="s">
        <v>1860</v>
      </c>
      <c r="D16" s="485" t="s">
        <v>1889</v>
      </c>
      <c r="E16" s="485" t="s">
        <v>1882</v>
      </c>
      <c r="F16" s="485" t="s">
        <v>1890</v>
      </c>
      <c r="G16" s="485"/>
      <c r="H16" s="185" t="s">
        <v>1835</v>
      </c>
      <c r="I16" s="485"/>
      <c r="J16" s="485" t="s">
        <v>1734</v>
      </c>
      <c r="K16" s="485"/>
      <c r="L16" s="485" t="s">
        <v>1878</v>
      </c>
      <c r="M16" s="485" t="s">
        <v>195</v>
      </c>
    </row>
    <row r="17" spans="1:13" ht="25">
      <c r="A17" s="485">
        <v>6</v>
      </c>
      <c r="B17" s="485" t="s">
        <v>172</v>
      </c>
      <c r="C17" s="485" t="s">
        <v>1852</v>
      </c>
      <c r="D17" s="485" t="s">
        <v>1808</v>
      </c>
      <c r="E17" s="485"/>
      <c r="F17" s="485"/>
      <c r="G17" s="485"/>
      <c r="H17" s="185" t="s">
        <v>1807</v>
      </c>
      <c r="I17" s="485"/>
      <c r="J17" s="485"/>
      <c r="K17" s="485"/>
      <c r="L17" s="485"/>
      <c r="M17" s="485"/>
    </row>
    <row r="18" spans="1:13">
      <c r="A18" s="485">
        <v>7</v>
      </c>
      <c r="B18" s="485" t="s">
        <v>172</v>
      </c>
      <c r="C18" s="485" t="s">
        <v>1862</v>
      </c>
      <c r="D18" s="485" t="s">
        <v>1797</v>
      </c>
      <c r="E18" s="485" t="s">
        <v>1825</v>
      </c>
      <c r="F18" s="485"/>
      <c r="G18" s="485"/>
      <c r="H18" s="185" t="s">
        <v>2379</v>
      </c>
      <c r="I18" s="485" t="s">
        <v>1748</v>
      </c>
      <c r="J18" s="485" t="s">
        <v>1884</v>
      </c>
      <c r="K18" s="485" t="s">
        <v>1883</v>
      </c>
      <c r="L18" s="485" t="s">
        <v>1883</v>
      </c>
      <c r="M18" s="485" t="s">
        <v>198</v>
      </c>
    </row>
    <row r="19" spans="1:13" ht="25">
      <c r="A19" s="485">
        <v>8</v>
      </c>
      <c r="B19" s="485" t="s">
        <v>172</v>
      </c>
      <c r="C19" s="485" t="s">
        <v>1855</v>
      </c>
      <c r="D19" s="485" t="s">
        <v>1799</v>
      </c>
      <c r="E19" s="485" t="s">
        <v>263</v>
      </c>
      <c r="F19" s="485"/>
      <c r="G19" s="485"/>
      <c r="H19" s="185" t="s">
        <v>1798</v>
      </c>
      <c r="I19" s="485"/>
      <c r="J19" s="485"/>
      <c r="K19" s="485"/>
      <c r="L19" s="485"/>
      <c r="M19" s="485"/>
    </row>
    <row r="20" spans="1:13" ht="25">
      <c r="A20" s="485">
        <v>9</v>
      </c>
      <c r="B20" s="485" t="s">
        <v>172</v>
      </c>
      <c r="C20" s="485" t="s">
        <v>1854</v>
      </c>
      <c r="D20" s="485" t="s">
        <v>1800</v>
      </c>
      <c r="E20" s="485" t="s">
        <v>263</v>
      </c>
      <c r="F20" s="485"/>
      <c r="G20" s="485"/>
      <c r="H20" s="185" t="s">
        <v>1801</v>
      </c>
      <c r="I20" s="485"/>
      <c r="J20" s="485"/>
      <c r="K20" s="485"/>
      <c r="L20" s="485"/>
      <c r="M20" s="485"/>
    </row>
    <row r="21" spans="1:13" ht="25">
      <c r="A21" s="485">
        <v>10</v>
      </c>
      <c r="B21" s="485" t="s">
        <v>172</v>
      </c>
      <c r="C21" s="485" t="s">
        <v>1802</v>
      </c>
      <c r="D21" s="485" t="s">
        <v>1803</v>
      </c>
      <c r="E21" s="485" t="s">
        <v>1825</v>
      </c>
      <c r="F21" s="485"/>
      <c r="G21" s="485"/>
      <c r="H21" s="185" t="s">
        <v>1802</v>
      </c>
      <c r="I21" s="485"/>
      <c r="J21" s="485"/>
      <c r="K21" s="485"/>
      <c r="L21" s="485"/>
      <c r="M21" s="485"/>
    </row>
    <row r="22" spans="1:13" ht="25">
      <c r="A22" s="485">
        <v>2</v>
      </c>
      <c r="B22" s="485" t="s">
        <v>2350</v>
      </c>
      <c r="C22" s="485" t="s">
        <v>1975</v>
      </c>
      <c r="D22" s="431" t="s">
        <v>1789</v>
      </c>
      <c r="E22" s="188" t="s">
        <v>2374</v>
      </c>
      <c r="F22" s="485" t="s">
        <v>1863</v>
      </c>
      <c r="G22" s="485"/>
      <c r="H22" s="185" t="s">
        <v>1788</v>
      </c>
      <c r="I22" s="485"/>
      <c r="J22" s="485"/>
      <c r="K22" s="485"/>
      <c r="L22" s="485"/>
      <c r="M22" s="485"/>
    </row>
    <row r="23" spans="1:13" ht="50">
      <c r="A23" s="485">
        <v>3</v>
      </c>
      <c r="B23" s="485" t="s">
        <v>2350</v>
      </c>
      <c r="C23" s="485" t="s">
        <v>1865</v>
      </c>
      <c r="D23" s="431" t="s">
        <v>2360</v>
      </c>
      <c r="E23" s="188" t="s">
        <v>2374</v>
      </c>
      <c r="F23" s="431" t="s">
        <v>2365</v>
      </c>
      <c r="G23" s="485"/>
      <c r="H23" s="185" t="s">
        <v>1848</v>
      </c>
      <c r="I23" s="485"/>
      <c r="J23" s="485" t="s">
        <v>2003</v>
      </c>
      <c r="K23" s="485"/>
      <c r="L23" s="485"/>
      <c r="M23" s="485"/>
    </row>
    <row r="24" spans="1:13">
      <c r="A24" s="485">
        <v>4</v>
      </c>
      <c r="B24" s="485" t="s">
        <v>2350</v>
      </c>
      <c r="C24" s="485" t="s">
        <v>105</v>
      </c>
      <c r="D24" s="431" t="s">
        <v>1794</v>
      </c>
      <c r="E24" s="188" t="s">
        <v>2374</v>
      </c>
      <c r="F24" s="431" t="s">
        <v>2366</v>
      </c>
      <c r="G24" s="485"/>
      <c r="H24" s="185" t="s">
        <v>1793</v>
      </c>
      <c r="I24" s="485"/>
      <c r="J24" s="485" t="s">
        <v>1572</v>
      </c>
      <c r="K24" s="485" t="s">
        <v>111</v>
      </c>
      <c r="L24" s="485"/>
      <c r="M24" s="485"/>
    </row>
    <row r="25" spans="1:13" ht="62.5">
      <c r="A25" s="485">
        <v>5</v>
      </c>
      <c r="B25" s="485" t="s">
        <v>2350</v>
      </c>
      <c r="C25" s="485" t="s">
        <v>1976</v>
      </c>
      <c r="D25" s="431" t="s">
        <v>2352</v>
      </c>
      <c r="E25" s="188" t="s">
        <v>2375</v>
      </c>
      <c r="F25" s="431" t="s">
        <v>2367</v>
      </c>
      <c r="G25" s="485"/>
      <c r="H25" s="185" t="s">
        <v>2347</v>
      </c>
      <c r="I25" s="485"/>
      <c r="J25" s="485"/>
      <c r="K25" s="485"/>
      <c r="L25" s="485"/>
      <c r="M25" s="485"/>
    </row>
    <row r="26" spans="1:13" ht="25">
      <c r="A26" s="485">
        <v>6</v>
      </c>
      <c r="B26" s="485" t="s">
        <v>2350</v>
      </c>
      <c r="C26" s="485" t="s">
        <v>1847</v>
      </c>
      <c r="D26" s="431" t="s">
        <v>2361</v>
      </c>
      <c r="E26" s="188" t="s">
        <v>2374</v>
      </c>
      <c r="F26" s="431" t="s">
        <v>2368</v>
      </c>
      <c r="G26" s="485"/>
      <c r="H26" s="185" t="s">
        <v>2356</v>
      </c>
      <c r="I26" s="485"/>
      <c r="J26" s="485"/>
      <c r="K26" s="485"/>
      <c r="L26" s="485"/>
      <c r="M26" s="485"/>
    </row>
    <row r="27" spans="1:13">
      <c r="A27" s="485">
        <v>7</v>
      </c>
      <c r="B27" s="485" t="s">
        <v>2350</v>
      </c>
      <c r="C27" s="485"/>
      <c r="D27" s="431" t="s">
        <v>2362</v>
      </c>
      <c r="E27" s="188" t="s">
        <v>87</v>
      </c>
      <c r="F27" s="431" t="s">
        <v>2369</v>
      </c>
      <c r="G27" s="485"/>
      <c r="H27" s="185" t="s">
        <v>2353</v>
      </c>
      <c r="I27" s="485"/>
      <c r="J27" s="485"/>
      <c r="K27" s="485"/>
      <c r="L27" s="485"/>
      <c r="M27" s="485"/>
    </row>
    <row r="28" spans="1:13">
      <c r="A28" s="485">
        <v>8</v>
      </c>
      <c r="B28" s="485" t="s">
        <v>2350</v>
      </c>
      <c r="C28" s="485"/>
      <c r="D28" s="431" t="s">
        <v>2363</v>
      </c>
      <c r="E28" s="188" t="s">
        <v>87</v>
      </c>
      <c r="F28" s="431" t="s">
        <v>2370</v>
      </c>
      <c r="G28" s="485"/>
      <c r="H28" s="185" t="s">
        <v>2354</v>
      </c>
      <c r="I28" s="485"/>
      <c r="J28" s="485"/>
      <c r="K28" s="485"/>
      <c r="L28" s="485"/>
      <c r="M28" s="485"/>
    </row>
    <row r="29" spans="1:13">
      <c r="A29" s="485">
        <v>9</v>
      </c>
      <c r="B29" s="485" t="s">
        <v>2350</v>
      </c>
      <c r="C29" s="485" t="s">
        <v>97</v>
      </c>
      <c r="D29" s="431" t="s">
        <v>1792</v>
      </c>
      <c r="E29" s="188" t="s">
        <v>87</v>
      </c>
      <c r="F29" s="431">
        <v>2008</v>
      </c>
      <c r="G29" s="485"/>
      <c r="H29" s="185" t="s">
        <v>2355</v>
      </c>
      <c r="I29" s="485" t="s">
        <v>100</v>
      </c>
      <c r="J29" s="485"/>
      <c r="K29" s="485" t="s">
        <v>101</v>
      </c>
      <c r="L29" s="485" t="s">
        <v>1877</v>
      </c>
      <c r="M29" s="485" t="s">
        <v>104</v>
      </c>
    </row>
    <row r="30" spans="1:13">
      <c r="A30" s="485">
        <v>10</v>
      </c>
      <c r="B30" s="485" t="s">
        <v>2350</v>
      </c>
      <c r="C30" s="485"/>
      <c r="D30" s="431" t="s">
        <v>2364</v>
      </c>
      <c r="E30" s="188" t="s">
        <v>2374</v>
      </c>
      <c r="F30" s="431" t="s">
        <v>2371</v>
      </c>
      <c r="G30" s="485"/>
      <c r="H30" s="185" t="s">
        <v>2359</v>
      </c>
      <c r="I30" s="485"/>
      <c r="J30" s="485"/>
      <c r="K30" s="485"/>
      <c r="L30" s="485"/>
      <c r="M30" s="485"/>
    </row>
    <row r="31" spans="1:13">
      <c r="A31" s="485">
        <v>11</v>
      </c>
      <c r="B31" s="485" t="s">
        <v>2350</v>
      </c>
      <c r="C31" s="485" t="s">
        <v>169</v>
      </c>
      <c r="D31" s="431" t="s">
        <v>1796</v>
      </c>
      <c r="E31" s="188" t="s">
        <v>2374</v>
      </c>
      <c r="F31" s="431" t="s">
        <v>2372</v>
      </c>
      <c r="G31" s="485"/>
      <c r="H31" s="185" t="s">
        <v>1795</v>
      </c>
      <c r="I31" s="485"/>
      <c r="J31" s="485"/>
      <c r="K31" s="485"/>
      <c r="L31" s="485"/>
      <c r="M31" s="485"/>
    </row>
    <row r="32" spans="1:13">
      <c r="A32" s="485">
        <v>12</v>
      </c>
      <c r="B32" s="485" t="s">
        <v>2350</v>
      </c>
      <c r="C32" s="485"/>
      <c r="D32" s="431" t="s">
        <v>2358</v>
      </c>
      <c r="E32" s="188" t="s">
        <v>2374</v>
      </c>
      <c r="F32" s="431" t="s">
        <v>2373</v>
      </c>
      <c r="G32" s="485"/>
      <c r="H32" s="185" t="s">
        <v>2357</v>
      </c>
      <c r="I32" s="485"/>
      <c r="J32" s="485"/>
      <c r="K32" s="485"/>
      <c r="L32" s="485"/>
      <c r="M32" s="485"/>
    </row>
    <row r="33" spans="1:13" ht="25">
      <c r="A33" s="485">
        <v>1</v>
      </c>
      <c r="B33" s="485" t="s">
        <v>260</v>
      </c>
      <c r="C33" s="485" t="s">
        <v>261</v>
      </c>
      <c r="D33" s="485" t="s">
        <v>1811</v>
      </c>
      <c r="E33" s="485" t="s">
        <v>263</v>
      </c>
      <c r="F33" s="485"/>
      <c r="G33" s="485" t="s">
        <v>248</v>
      </c>
      <c r="H33" s="185" t="s">
        <v>262</v>
      </c>
      <c r="I33" s="485" t="s">
        <v>1744</v>
      </c>
      <c r="J33" s="485" t="s">
        <v>1565</v>
      </c>
      <c r="K33" s="485" t="s">
        <v>267</v>
      </c>
      <c r="L33" s="485" t="s">
        <v>267</v>
      </c>
      <c r="M33" s="485" t="s">
        <v>270</v>
      </c>
    </row>
    <row r="34" spans="1:13">
      <c r="A34" s="485">
        <v>2</v>
      </c>
      <c r="B34" s="485" t="s">
        <v>260</v>
      </c>
      <c r="C34" s="485" t="s">
        <v>272</v>
      </c>
      <c r="D34" s="485" t="s">
        <v>2258</v>
      </c>
      <c r="E34" s="485" t="s">
        <v>263</v>
      </c>
      <c r="F34" s="485" t="s">
        <v>2238</v>
      </c>
      <c r="G34" s="485" t="s">
        <v>277</v>
      </c>
      <c r="H34" s="185" t="s">
        <v>273</v>
      </c>
      <c r="I34" s="485" t="s">
        <v>274</v>
      </c>
      <c r="J34" s="485" t="s">
        <v>1564</v>
      </c>
      <c r="K34" s="485" t="s">
        <v>279</v>
      </c>
      <c r="L34" s="485" t="s">
        <v>279</v>
      </c>
      <c r="M34" s="485" t="s">
        <v>273</v>
      </c>
    </row>
    <row r="35" spans="1:13">
      <c r="A35" s="485">
        <v>3</v>
      </c>
      <c r="B35" s="485" t="s">
        <v>260</v>
      </c>
      <c r="C35" s="485" t="s">
        <v>284</v>
      </c>
      <c r="D35" s="485" t="s">
        <v>292</v>
      </c>
      <c r="E35" s="485" t="s">
        <v>263</v>
      </c>
      <c r="F35" s="485"/>
      <c r="G35" s="485" t="s">
        <v>248</v>
      </c>
      <c r="H35" s="185" t="s">
        <v>285</v>
      </c>
      <c r="I35" s="485" t="s">
        <v>1747</v>
      </c>
      <c r="J35" s="485" t="s">
        <v>1563</v>
      </c>
      <c r="K35" s="485" t="s">
        <v>289</v>
      </c>
      <c r="L35" s="485" t="s">
        <v>289</v>
      </c>
      <c r="M35" s="485" t="s">
        <v>285</v>
      </c>
    </row>
    <row r="36" spans="1:13" ht="25">
      <c r="A36" s="485">
        <v>4</v>
      </c>
      <c r="B36" s="485" t="s">
        <v>260</v>
      </c>
      <c r="C36" s="485" t="s">
        <v>2332</v>
      </c>
      <c r="D36" s="485" t="s">
        <v>1812</v>
      </c>
      <c r="E36" s="485" t="s">
        <v>263</v>
      </c>
      <c r="F36" s="485"/>
      <c r="G36" s="485" t="s">
        <v>248</v>
      </c>
      <c r="H36" s="185" t="s">
        <v>1868</v>
      </c>
      <c r="I36" s="485" t="s">
        <v>295</v>
      </c>
      <c r="J36" s="485"/>
      <c r="K36" s="485" t="s">
        <v>296</v>
      </c>
      <c r="L36" s="485" t="s">
        <v>296</v>
      </c>
      <c r="M36" s="485" t="s">
        <v>299</v>
      </c>
    </row>
    <row r="37" spans="1:13" ht="25">
      <c r="A37" s="485">
        <v>6</v>
      </c>
      <c r="B37" s="485" t="s">
        <v>260</v>
      </c>
      <c r="C37" s="485" t="s">
        <v>310</v>
      </c>
      <c r="D37" s="485" t="s">
        <v>1813</v>
      </c>
      <c r="E37" s="485" t="s">
        <v>263</v>
      </c>
      <c r="F37" s="485"/>
      <c r="G37" s="485" t="s">
        <v>248</v>
      </c>
      <c r="H37" s="185" t="s">
        <v>311</v>
      </c>
      <c r="I37" s="485" t="s">
        <v>2218</v>
      </c>
      <c r="J37" s="485" t="s">
        <v>1737</v>
      </c>
      <c r="K37" s="485" t="s">
        <v>314</v>
      </c>
      <c r="L37" s="485" t="s">
        <v>314</v>
      </c>
      <c r="M37" s="485"/>
    </row>
    <row r="38" spans="1:13" ht="25">
      <c r="A38" s="485">
        <v>7</v>
      </c>
      <c r="B38" s="485" t="s">
        <v>260</v>
      </c>
      <c r="C38" s="485" t="s">
        <v>2333</v>
      </c>
      <c r="D38" s="485" t="s">
        <v>319</v>
      </c>
      <c r="E38" s="485" t="s">
        <v>263</v>
      </c>
      <c r="F38" s="485"/>
      <c r="G38" s="485" t="s">
        <v>298</v>
      </c>
      <c r="H38" s="185" t="s">
        <v>317</v>
      </c>
      <c r="I38" s="485"/>
      <c r="J38" s="485"/>
      <c r="K38" s="485" t="s">
        <v>318</v>
      </c>
      <c r="L38" s="485" t="s">
        <v>318</v>
      </c>
      <c r="M38" s="485" t="s">
        <v>1735</v>
      </c>
    </row>
    <row r="39" spans="1:13">
      <c r="A39" s="485">
        <v>1</v>
      </c>
      <c r="B39" s="485" t="s">
        <v>380</v>
      </c>
      <c r="C39" s="485" t="s">
        <v>381</v>
      </c>
      <c r="D39" s="485" t="s">
        <v>1814</v>
      </c>
      <c r="E39" s="485" t="s">
        <v>263</v>
      </c>
      <c r="F39" s="485"/>
      <c r="G39" s="485" t="s">
        <v>248</v>
      </c>
      <c r="H39" s="185" t="s">
        <v>382</v>
      </c>
      <c r="I39" s="485" t="s">
        <v>383</v>
      </c>
      <c r="J39" s="485" t="s">
        <v>1562</v>
      </c>
      <c r="K39" s="485"/>
      <c r="L39" s="485"/>
      <c r="M39" s="485" t="s">
        <v>1559</v>
      </c>
    </row>
    <row r="40" spans="1:13">
      <c r="A40" s="485">
        <v>4</v>
      </c>
      <c r="B40" s="485" t="s">
        <v>380</v>
      </c>
      <c r="C40" s="485" t="s">
        <v>399</v>
      </c>
      <c r="D40" s="485" t="s">
        <v>1815</v>
      </c>
      <c r="E40" s="485" t="s">
        <v>263</v>
      </c>
      <c r="F40" s="485" t="s">
        <v>2238</v>
      </c>
      <c r="G40" s="485" t="s">
        <v>277</v>
      </c>
      <c r="H40" s="185" t="s">
        <v>1583</v>
      </c>
      <c r="I40" s="485" t="s">
        <v>2248</v>
      </c>
      <c r="J40" s="485" t="s">
        <v>1576</v>
      </c>
      <c r="K40" s="485"/>
      <c r="L40" s="485"/>
      <c r="M40" s="485" t="s">
        <v>406</v>
      </c>
    </row>
    <row r="41" spans="1:13">
      <c r="A41" s="485">
        <v>2</v>
      </c>
      <c r="B41" s="485" t="s">
        <v>1593</v>
      </c>
      <c r="C41" s="485" t="s">
        <v>434</v>
      </c>
      <c r="D41" s="485" t="s">
        <v>1816</v>
      </c>
      <c r="E41" s="485" t="s">
        <v>263</v>
      </c>
      <c r="F41" s="485" t="s">
        <v>2238</v>
      </c>
      <c r="G41" s="485" t="s">
        <v>277</v>
      </c>
      <c r="H41" s="185" t="s">
        <v>435</v>
      </c>
      <c r="I41" s="485"/>
      <c r="J41" s="485" t="s">
        <v>1575</v>
      </c>
      <c r="K41" s="485" t="s">
        <v>438</v>
      </c>
      <c r="L41" s="485" t="s">
        <v>438</v>
      </c>
      <c r="M41" s="485"/>
    </row>
    <row r="42" spans="1:13">
      <c r="A42" s="485">
        <v>4</v>
      </c>
      <c r="B42" s="485" t="s">
        <v>1593</v>
      </c>
      <c r="C42" s="485" t="s">
        <v>448</v>
      </c>
      <c r="D42" s="485" t="s">
        <v>1824</v>
      </c>
      <c r="E42" s="485" t="s">
        <v>263</v>
      </c>
      <c r="F42" s="485"/>
      <c r="G42" s="485" t="s">
        <v>78</v>
      </c>
      <c r="H42" s="185" t="s">
        <v>449</v>
      </c>
      <c r="I42" s="485" t="s">
        <v>2222</v>
      </c>
      <c r="J42" s="485" t="s">
        <v>1740</v>
      </c>
      <c r="K42" s="485" t="s">
        <v>451</v>
      </c>
      <c r="L42" s="485"/>
      <c r="M42" s="485"/>
    </row>
    <row r="43" spans="1:13">
      <c r="A43" s="485">
        <v>1</v>
      </c>
      <c r="B43" s="485" t="s">
        <v>518</v>
      </c>
      <c r="C43" s="485" t="s">
        <v>519</v>
      </c>
      <c r="D43" s="485" t="s">
        <v>2229</v>
      </c>
      <c r="E43" s="485" t="s">
        <v>263</v>
      </c>
      <c r="F43" s="485" t="s">
        <v>2241</v>
      </c>
      <c r="G43" s="485" t="s">
        <v>522</v>
      </c>
      <c r="H43" s="185" t="s">
        <v>520</v>
      </c>
      <c r="I43" s="485"/>
      <c r="J43" s="485" t="s">
        <v>1582</v>
      </c>
      <c r="K43" s="485" t="s">
        <v>523</v>
      </c>
      <c r="L43" s="485"/>
      <c r="M43" s="485" t="s">
        <v>520</v>
      </c>
    </row>
    <row r="44" spans="1:13">
      <c r="A44" s="485">
        <v>2</v>
      </c>
      <c r="B44" s="485" t="s">
        <v>518</v>
      </c>
      <c r="C44" s="485" t="s">
        <v>527</v>
      </c>
      <c r="D44" s="485" t="s">
        <v>530</v>
      </c>
      <c r="E44" s="485" t="s">
        <v>263</v>
      </c>
      <c r="F44" s="485" t="s">
        <v>2240</v>
      </c>
      <c r="G44" s="485" t="s">
        <v>277</v>
      </c>
      <c r="H44" s="185" t="s">
        <v>528</v>
      </c>
      <c r="I44" s="485"/>
      <c r="J44" s="485" t="s">
        <v>529</v>
      </c>
      <c r="K44" s="485"/>
      <c r="L44" s="485"/>
      <c r="M44" s="485" t="s">
        <v>531</v>
      </c>
    </row>
    <row r="45" spans="1:13" ht="25">
      <c r="A45" s="485">
        <v>1</v>
      </c>
      <c r="B45" s="485" t="s">
        <v>566</v>
      </c>
      <c r="C45" s="485" t="s">
        <v>567</v>
      </c>
      <c r="D45" s="485" t="s">
        <v>2334</v>
      </c>
      <c r="E45" s="485" t="s">
        <v>263</v>
      </c>
      <c r="F45" s="485" t="s">
        <v>2239</v>
      </c>
      <c r="G45" s="485" t="s">
        <v>570</v>
      </c>
      <c r="H45" s="185" t="s">
        <v>568</v>
      </c>
      <c r="I45" s="485" t="s">
        <v>568</v>
      </c>
      <c r="J45" s="485" t="s">
        <v>568</v>
      </c>
      <c r="K45" s="485" t="s">
        <v>2335</v>
      </c>
      <c r="L45" s="485"/>
      <c r="M45" s="485" t="s">
        <v>568</v>
      </c>
    </row>
    <row r="46" spans="1:13" ht="25">
      <c r="A46" s="485">
        <v>4</v>
      </c>
      <c r="B46" s="485" t="s">
        <v>566</v>
      </c>
      <c r="C46" s="485" t="s">
        <v>578</v>
      </c>
      <c r="D46" s="485" t="s">
        <v>2254</v>
      </c>
      <c r="E46" s="485" t="s">
        <v>263</v>
      </c>
      <c r="F46" s="485" t="s">
        <v>2238</v>
      </c>
      <c r="G46" s="485" t="s">
        <v>277</v>
      </c>
      <c r="H46" s="185" t="s">
        <v>579</v>
      </c>
      <c r="I46" s="485" t="s">
        <v>580</v>
      </c>
      <c r="J46" s="485" t="s">
        <v>591</v>
      </c>
      <c r="K46" s="485" t="s">
        <v>584</v>
      </c>
      <c r="L46" s="485" t="s">
        <v>584</v>
      </c>
      <c r="M46" s="485"/>
    </row>
    <row r="47" spans="1:13" ht="25">
      <c r="A47" s="485">
        <v>5</v>
      </c>
      <c r="B47" s="485" t="s">
        <v>566</v>
      </c>
      <c r="C47" s="485" t="s">
        <v>587</v>
      </c>
      <c r="D47" s="485" t="s">
        <v>2253</v>
      </c>
      <c r="E47" s="485" t="s">
        <v>263</v>
      </c>
      <c r="F47" s="485" t="s">
        <v>2238</v>
      </c>
      <c r="G47" s="485" t="s">
        <v>277</v>
      </c>
      <c r="H47" s="185" t="s">
        <v>588</v>
      </c>
      <c r="I47" s="485" t="s">
        <v>2214</v>
      </c>
      <c r="J47" s="485" t="s">
        <v>1579</v>
      </c>
      <c r="K47" s="485" t="s">
        <v>591</v>
      </c>
      <c r="L47" s="485" t="s">
        <v>591</v>
      </c>
      <c r="M47" s="485"/>
    </row>
    <row r="48" spans="1:13">
      <c r="A48" s="485">
        <v>32</v>
      </c>
      <c r="B48" s="485" t="s">
        <v>566</v>
      </c>
      <c r="C48" s="485" t="s">
        <v>572</v>
      </c>
      <c r="D48" s="485" t="s">
        <v>1818</v>
      </c>
      <c r="E48" s="485" t="s">
        <v>263</v>
      </c>
      <c r="F48" s="485" t="s">
        <v>2238</v>
      </c>
      <c r="G48" s="485" t="s">
        <v>277</v>
      </c>
      <c r="H48" s="185" t="s">
        <v>1581</v>
      </c>
      <c r="I48" s="485" t="s">
        <v>1885</v>
      </c>
      <c r="J48" s="485" t="s">
        <v>1580</v>
      </c>
      <c r="K48" s="485"/>
      <c r="L48" s="485"/>
      <c r="M48" s="485" t="s">
        <v>1568</v>
      </c>
    </row>
    <row r="49" spans="1:13">
      <c r="A49" s="485">
        <v>33</v>
      </c>
      <c r="B49" s="485" t="s">
        <v>566</v>
      </c>
      <c r="C49" s="485" t="s">
        <v>599</v>
      </c>
      <c r="D49" s="485" t="s">
        <v>1820</v>
      </c>
      <c r="E49" s="485" t="s">
        <v>263</v>
      </c>
      <c r="F49" s="485" t="s">
        <v>2238</v>
      </c>
      <c r="G49" s="485" t="s">
        <v>277</v>
      </c>
      <c r="H49" s="185" t="s">
        <v>600</v>
      </c>
      <c r="I49" s="485"/>
      <c r="J49" s="485" t="s">
        <v>1739</v>
      </c>
      <c r="K49" s="485"/>
      <c r="L49" s="485"/>
      <c r="M49" s="485" t="s">
        <v>1569</v>
      </c>
    </row>
    <row r="50" spans="1:13" ht="25">
      <c r="A50" s="485">
        <v>6</v>
      </c>
      <c r="B50" s="485" t="s">
        <v>566</v>
      </c>
      <c r="C50" s="485" t="s">
        <v>593</v>
      </c>
      <c r="D50" s="485" t="s">
        <v>2255</v>
      </c>
      <c r="E50" s="485" t="s">
        <v>263</v>
      </c>
      <c r="F50" s="485" t="s">
        <v>2237</v>
      </c>
      <c r="G50" s="485" t="s">
        <v>570</v>
      </c>
      <c r="H50" s="185" t="s">
        <v>594</v>
      </c>
      <c r="I50" s="485"/>
      <c r="J50" s="485" t="s">
        <v>594</v>
      </c>
      <c r="K50" s="485"/>
      <c r="L50" s="485"/>
      <c r="M50" s="485" t="s">
        <v>594</v>
      </c>
    </row>
    <row r="51" spans="1:13" ht="25">
      <c r="A51" s="485">
        <v>7</v>
      </c>
      <c r="B51" s="485" t="s">
        <v>566</v>
      </c>
      <c r="C51" s="485" t="s">
        <v>596</v>
      </c>
      <c r="D51" s="485" t="s">
        <v>2256</v>
      </c>
      <c r="E51" s="485" t="s">
        <v>263</v>
      </c>
      <c r="F51" s="485" t="s">
        <v>2237</v>
      </c>
      <c r="G51" s="485" t="s">
        <v>570</v>
      </c>
      <c r="H51" s="185" t="s">
        <v>597</v>
      </c>
      <c r="I51" s="485"/>
      <c r="J51" s="485" t="s">
        <v>597</v>
      </c>
      <c r="K51" s="485"/>
      <c r="L51" s="485"/>
      <c r="M51" s="485" t="s">
        <v>597</v>
      </c>
    </row>
    <row r="52" spans="1:13" ht="25">
      <c r="A52" s="485">
        <v>14</v>
      </c>
      <c r="B52" s="485" t="s">
        <v>566</v>
      </c>
      <c r="C52" s="485" t="s">
        <v>616</v>
      </c>
      <c r="D52" s="485" t="s">
        <v>2257</v>
      </c>
      <c r="E52" s="485" t="s">
        <v>263</v>
      </c>
      <c r="F52" s="485" t="s">
        <v>2238</v>
      </c>
      <c r="G52" s="485" t="s">
        <v>277</v>
      </c>
      <c r="H52" s="185" t="s">
        <v>617</v>
      </c>
      <c r="I52" s="485" t="s">
        <v>618</v>
      </c>
      <c r="J52" s="485"/>
      <c r="K52" s="485" t="s">
        <v>619</v>
      </c>
      <c r="L52" s="485"/>
      <c r="M52" s="485"/>
    </row>
    <row r="53" spans="1:13" ht="25">
      <c r="A53" s="485">
        <v>2</v>
      </c>
      <c r="B53" s="485" t="s">
        <v>813</v>
      </c>
      <c r="C53" s="485" t="s">
        <v>823</v>
      </c>
      <c r="D53" s="485" t="s">
        <v>825</v>
      </c>
      <c r="E53" s="485" t="s">
        <v>263</v>
      </c>
      <c r="F53" s="485"/>
      <c r="G53" s="485" t="s">
        <v>2228</v>
      </c>
      <c r="H53" s="185" t="s">
        <v>2227</v>
      </c>
      <c r="I53" s="485"/>
      <c r="J53" s="485"/>
      <c r="K53" s="485" t="s">
        <v>2078</v>
      </c>
      <c r="L53" s="485" t="s">
        <v>2078</v>
      </c>
      <c r="M53" s="485" t="s">
        <v>824</v>
      </c>
    </row>
    <row r="54" spans="1:13">
      <c r="A54" s="485">
        <v>3</v>
      </c>
      <c r="B54" s="485" t="s">
        <v>813</v>
      </c>
      <c r="C54" s="485" t="s">
        <v>827</v>
      </c>
      <c r="D54" s="485" t="s">
        <v>2236</v>
      </c>
      <c r="E54" s="485" t="s">
        <v>263</v>
      </c>
      <c r="F54" s="485"/>
      <c r="G54" s="485" t="s">
        <v>2071</v>
      </c>
      <c r="H54" s="185" t="s">
        <v>828</v>
      </c>
      <c r="I54" s="485"/>
      <c r="J54" s="485" t="s">
        <v>828</v>
      </c>
      <c r="K54" s="485" t="s">
        <v>2072</v>
      </c>
      <c r="L54" s="485" t="s">
        <v>2072</v>
      </c>
      <c r="M54" s="485"/>
    </row>
    <row r="55" spans="1:13">
      <c r="A55" s="485">
        <v>5</v>
      </c>
      <c r="B55" s="485" t="s">
        <v>813</v>
      </c>
      <c r="C55" s="485" t="s">
        <v>834</v>
      </c>
      <c r="D55" s="485" t="s">
        <v>2235</v>
      </c>
      <c r="E55" s="485" t="s">
        <v>263</v>
      </c>
      <c r="F55" s="485"/>
      <c r="G55" s="485" t="s">
        <v>2071</v>
      </c>
      <c r="H55" s="185" t="s">
        <v>835</v>
      </c>
      <c r="I55" s="485"/>
      <c r="J55" s="485" t="s">
        <v>835</v>
      </c>
      <c r="K55" s="485" t="s">
        <v>2069</v>
      </c>
      <c r="L55" s="485" t="s">
        <v>2069</v>
      </c>
      <c r="M55" s="485"/>
    </row>
    <row r="56" spans="1:13" ht="25">
      <c r="A56" s="485">
        <v>7</v>
      </c>
      <c r="B56" s="485" t="s">
        <v>813</v>
      </c>
      <c r="C56" s="485" t="s">
        <v>840</v>
      </c>
      <c r="D56" s="485" t="s">
        <v>2230</v>
      </c>
      <c r="E56" s="485" t="s">
        <v>263</v>
      </c>
      <c r="F56" s="485" t="s">
        <v>2231</v>
      </c>
      <c r="G56" s="485" t="s">
        <v>2076</v>
      </c>
      <c r="H56" s="185" t="s">
        <v>841</v>
      </c>
      <c r="I56" s="485"/>
      <c r="J56" s="485" t="s">
        <v>841</v>
      </c>
      <c r="K56" s="485" t="s">
        <v>2075</v>
      </c>
      <c r="L56" s="485" t="s">
        <v>2075</v>
      </c>
      <c r="M56" s="485"/>
    </row>
    <row r="57" spans="1:13">
      <c r="A57" s="485">
        <v>9</v>
      </c>
      <c r="B57" s="485" t="s">
        <v>813</v>
      </c>
      <c r="C57" s="485" t="s">
        <v>847</v>
      </c>
      <c r="D57" s="485" t="s">
        <v>2233</v>
      </c>
      <c r="E57" s="485" t="s">
        <v>263</v>
      </c>
      <c r="F57" s="485" t="s">
        <v>2232</v>
      </c>
      <c r="G57" s="485" t="s">
        <v>78</v>
      </c>
      <c r="H57" s="185" t="s">
        <v>2226</v>
      </c>
      <c r="I57" s="485"/>
      <c r="J57" s="485" t="s">
        <v>847</v>
      </c>
      <c r="K57" s="485"/>
      <c r="L57" s="485"/>
      <c r="M57" s="485"/>
    </row>
    <row r="58" spans="1:13">
      <c r="A58" s="485">
        <v>11</v>
      </c>
      <c r="B58" s="485" t="s">
        <v>813</v>
      </c>
      <c r="C58" s="485" t="s">
        <v>853</v>
      </c>
      <c r="D58" s="485" t="s">
        <v>2234</v>
      </c>
      <c r="E58" s="485" t="s">
        <v>263</v>
      </c>
      <c r="F58" s="485"/>
      <c r="G58" s="485" t="s">
        <v>855</v>
      </c>
      <c r="H58" s="185" t="s">
        <v>2081</v>
      </c>
      <c r="I58" s="485"/>
      <c r="J58" s="485" t="s">
        <v>853</v>
      </c>
      <c r="K58" s="485" t="s">
        <v>2080</v>
      </c>
      <c r="L58" s="485" t="s">
        <v>2080</v>
      </c>
      <c r="M58" s="485"/>
    </row>
    <row r="59" spans="1:13">
      <c r="A59" s="485">
        <v>1</v>
      </c>
      <c r="B59" s="485" t="s">
        <v>2261</v>
      </c>
      <c r="C59" s="485" t="s">
        <v>2262</v>
      </c>
      <c r="D59" s="485" t="s">
        <v>2285</v>
      </c>
      <c r="E59" s="485"/>
      <c r="F59" s="485"/>
      <c r="G59" s="485" t="s">
        <v>2052</v>
      </c>
      <c r="I59" s="485"/>
      <c r="J59" s="485"/>
      <c r="K59" s="485"/>
      <c r="L59" s="485"/>
      <c r="M59" s="485"/>
    </row>
    <row r="60" spans="1:13" ht="25">
      <c r="A60" s="485">
        <v>2</v>
      </c>
      <c r="B60" s="485" t="s">
        <v>2261</v>
      </c>
      <c r="C60" s="485" t="s">
        <v>2263</v>
      </c>
      <c r="D60" s="485" t="s">
        <v>2286</v>
      </c>
      <c r="E60" s="485"/>
      <c r="F60" s="485"/>
      <c r="G60" s="485" t="s">
        <v>2052</v>
      </c>
      <c r="I60" s="485"/>
      <c r="J60" s="485"/>
      <c r="K60" s="485"/>
      <c r="L60" s="485"/>
      <c r="M60" s="485"/>
    </row>
    <row r="61" spans="1:13">
      <c r="A61" s="485">
        <v>3</v>
      </c>
      <c r="B61" s="485" t="s">
        <v>2261</v>
      </c>
      <c r="C61" s="485" t="s">
        <v>2264</v>
      </c>
      <c r="D61" s="485" t="s">
        <v>2287</v>
      </c>
      <c r="E61" s="485"/>
      <c r="F61" s="485"/>
      <c r="G61" s="485" t="s">
        <v>2052</v>
      </c>
      <c r="I61" s="485"/>
      <c r="J61" s="485"/>
      <c r="K61" s="485"/>
      <c r="L61" s="485"/>
      <c r="M61" s="485"/>
    </row>
    <row r="62" spans="1:13">
      <c r="A62" s="485">
        <v>4</v>
      </c>
      <c r="B62" s="485" t="s">
        <v>2261</v>
      </c>
      <c r="C62" s="485" t="s">
        <v>2289</v>
      </c>
      <c r="D62" s="485" t="s">
        <v>2288</v>
      </c>
      <c r="E62" s="485"/>
      <c r="F62" s="485"/>
      <c r="G62" s="485" t="s">
        <v>2052</v>
      </c>
      <c r="I62" s="485"/>
      <c r="J62" s="485"/>
      <c r="K62" s="485"/>
      <c r="L62" s="485"/>
      <c r="M62" s="485"/>
    </row>
    <row r="63" spans="1:13">
      <c r="A63" s="485">
        <v>5</v>
      </c>
      <c r="B63" s="485" t="s">
        <v>2261</v>
      </c>
      <c r="C63" s="485" t="s">
        <v>2290</v>
      </c>
      <c r="D63" s="485" t="s">
        <v>2291</v>
      </c>
      <c r="E63" s="485"/>
      <c r="F63" s="485"/>
      <c r="G63" s="485" t="s">
        <v>2052</v>
      </c>
      <c r="I63" s="485"/>
      <c r="J63" s="485"/>
      <c r="K63" s="485"/>
      <c r="L63" s="485"/>
      <c r="M63" s="485"/>
    </row>
    <row r="64" spans="1:13">
      <c r="A64" s="485">
        <v>6</v>
      </c>
      <c r="B64" s="485" t="s">
        <v>2261</v>
      </c>
      <c r="C64" s="485" t="s">
        <v>2265</v>
      </c>
      <c r="D64" s="485" t="s">
        <v>2292</v>
      </c>
      <c r="E64" s="485"/>
      <c r="F64" s="485"/>
      <c r="G64" s="485" t="s">
        <v>2052</v>
      </c>
      <c r="I64" s="485"/>
      <c r="J64" s="485"/>
      <c r="K64" s="485"/>
      <c r="L64" s="485"/>
      <c r="M64" s="485"/>
    </row>
    <row r="65" spans="1:13">
      <c r="A65" s="485">
        <v>7</v>
      </c>
      <c r="B65" s="485" t="s">
        <v>2261</v>
      </c>
      <c r="C65" s="485" t="s">
        <v>2266</v>
      </c>
      <c r="D65" s="485" t="s">
        <v>2293</v>
      </c>
      <c r="E65" s="485"/>
      <c r="F65" s="485"/>
      <c r="G65" s="485" t="s">
        <v>2052</v>
      </c>
      <c r="I65" s="485"/>
      <c r="J65" s="485"/>
      <c r="K65" s="485"/>
      <c r="L65" s="485"/>
      <c r="M65" s="485"/>
    </row>
    <row r="66" spans="1:13" ht="25">
      <c r="A66" s="485">
        <v>8</v>
      </c>
      <c r="B66" s="485" t="s">
        <v>2261</v>
      </c>
      <c r="C66" s="485" t="s">
        <v>2267</v>
      </c>
      <c r="D66" s="485" t="s">
        <v>2294</v>
      </c>
      <c r="E66" s="485"/>
      <c r="F66" s="485"/>
      <c r="G66" s="485" t="s">
        <v>2052</v>
      </c>
      <c r="I66" s="485"/>
      <c r="J66" s="485"/>
      <c r="K66" s="485"/>
      <c r="L66" s="485"/>
      <c r="M66" s="485"/>
    </row>
    <row r="67" spans="1:13">
      <c r="A67" s="485">
        <v>9</v>
      </c>
      <c r="B67" s="485" t="s">
        <v>2261</v>
      </c>
      <c r="C67" s="485" t="s">
        <v>2268</v>
      </c>
      <c r="D67" s="485" t="s">
        <v>2295</v>
      </c>
      <c r="E67" s="485"/>
      <c r="F67" s="485"/>
      <c r="G67" s="485" t="s">
        <v>2052</v>
      </c>
      <c r="I67" s="485"/>
      <c r="J67" s="485"/>
      <c r="K67" s="485"/>
      <c r="L67" s="485"/>
      <c r="M67" s="485"/>
    </row>
    <row r="68" spans="1:13" ht="25">
      <c r="A68" s="485">
        <v>10</v>
      </c>
      <c r="B68" s="485" t="s">
        <v>2261</v>
      </c>
      <c r="C68" s="485" t="s">
        <v>2269</v>
      </c>
      <c r="D68" s="485" t="s">
        <v>2296</v>
      </c>
      <c r="E68" s="485"/>
      <c r="F68" s="485"/>
      <c r="G68" s="485" t="s">
        <v>2052</v>
      </c>
      <c r="I68" s="485"/>
      <c r="J68" s="485"/>
      <c r="K68" s="485"/>
      <c r="L68" s="485"/>
      <c r="M68" s="485"/>
    </row>
    <row r="69" spans="1:13">
      <c r="A69" s="485">
        <v>11</v>
      </c>
      <c r="B69" s="485" t="s">
        <v>2261</v>
      </c>
      <c r="C69" s="485" t="s">
        <v>2270</v>
      </c>
      <c r="D69" s="485" t="s">
        <v>2297</v>
      </c>
      <c r="E69" s="485"/>
      <c r="F69" s="485"/>
      <c r="G69" s="485" t="s">
        <v>2330</v>
      </c>
      <c r="I69" s="485"/>
      <c r="J69" s="485"/>
      <c r="K69" s="485"/>
      <c r="L69" s="485"/>
      <c r="M69" s="485"/>
    </row>
    <row r="70" spans="1:13">
      <c r="A70" s="485">
        <v>12</v>
      </c>
      <c r="B70" s="485" t="s">
        <v>2261</v>
      </c>
      <c r="C70" s="485" t="s">
        <v>2298</v>
      </c>
      <c r="D70" s="485" t="s">
        <v>2299</v>
      </c>
      <c r="E70" s="485"/>
      <c r="F70" s="485"/>
      <c r="G70" s="485"/>
      <c r="I70" s="485"/>
      <c r="J70" s="485"/>
      <c r="K70" s="485"/>
      <c r="L70" s="485"/>
      <c r="M70" s="485"/>
    </row>
    <row r="71" spans="1:13">
      <c r="A71" s="485">
        <v>13</v>
      </c>
      <c r="B71" s="485" t="s">
        <v>2261</v>
      </c>
      <c r="C71" s="485" t="s">
        <v>2302</v>
      </c>
      <c r="D71" s="485" t="s">
        <v>2300</v>
      </c>
      <c r="E71" s="485"/>
      <c r="F71" s="485"/>
      <c r="G71" s="485"/>
      <c r="I71" s="485"/>
      <c r="J71" s="485"/>
      <c r="K71" s="485"/>
      <c r="L71" s="485"/>
      <c r="M71" s="485"/>
    </row>
    <row r="72" spans="1:13">
      <c r="A72" s="485">
        <v>14</v>
      </c>
      <c r="B72" s="485" t="s">
        <v>2261</v>
      </c>
      <c r="C72" s="485" t="s">
        <v>2301</v>
      </c>
      <c r="D72" s="485" t="s">
        <v>2303</v>
      </c>
      <c r="E72" s="485"/>
      <c r="F72" s="485"/>
      <c r="G72" s="485"/>
      <c r="I72" s="485"/>
      <c r="J72" s="485"/>
      <c r="K72" s="485"/>
      <c r="L72" s="485"/>
      <c r="M72" s="485"/>
    </row>
    <row r="73" spans="1:13">
      <c r="A73" s="485">
        <v>15</v>
      </c>
      <c r="B73" s="485" t="s">
        <v>2261</v>
      </c>
      <c r="C73" s="485" t="s">
        <v>2271</v>
      </c>
      <c r="D73" s="485" t="s">
        <v>2304</v>
      </c>
      <c r="E73" s="485"/>
      <c r="F73" s="485"/>
      <c r="G73" s="485"/>
      <c r="I73" s="485"/>
      <c r="J73" s="485"/>
      <c r="K73" s="485"/>
      <c r="L73" s="485"/>
      <c r="M73" s="485"/>
    </row>
    <row r="74" spans="1:13">
      <c r="A74" s="485">
        <v>16</v>
      </c>
      <c r="B74" s="485" t="s">
        <v>2261</v>
      </c>
      <c r="C74" s="485" t="s">
        <v>2272</v>
      </c>
      <c r="D74" s="485" t="s">
        <v>2306</v>
      </c>
      <c r="E74" s="485"/>
      <c r="F74" s="485"/>
      <c r="G74" s="485"/>
      <c r="I74" s="485"/>
      <c r="J74" s="485"/>
      <c r="K74" s="485"/>
      <c r="L74" s="485"/>
      <c r="M74" s="485"/>
    </row>
    <row r="75" spans="1:13">
      <c r="A75" s="485">
        <v>17</v>
      </c>
      <c r="B75" s="485" t="s">
        <v>2261</v>
      </c>
      <c r="C75" s="485" t="s">
        <v>2273</v>
      </c>
      <c r="D75" s="485" t="s">
        <v>2305</v>
      </c>
      <c r="E75" s="485"/>
      <c r="F75" s="485"/>
      <c r="G75" s="485"/>
      <c r="I75" s="485"/>
      <c r="J75" s="485"/>
      <c r="K75" s="485"/>
      <c r="L75" s="485"/>
      <c r="M75" s="485"/>
    </row>
    <row r="76" spans="1:13" ht="25">
      <c r="A76" s="485">
        <v>18</v>
      </c>
      <c r="B76" s="485" t="s">
        <v>2261</v>
      </c>
      <c r="C76" s="485" t="s">
        <v>2274</v>
      </c>
      <c r="D76" s="485" t="s">
        <v>2307</v>
      </c>
      <c r="E76" s="485"/>
      <c r="F76" s="485"/>
      <c r="G76" s="485"/>
      <c r="I76" s="485"/>
      <c r="J76" s="485"/>
      <c r="K76" s="485"/>
      <c r="L76" s="485"/>
      <c r="M76" s="485"/>
    </row>
    <row r="77" spans="1:13" ht="25">
      <c r="A77" s="485">
        <v>19</v>
      </c>
      <c r="B77" s="485" t="s">
        <v>2261</v>
      </c>
      <c r="C77" s="485" t="s">
        <v>2275</v>
      </c>
      <c r="D77" s="485" t="s">
        <v>2308</v>
      </c>
      <c r="E77" s="485"/>
      <c r="F77" s="485"/>
      <c r="G77" s="485"/>
      <c r="I77" s="485"/>
      <c r="J77" s="485"/>
      <c r="K77" s="485"/>
      <c r="L77" s="485"/>
      <c r="M77" s="485"/>
    </row>
    <row r="78" spans="1:13" ht="37.5">
      <c r="A78" s="485">
        <v>20</v>
      </c>
      <c r="B78" s="485" t="s">
        <v>2261</v>
      </c>
      <c r="C78" s="485" t="s">
        <v>2310</v>
      </c>
      <c r="D78" s="485" t="s">
        <v>2309</v>
      </c>
      <c r="E78" s="485"/>
      <c r="F78" s="485"/>
      <c r="G78" s="485"/>
      <c r="I78" s="485"/>
      <c r="J78" s="485"/>
      <c r="K78" s="485"/>
      <c r="L78" s="485"/>
      <c r="M78" s="485"/>
    </row>
    <row r="79" spans="1:13" ht="37.5">
      <c r="A79" s="485">
        <v>21</v>
      </c>
      <c r="B79" s="485" t="s">
        <v>2261</v>
      </c>
      <c r="C79" s="485" t="s">
        <v>2311</v>
      </c>
      <c r="D79" s="485" t="s">
        <v>2312</v>
      </c>
      <c r="E79" s="485"/>
      <c r="F79" s="485"/>
      <c r="G79" s="485"/>
      <c r="I79" s="485"/>
      <c r="J79" s="485"/>
      <c r="K79" s="485"/>
      <c r="L79" s="485"/>
      <c r="M79" s="485"/>
    </row>
    <row r="80" spans="1:13" ht="37.5">
      <c r="A80" s="485">
        <v>22</v>
      </c>
      <c r="B80" s="485" t="s">
        <v>2261</v>
      </c>
      <c r="C80" s="485" t="s">
        <v>2313</v>
      </c>
      <c r="D80" s="485" t="s">
        <v>2314</v>
      </c>
      <c r="E80" s="485"/>
      <c r="F80" s="485"/>
      <c r="G80" s="485"/>
      <c r="I80" s="485"/>
      <c r="J80" s="485"/>
      <c r="K80" s="485"/>
      <c r="L80" s="485"/>
      <c r="M80" s="485"/>
    </row>
    <row r="81" spans="1:13" ht="37.5">
      <c r="A81" s="485">
        <v>23</v>
      </c>
      <c r="B81" s="485" t="s">
        <v>2261</v>
      </c>
      <c r="C81" s="485" t="s">
        <v>2315</v>
      </c>
      <c r="D81" s="485" t="s">
        <v>2316</v>
      </c>
      <c r="E81" s="485"/>
      <c r="F81" s="485"/>
      <c r="G81" s="485"/>
      <c r="I81" s="485"/>
      <c r="J81" s="485"/>
      <c r="K81" s="485"/>
      <c r="L81" s="485"/>
      <c r="M81" s="485"/>
    </row>
    <row r="82" spans="1:13" ht="37.5">
      <c r="A82" s="485">
        <v>24</v>
      </c>
      <c r="B82" s="485" t="s">
        <v>2261</v>
      </c>
      <c r="C82" s="485" t="s">
        <v>2317</v>
      </c>
      <c r="D82" s="485" t="s">
        <v>2318</v>
      </c>
      <c r="E82" s="485"/>
      <c r="F82" s="485"/>
      <c r="G82" s="485"/>
      <c r="I82" s="485"/>
      <c r="J82" s="485"/>
      <c r="K82" s="485"/>
      <c r="L82" s="485"/>
      <c r="M82" s="485"/>
    </row>
    <row r="83" spans="1:13">
      <c r="A83" s="485">
        <v>25</v>
      </c>
      <c r="B83" s="485" t="s">
        <v>2261</v>
      </c>
      <c r="C83" s="485" t="s">
        <v>2276</v>
      </c>
      <c r="D83" s="485" t="s">
        <v>2319</v>
      </c>
      <c r="E83" s="485"/>
      <c r="F83" s="485"/>
      <c r="G83" s="485"/>
      <c r="I83" s="485"/>
      <c r="J83" s="485"/>
      <c r="K83" s="485"/>
      <c r="L83" s="485"/>
      <c r="M83" s="485"/>
    </row>
    <row r="84" spans="1:13">
      <c r="A84" s="485">
        <v>26</v>
      </c>
      <c r="B84" s="485" t="s">
        <v>2261</v>
      </c>
      <c r="C84" s="485" t="s">
        <v>2277</v>
      </c>
      <c r="D84" s="485" t="s">
        <v>2320</v>
      </c>
      <c r="E84" s="485"/>
      <c r="F84" s="485"/>
      <c r="G84" s="485"/>
      <c r="I84" s="485"/>
      <c r="J84" s="485"/>
      <c r="K84" s="485"/>
      <c r="L84" s="485"/>
      <c r="M84" s="485"/>
    </row>
    <row r="85" spans="1:13">
      <c r="A85" s="485">
        <v>27</v>
      </c>
      <c r="B85" s="485" t="s">
        <v>2261</v>
      </c>
      <c r="C85" s="485" t="s">
        <v>2278</v>
      </c>
      <c r="D85" s="485" t="s">
        <v>2321</v>
      </c>
      <c r="E85" s="485"/>
      <c r="F85" s="485"/>
      <c r="G85" s="485"/>
      <c r="I85" s="485"/>
      <c r="J85" s="485"/>
      <c r="K85" s="485"/>
      <c r="L85" s="485"/>
      <c r="M85" s="485"/>
    </row>
    <row r="86" spans="1:13">
      <c r="A86" s="485">
        <v>28</v>
      </c>
      <c r="B86" s="485" t="s">
        <v>2261</v>
      </c>
      <c r="C86" s="485" t="s">
        <v>2279</v>
      </c>
      <c r="D86" s="485" t="s">
        <v>2322</v>
      </c>
      <c r="E86" s="485"/>
      <c r="F86" s="485"/>
      <c r="G86" s="485"/>
      <c r="I86" s="485"/>
      <c r="J86" s="485"/>
      <c r="K86" s="485"/>
      <c r="L86" s="485"/>
      <c r="M86" s="485"/>
    </row>
    <row r="87" spans="1:13">
      <c r="A87" s="485">
        <v>29</v>
      </c>
      <c r="B87" s="485" t="s">
        <v>2261</v>
      </c>
      <c r="C87" s="485" t="s">
        <v>2280</v>
      </c>
      <c r="D87" s="485" t="s">
        <v>2323</v>
      </c>
      <c r="E87" s="485"/>
      <c r="F87" s="485"/>
      <c r="G87" s="485"/>
      <c r="I87" s="485"/>
      <c r="J87" s="485"/>
      <c r="K87" s="485"/>
      <c r="L87" s="485"/>
      <c r="M87" s="485"/>
    </row>
    <row r="88" spans="1:13">
      <c r="A88" s="485"/>
      <c r="B88" s="485"/>
      <c r="C88" s="485" t="s">
        <v>2324</v>
      </c>
      <c r="D88" s="485" t="s">
        <v>2325</v>
      </c>
      <c r="E88" s="485"/>
      <c r="F88" s="485"/>
      <c r="G88" s="485"/>
      <c r="I88" s="485"/>
      <c r="J88" s="485"/>
      <c r="K88" s="485"/>
      <c r="L88" s="485"/>
      <c r="M88" s="485"/>
    </row>
    <row r="89" spans="1:13">
      <c r="A89" s="485">
        <v>30</v>
      </c>
      <c r="B89" s="485" t="s">
        <v>2261</v>
      </c>
      <c r="C89" s="485" t="s">
        <v>2281</v>
      </c>
      <c r="D89" s="485" t="s">
        <v>2326</v>
      </c>
      <c r="E89" s="485"/>
      <c r="F89" s="485"/>
      <c r="G89" s="485"/>
      <c r="I89" s="485"/>
      <c r="J89" s="485"/>
      <c r="K89" s="485"/>
      <c r="L89" s="485"/>
      <c r="M89" s="485"/>
    </row>
    <row r="90" spans="1:13">
      <c r="A90" s="485">
        <v>31</v>
      </c>
      <c r="B90" s="485" t="s">
        <v>2261</v>
      </c>
      <c r="C90" s="485" t="s">
        <v>2282</v>
      </c>
      <c r="D90" s="485" t="s">
        <v>2327</v>
      </c>
      <c r="E90" s="485"/>
      <c r="F90" s="485"/>
      <c r="G90" s="485"/>
      <c r="I90" s="485"/>
      <c r="J90" s="485"/>
      <c r="K90" s="485"/>
      <c r="L90" s="485"/>
      <c r="M90" s="485"/>
    </row>
    <row r="91" spans="1:13">
      <c r="A91" s="485">
        <v>32</v>
      </c>
      <c r="B91" s="485" t="s">
        <v>2261</v>
      </c>
      <c r="C91" s="485" t="s">
        <v>2283</v>
      </c>
      <c r="D91" s="485" t="s">
        <v>2328</v>
      </c>
      <c r="E91" s="485"/>
      <c r="F91" s="485"/>
      <c r="G91" s="485"/>
      <c r="I91" s="485"/>
      <c r="J91" s="485"/>
      <c r="K91" s="485"/>
      <c r="L91" s="485"/>
      <c r="M91" s="485"/>
    </row>
    <row r="92" spans="1:13">
      <c r="A92" s="485">
        <v>33</v>
      </c>
      <c r="B92" s="485" t="s">
        <v>2261</v>
      </c>
      <c r="C92" s="485" t="s">
        <v>2284</v>
      </c>
      <c r="D92" s="485" t="s">
        <v>2329</v>
      </c>
      <c r="E92" s="485"/>
      <c r="F92" s="485"/>
      <c r="G92" s="485"/>
      <c r="I92" s="485"/>
      <c r="J92" s="485"/>
      <c r="K92" s="485"/>
      <c r="L92" s="485"/>
      <c r="M92" s="485"/>
    </row>
    <row r="93" spans="1:13">
      <c r="A93" s="485"/>
      <c r="B93" s="485"/>
      <c r="C93" s="485"/>
      <c r="D93" s="485"/>
      <c r="E93" s="485"/>
      <c r="F93" s="485"/>
      <c r="G93" s="485"/>
      <c r="I93" s="485"/>
      <c r="J93" s="485"/>
      <c r="K93" s="485"/>
      <c r="L93" s="485"/>
      <c r="M93" s="485"/>
    </row>
    <row r="94" spans="1:13">
      <c r="A94" s="485"/>
      <c r="B94" s="485"/>
      <c r="C94" s="485"/>
      <c r="D94" s="485"/>
      <c r="E94" s="485"/>
      <c r="F94" s="485"/>
      <c r="G94" s="485"/>
      <c r="I94" s="485"/>
      <c r="J94" s="485"/>
      <c r="K94" s="485"/>
      <c r="L94" s="485"/>
      <c r="M94" s="485"/>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EBAA-1677-4835-BA09-B6C02961D719}">
  <dimension ref="A1:BJ61"/>
  <sheetViews>
    <sheetView topLeftCell="E1" zoomScale="70" zoomScaleNormal="70" workbookViewId="0">
      <selection activeCell="F73" sqref="F73"/>
    </sheetView>
  </sheetViews>
  <sheetFormatPr defaultRowHeight="12.5"/>
  <cols>
    <col min="1" max="1" width="9.36328125" style="185" hidden="1" customWidth="1"/>
    <col min="2" max="2" width="20" style="185" hidden="1" customWidth="1"/>
    <col min="3" max="3" width="8.453125" style="185" hidden="1" customWidth="1"/>
    <col min="4" max="4" width="17.6328125" style="185" hidden="1" customWidth="1"/>
    <col min="5" max="5" width="41.6328125" style="185" bestFit="1" customWidth="1"/>
    <col min="6" max="6" width="80.7265625" style="185" bestFit="1" customWidth="1"/>
    <col min="7" max="7" width="11.453125" style="185" bestFit="1" customWidth="1"/>
    <col min="8" max="8" width="24.6328125" style="185" bestFit="1" customWidth="1"/>
    <col min="9" max="9" width="14" style="185" bestFit="1" customWidth="1"/>
    <col min="10" max="10" width="17.81640625" style="185" bestFit="1" customWidth="1"/>
    <col min="11" max="11" width="18.26953125" style="185" bestFit="1" customWidth="1"/>
    <col min="12" max="12" width="23.26953125" style="185" bestFit="1" customWidth="1"/>
    <col min="13" max="13" width="23.26953125" style="185" hidden="1" customWidth="1"/>
    <col min="14" max="14" width="19.26953125" style="185" hidden="1" customWidth="1"/>
    <col min="15" max="15" width="19.453125" style="185" hidden="1" customWidth="1"/>
    <col min="16" max="16" width="69.1796875" style="185" hidden="1" customWidth="1"/>
    <col min="17" max="17" width="39" style="185" bestFit="1" customWidth="1"/>
    <col min="18" max="18" width="67.453125" style="185" bestFit="1" customWidth="1"/>
    <col min="19" max="19" width="22.7265625" style="185" bestFit="1" customWidth="1"/>
    <col min="20" max="20" width="16.7265625" style="185" bestFit="1" customWidth="1"/>
    <col min="21" max="21" width="15.08984375" style="185" bestFit="1" customWidth="1"/>
    <col min="22" max="22" width="24.453125" style="185" hidden="1" customWidth="1"/>
    <col min="23" max="23" width="22.36328125" style="185" bestFit="1" customWidth="1"/>
    <col min="24" max="24" width="20.7265625" style="185" hidden="1" customWidth="1"/>
    <col min="25" max="25" width="39" style="185" hidden="1" customWidth="1"/>
    <col min="26" max="26" width="80.7265625" style="185" hidden="1" customWidth="1"/>
    <col min="27" max="27" width="28.36328125" style="185" hidden="1" customWidth="1"/>
    <col min="28" max="28" width="11.453125" style="185" hidden="1" customWidth="1"/>
    <col min="29" max="29" width="24.6328125" style="185" hidden="1" customWidth="1"/>
    <col min="30" max="30" width="33" style="185" hidden="1" customWidth="1"/>
    <col min="31" max="31" width="59.26953125" style="185" hidden="1" customWidth="1"/>
    <col min="32" max="32" width="15.36328125" style="185" hidden="1" customWidth="1"/>
    <col min="33" max="33" width="24.453125" style="185" hidden="1" customWidth="1"/>
    <col min="34" max="34" width="17.26953125" style="185" hidden="1" customWidth="1"/>
    <col min="35" max="35" width="22.7265625" style="185" hidden="1" customWidth="1"/>
    <col min="36" max="36" width="22.1796875" style="185" bestFit="1" customWidth="1"/>
    <col min="37" max="37" width="16.81640625" style="185" bestFit="1" customWidth="1"/>
    <col min="38" max="38" width="24.36328125" style="185" hidden="1" customWidth="1"/>
    <col min="39" max="39" width="16.36328125" style="185" hidden="1" customWidth="1"/>
    <col min="40" max="40" width="24.36328125" style="185" hidden="1" customWidth="1"/>
    <col min="41" max="41" width="38.7265625" style="185" hidden="1" customWidth="1"/>
    <col min="42" max="42" width="30.36328125" style="185" hidden="1" customWidth="1"/>
    <col min="43" max="44" width="39.54296875" style="185" hidden="1" customWidth="1"/>
    <col min="45" max="45" width="11.08984375" style="185" hidden="1" customWidth="1"/>
    <col min="46" max="46" width="47.08984375" style="185" hidden="1" customWidth="1"/>
    <col min="47" max="47" width="24.08984375" style="185" hidden="1" customWidth="1"/>
    <col min="48" max="48" width="17" style="185" hidden="1" customWidth="1"/>
    <col min="49" max="49" width="22.36328125" style="185" hidden="1" customWidth="1"/>
    <col min="50" max="50" width="80.7265625" style="185" bestFit="1" customWidth="1"/>
    <col min="51" max="51" width="41.6328125" style="185" hidden="1" customWidth="1"/>
    <col min="52" max="52" width="12.08984375" style="185" bestFit="1" customWidth="1"/>
    <col min="53" max="53" width="21.26953125" style="185" hidden="1" customWidth="1"/>
    <col min="54" max="54" width="40.90625" style="185" hidden="1" customWidth="1"/>
    <col min="55" max="55" width="80.7265625" style="185" hidden="1" customWidth="1"/>
    <col min="56" max="56" width="13.90625" style="185" hidden="1" customWidth="1"/>
    <col min="57" max="57" width="25" style="185" hidden="1" customWidth="1"/>
    <col min="58" max="58" width="17.81640625" style="185" hidden="1" customWidth="1"/>
    <col min="59" max="59" width="23.26953125" style="185" hidden="1" customWidth="1"/>
    <col min="60" max="60" width="22.81640625" style="185" bestFit="1" customWidth="1"/>
    <col min="61" max="61" width="16.81640625" style="185" bestFit="1" customWidth="1"/>
    <col min="62" max="62" width="16.7265625" style="185" hidden="1" customWidth="1"/>
    <col min="63" max="16384" width="8.7265625" style="185"/>
  </cols>
  <sheetData>
    <row r="1" spans="1:27" ht="25">
      <c r="A1" s="185" t="s">
        <v>1898</v>
      </c>
      <c r="B1" s="185" t="s">
        <v>51</v>
      </c>
      <c r="C1" s="185" t="s">
        <v>1924</v>
      </c>
      <c r="D1" s="185" t="s">
        <v>1908</v>
      </c>
      <c r="E1" s="185" t="s">
        <v>1829</v>
      </c>
      <c r="F1" s="185" t="s">
        <v>1900</v>
      </c>
      <c r="G1" s="185" t="s">
        <v>1901</v>
      </c>
      <c r="H1" s="185" t="s">
        <v>1909</v>
      </c>
      <c r="I1" s="185" t="s">
        <v>1902</v>
      </c>
      <c r="J1" t="s">
        <v>2260</v>
      </c>
      <c r="K1" s="185" t="s">
        <v>1892</v>
      </c>
      <c r="L1" s="185" t="s">
        <v>1991</v>
      </c>
      <c r="M1" s="185" t="s">
        <v>1903</v>
      </c>
      <c r="N1" s="185" t="s">
        <v>1918</v>
      </c>
      <c r="O1" s="185" t="s">
        <v>1919</v>
      </c>
      <c r="P1" s="185" t="s">
        <v>1893</v>
      </c>
      <c r="Q1" s="185" t="s">
        <v>1904</v>
      </c>
      <c r="R1" s="185" t="s">
        <v>1912</v>
      </c>
      <c r="S1" s="185" t="s">
        <v>1913</v>
      </c>
      <c r="T1" s="185" t="s">
        <v>1894</v>
      </c>
      <c r="U1" s="185" t="s">
        <v>1895</v>
      </c>
      <c r="V1" s="185" t="s">
        <v>1915</v>
      </c>
      <c r="W1" s="185" t="s">
        <v>1914</v>
      </c>
      <c r="X1" s="185" t="s">
        <v>1896</v>
      </c>
      <c r="Y1" s="185" t="s">
        <v>1916</v>
      </c>
      <c r="Z1" s="185" t="s">
        <v>1917</v>
      </c>
      <c r="AA1" s="185" t="s">
        <v>1558</v>
      </c>
    </row>
    <row r="2" spans="1:27">
      <c r="A2" s="485">
        <v>1</v>
      </c>
      <c r="B2" s="485" t="s">
        <v>260</v>
      </c>
      <c r="C2" s="485"/>
      <c r="D2" s="485" t="s">
        <v>1621</v>
      </c>
      <c r="E2" s="485" t="s">
        <v>261</v>
      </c>
      <c r="F2" s="485" t="s">
        <v>1811</v>
      </c>
      <c r="G2" s="485" t="s">
        <v>263</v>
      </c>
      <c r="H2" s="485"/>
      <c r="I2" s="485" t="s">
        <v>248</v>
      </c>
      <c r="J2" t="s">
        <v>262</v>
      </c>
      <c r="K2" s="485" t="s">
        <v>1744</v>
      </c>
      <c r="M2" s="485" t="s">
        <v>248</v>
      </c>
      <c r="N2" s="485">
        <v>6849</v>
      </c>
      <c r="O2" s="485"/>
      <c r="P2" s="485" t="s">
        <v>1565</v>
      </c>
      <c r="R2" s="485" t="s">
        <v>2243</v>
      </c>
      <c r="S2" s="485"/>
      <c r="T2" s="485" t="s">
        <v>267</v>
      </c>
      <c r="U2" s="485" t="s">
        <v>267</v>
      </c>
      <c r="V2" s="485">
        <v>6870</v>
      </c>
      <c r="W2" s="485"/>
      <c r="X2" s="485" t="s">
        <v>270</v>
      </c>
      <c r="Y2" s="485">
        <v>6871</v>
      </c>
      <c r="Z2" s="485"/>
      <c r="AA2" s="485">
        <v>4</v>
      </c>
    </row>
    <row r="3" spans="1:27" ht="25">
      <c r="A3" s="485">
        <v>2</v>
      </c>
      <c r="B3" s="485" t="s">
        <v>260</v>
      </c>
      <c r="C3" s="485"/>
      <c r="D3" s="485" t="s">
        <v>1621</v>
      </c>
      <c r="E3" s="485" t="s">
        <v>272</v>
      </c>
      <c r="F3" s="485" t="s">
        <v>2258</v>
      </c>
      <c r="G3" s="485" t="s">
        <v>263</v>
      </c>
      <c r="H3" s="485" t="s">
        <v>2238</v>
      </c>
      <c r="I3" s="485" t="s">
        <v>277</v>
      </c>
      <c r="J3" t="s">
        <v>273</v>
      </c>
      <c r="K3" s="485" t="s">
        <v>274</v>
      </c>
      <c r="M3" s="485" t="s">
        <v>2215</v>
      </c>
      <c r="N3" s="485">
        <v>6852</v>
      </c>
      <c r="O3" s="485"/>
      <c r="P3" s="485" t="s">
        <v>1564</v>
      </c>
      <c r="R3" s="485" t="s">
        <v>2259</v>
      </c>
      <c r="S3" s="485"/>
      <c r="T3" s="485" t="s">
        <v>279</v>
      </c>
      <c r="U3" s="485" t="s">
        <v>279</v>
      </c>
      <c r="V3" s="485">
        <v>6852</v>
      </c>
      <c r="W3" s="485"/>
      <c r="X3" s="485" t="s">
        <v>273</v>
      </c>
      <c r="Y3" s="485">
        <v>6868</v>
      </c>
      <c r="Z3" s="485"/>
      <c r="AA3" s="485">
        <v>4</v>
      </c>
    </row>
    <row r="4" spans="1:27">
      <c r="A4" s="485">
        <v>3</v>
      </c>
      <c r="B4" s="485" t="s">
        <v>260</v>
      </c>
      <c r="C4" s="485"/>
      <c r="D4" s="485" t="s">
        <v>1621</v>
      </c>
      <c r="E4" s="485" t="s">
        <v>284</v>
      </c>
      <c r="F4" s="485" t="s">
        <v>292</v>
      </c>
      <c r="G4" s="485" t="s">
        <v>263</v>
      </c>
      <c r="H4" s="485"/>
      <c r="I4" s="485" t="s">
        <v>248</v>
      </c>
      <c r="J4" t="s">
        <v>285</v>
      </c>
      <c r="K4" s="485" t="s">
        <v>1747</v>
      </c>
      <c r="M4" s="485" t="s">
        <v>248</v>
      </c>
      <c r="N4" s="485"/>
      <c r="O4" s="485"/>
      <c r="P4" s="485" t="s">
        <v>1563</v>
      </c>
      <c r="R4" s="485"/>
      <c r="S4" s="485"/>
      <c r="T4" s="485" t="s">
        <v>289</v>
      </c>
      <c r="U4" s="485" t="s">
        <v>289</v>
      </c>
      <c r="V4" s="485"/>
      <c r="W4" s="485"/>
      <c r="X4" s="485" t="s">
        <v>285</v>
      </c>
      <c r="Y4" s="485"/>
      <c r="Z4" s="485"/>
      <c r="AA4" s="485">
        <v>4</v>
      </c>
    </row>
    <row r="5" spans="1:27">
      <c r="A5" s="485">
        <v>4</v>
      </c>
      <c r="B5" s="485" t="s">
        <v>260</v>
      </c>
      <c r="C5" s="485"/>
      <c r="D5" s="485" t="s">
        <v>1621</v>
      </c>
      <c r="E5" s="485" t="s">
        <v>2332</v>
      </c>
      <c r="F5" s="485" t="s">
        <v>1812</v>
      </c>
      <c r="G5" s="485" t="s">
        <v>263</v>
      </c>
      <c r="H5" s="485"/>
      <c r="I5" s="485" t="s">
        <v>248</v>
      </c>
      <c r="J5" t="s">
        <v>1868</v>
      </c>
      <c r="K5" s="485" t="s">
        <v>295</v>
      </c>
      <c r="M5" s="485"/>
      <c r="N5" s="485"/>
      <c r="O5" s="485"/>
      <c r="P5" s="485"/>
      <c r="R5" s="485"/>
      <c r="S5" s="485"/>
      <c r="T5" s="485" t="s">
        <v>296</v>
      </c>
      <c r="U5" s="485" t="s">
        <v>296</v>
      </c>
      <c r="V5" s="485"/>
      <c r="W5" s="485"/>
      <c r="X5" s="485" t="s">
        <v>299</v>
      </c>
      <c r="Y5" s="485"/>
      <c r="Z5" s="485"/>
      <c r="AA5" s="485">
        <v>3</v>
      </c>
    </row>
    <row r="6" spans="1:27">
      <c r="A6" s="485">
        <v>6</v>
      </c>
      <c r="B6" s="485" t="s">
        <v>260</v>
      </c>
      <c r="C6" s="485"/>
      <c r="D6" s="485" t="s">
        <v>1621</v>
      </c>
      <c r="E6" s="485" t="s">
        <v>310</v>
      </c>
      <c r="F6" s="485" t="s">
        <v>1813</v>
      </c>
      <c r="G6" s="485" t="s">
        <v>263</v>
      </c>
      <c r="H6" s="485"/>
      <c r="I6" s="485" t="s">
        <v>248</v>
      </c>
      <c r="J6" t="s">
        <v>311</v>
      </c>
      <c r="K6" s="485" t="s">
        <v>2218</v>
      </c>
      <c r="M6" s="485" t="s">
        <v>248</v>
      </c>
      <c r="N6" s="485"/>
      <c r="O6" s="485"/>
      <c r="P6" s="485" t="s">
        <v>1737</v>
      </c>
      <c r="R6" s="485"/>
      <c r="S6" s="485"/>
      <c r="T6" s="485" t="s">
        <v>314</v>
      </c>
      <c r="U6" s="485" t="s">
        <v>314</v>
      </c>
      <c r="V6" s="485"/>
      <c r="W6" s="485"/>
      <c r="X6" s="485"/>
      <c r="Y6" s="485"/>
      <c r="Z6" s="485"/>
      <c r="AA6" s="485">
        <v>3</v>
      </c>
    </row>
    <row r="7" spans="1:27">
      <c r="A7" s="485">
        <v>7</v>
      </c>
      <c r="B7" s="485" t="s">
        <v>260</v>
      </c>
      <c r="C7" s="485"/>
      <c r="D7" s="485" t="s">
        <v>1621</v>
      </c>
      <c r="E7" s="485" t="s">
        <v>2333</v>
      </c>
      <c r="F7" s="485" t="s">
        <v>319</v>
      </c>
      <c r="G7" s="485" t="s">
        <v>263</v>
      </c>
      <c r="H7" s="485"/>
      <c r="I7" s="485" t="s">
        <v>298</v>
      </c>
      <c r="J7" t="s">
        <v>317</v>
      </c>
      <c r="K7" s="485"/>
      <c r="M7" s="485"/>
      <c r="N7" s="485"/>
      <c r="O7" s="485"/>
      <c r="P7" s="485"/>
      <c r="R7" s="485"/>
      <c r="S7" s="485"/>
      <c r="T7" s="485" t="s">
        <v>318</v>
      </c>
      <c r="U7" s="485" t="s">
        <v>318</v>
      </c>
      <c r="V7" s="485"/>
      <c r="W7" s="485"/>
      <c r="X7" s="485" t="s">
        <v>1735</v>
      </c>
      <c r="Y7" s="485"/>
      <c r="Z7" s="485"/>
      <c r="AA7" s="485">
        <v>2</v>
      </c>
    </row>
    <row r="8" spans="1:27" ht="25">
      <c r="A8" s="485">
        <v>1</v>
      </c>
      <c r="B8" s="485" t="s">
        <v>380</v>
      </c>
      <c r="C8" s="485"/>
      <c r="D8" s="485" t="s">
        <v>1621</v>
      </c>
      <c r="E8" s="485" t="s">
        <v>381</v>
      </c>
      <c r="F8" s="485" t="s">
        <v>1814</v>
      </c>
      <c r="G8" s="485" t="s">
        <v>263</v>
      </c>
      <c r="H8" s="485"/>
      <c r="I8" s="485" t="s">
        <v>248</v>
      </c>
      <c r="J8" t="s">
        <v>382</v>
      </c>
      <c r="K8" s="485" t="s">
        <v>383</v>
      </c>
      <c r="M8" s="485" t="s">
        <v>539</v>
      </c>
      <c r="N8" s="485"/>
      <c r="O8" s="485"/>
      <c r="P8" s="485" t="s">
        <v>1562</v>
      </c>
      <c r="R8" s="485"/>
      <c r="S8" s="485"/>
      <c r="T8" s="485"/>
      <c r="U8" s="485"/>
      <c r="V8" s="485"/>
      <c r="W8" s="485"/>
      <c r="X8" s="485" t="s">
        <v>1559</v>
      </c>
      <c r="Y8" s="485"/>
      <c r="Z8" s="485"/>
      <c r="AA8" s="485">
        <v>3</v>
      </c>
    </row>
    <row r="9" spans="1:27">
      <c r="A9" s="485">
        <v>4</v>
      </c>
      <c r="B9" s="485" t="s">
        <v>380</v>
      </c>
      <c r="C9" s="485"/>
      <c r="D9" s="485" t="s">
        <v>1621</v>
      </c>
      <c r="E9" s="485" t="s">
        <v>399</v>
      </c>
      <c r="F9" s="485" t="s">
        <v>1815</v>
      </c>
      <c r="G9" s="485" t="s">
        <v>263</v>
      </c>
      <c r="H9" s="485" t="s">
        <v>2238</v>
      </c>
      <c r="I9" s="485" t="s">
        <v>277</v>
      </c>
      <c r="J9" t="s">
        <v>1583</v>
      </c>
      <c r="K9" s="485" t="s">
        <v>2248</v>
      </c>
      <c r="M9" s="485" t="s">
        <v>277</v>
      </c>
      <c r="N9" s="485">
        <v>6844</v>
      </c>
      <c r="O9" s="485">
        <v>3852</v>
      </c>
      <c r="P9" s="485" t="s">
        <v>1576</v>
      </c>
      <c r="R9" s="485">
        <v>6859</v>
      </c>
      <c r="S9" s="485"/>
      <c r="T9" s="485"/>
      <c r="U9" s="485"/>
      <c r="V9" s="485">
        <v>6875</v>
      </c>
      <c r="W9" s="485">
        <v>88</v>
      </c>
      <c r="X9" s="485" t="s">
        <v>406</v>
      </c>
      <c r="Y9" s="485">
        <v>6872</v>
      </c>
      <c r="Z9" s="485">
        <v>55</v>
      </c>
      <c r="AA9" s="485">
        <v>3</v>
      </c>
    </row>
    <row r="10" spans="1:27">
      <c r="A10" s="485">
        <v>2</v>
      </c>
      <c r="B10" s="485" t="s">
        <v>1593</v>
      </c>
      <c r="C10" s="485"/>
      <c r="D10" s="485" t="s">
        <v>1621</v>
      </c>
      <c r="E10" s="485" t="s">
        <v>434</v>
      </c>
      <c r="F10" s="485" t="s">
        <v>1816</v>
      </c>
      <c r="G10" s="485" t="s">
        <v>263</v>
      </c>
      <c r="H10" s="485" t="s">
        <v>2238</v>
      </c>
      <c r="I10" s="485" t="s">
        <v>277</v>
      </c>
      <c r="J10" t="s">
        <v>435</v>
      </c>
      <c r="K10" s="485"/>
      <c r="M10" s="485"/>
      <c r="N10" s="485"/>
      <c r="O10" s="485"/>
      <c r="P10" s="485" t="s">
        <v>1575</v>
      </c>
      <c r="R10" s="485"/>
      <c r="S10" s="485"/>
      <c r="T10" s="485" t="s">
        <v>438</v>
      </c>
      <c r="U10" s="485" t="s">
        <v>438</v>
      </c>
      <c r="V10" s="485"/>
      <c r="W10" s="485"/>
      <c r="X10" s="485"/>
      <c r="Y10" s="485"/>
      <c r="Z10" s="485"/>
      <c r="AA10" s="485">
        <v>2</v>
      </c>
    </row>
    <row r="11" spans="1:27">
      <c r="A11" s="485">
        <v>4</v>
      </c>
      <c r="B11" s="485" t="s">
        <v>1593</v>
      </c>
      <c r="C11" s="485"/>
      <c r="D11" s="485" t="s">
        <v>1621</v>
      </c>
      <c r="E11" s="485" t="s">
        <v>448</v>
      </c>
      <c r="F11" s="485" t="s">
        <v>1824</v>
      </c>
      <c r="G11" s="485" t="s">
        <v>263</v>
      </c>
      <c r="H11" s="485"/>
      <c r="I11" s="485" t="s">
        <v>78</v>
      </c>
      <c r="J11" t="s">
        <v>449</v>
      </c>
      <c r="K11" s="485" t="s">
        <v>2222</v>
      </c>
      <c r="M11" s="485"/>
      <c r="N11" s="485"/>
      <c r="O11" s="485"/>
      <c r="P11" s="485" t="s">
        <v>1740</v>
      </c>
      <c r="R11" s="485"/>
      <c r="S11" s="485"/>
      <c r="T11" s="485" t="s">
        <v>451</v>
      </c>
      <c r="U11" s="485"/>
      <c r="V11" s="485"/>
      <c r="W11" s="485"/>
      <c r="X11" s="485"/>
      <c r="Y11" s="485"/>
      <c r="Z11" s="485"/>
      <c r="AA11" s="485">
        <v>3</v>
      </c>
    </row>
    <row r="12" spans="1:27">
      <c r="A12" s="485">
        <v>1</v>
      </c>
      <c r="B12" s="485" t="s">
        <v>518</v>
      </c>
      <c r="C12" s="485"/>
      <c r="D12" s="485" t="s">
        <v>1621</v>
      </c>
      <c r="E12" s="485" t="s">
        <v>519</v>
      </c>
      <c r="F12" s="485" t="s">
        <v>2229</v>
      </c>
      <c r="G12" s="485" t="s">
        <v>263</v>
      </c>
      <c r="H12" s="485" t="s">
        <v>2241</v>
      </c>
      <c r="I12" s="485" t="s">
        <v>522</v>
      </c>
      <c r="J12" t="s">
        <v>520</v>
      </c>
      <c r="K12" s="485"/>
      <c r="M12" s="485"/>
      <c r="N12" s="485"/>
      <c r="O12" s="485"/>
      <c r="P12" s="485" t="s">
        <v>1582</v>
      </c>
      <c r="R12" s="485"/>
      <c r="S12" s="485"/>
      <c r="T12" s="485" t="s">
        <v>523</v>
      </c>
      <c r="U12" s="485"/>
      <c r="V12" s="485"/>
      <c r="W12" s="485"/>
      <c r="X12" s="485" t="s">
        <v>520</v>
      </c>
      <c r="Y12" s="485"/>
      <c r="Z12" s="485"/>
      <c r="AA12" s="485">
        <v>3</v>
      </c>
    </row>
    <row r="13" spans="1:27" ht="25">
      <c r="A13" s="485">
        <v>2</v>
      </c>
      <c r="B13" s="485" t="s">
        <v>518</v>
      </c>
      <c r="C13" s="485"/>
      <c r="D13" s="485" t="s">
        <v>1621</v>
      </c>
      <c r="E13" s="485" t="s">
        <v>527</v>
      </c>
      <c r="F13" s="485" t="s">
        <v>530</v>
      </c>
      <c r="G13" s="485" t="s">
        <v>263</v>
      </c>
      <c r="H13" s="485" t="s">
        <v>2240</v>
      </c>
      <c r="I13" s="485" t="s">
        <v>277</v>
      </c>
      <c r="J13" t="s">
        <v>528</v>
      </c>
      <c r="K13" s="485"/>
      <c r="M13" s="485"/>
      <c r="N13" s="485"/>
      <c r="O13" s="485"/>
      <c r="P13" s="485" t="s">
        <v>529</v>
      </c>
      <c r="R13" s="485"/>
      <c r="S13" s="485"/>
      <c r="T13" s="485"/>
      <c r="U13" s="485"/>
      <c r="V13" s="485"/>
      <c r="W13" s="485"/>
      <c r="X13" s="485" t="s">
        <v>531</v>
      </c>
      <c r="Y13" s="485"/>
      <c r="Z13" s="485"/>
      <c r="AA13" s="485">
        <v>2</v>
      </c>
    </row>
    <row r="14" spans="1:27" ht="25">
      <c r="A14" s="485">
        <v>1</v>
      </c>
      <c r="B14" s="485" t="s">
        <v>566</v>
      </c>
      <c r="C14" s="485"/>
      <c r="D14" s="485" t="s">
        <v>1621</v>
      </c>
      <c r="E14" s="485" t="s">
        <v>567</v>
      </c>
      <c r="F14" s="485" t="s">
        <v>2334</v>
      </c>
      <c r="G14" s="485" t="s">
        <v>263</v>
      </c>
      <c r="H14" s="485" t="s">
        <v>2239</v>
      </c>
      <c r="I14" s="485" t="s">
        <v>570</v>
      </c>
      <c r="J14" t="s">
        <v>568</v>
      </c>
      <c r="K14" s="485" t="s">
        <v>568</v>
      </c>
      <c r="M14" s="485" t="s">
        <v>570</v>
      </c>
      <c r="N14" s="485">
        <v>6797</v>
      </c>
      <c r="O14" s="485"/>
      <c r="P14" s="485" t="s">
        <v>568</v>
      </c>
      <c r="R14" s="485">
        <v>6801</v>
      </c>
      <c r="S14" s="485"/>
      <c r="T14" s="485" t="s">
        <v>2335</v>
      </c>
      <c r="U14" s="485"/>
      <c r="V14" s="485">
        <v>6874</v>
      </c>
      <c r="W14" s="485"/>
      <c r="X14" s="485" t="s">
        <v>568</v>
      </c>
      <c r="Y14" s="485">
        <v>6797</v>
      </c>
      <c r="Z14" s="485"/>
      <c r="AA14" s="485">
        <v>4</v>
      </c>
    </row>
    <row r="15" spans="1:27">
      <c r="A15" s="485">
        <v>4</v>
      </c>
      <c r="B15" s="485" t="s">
        <v>566</v>
      </c>
      <c r="C15" s="485"/>
      <c r="D15" s="485" t="s">
        <v>1621</v>
      </c>
      <c r="E15" s="485" t="s">
        <v>578</v>
      </c>
      <c r="F15" s="485" t="s">
        <v>2254</v>
      </c>
      <c r="G15" s="485" t="s">
        <v>263</v>
      </c>
      <c r="H15" s="485" t="s">
        <v>2238</v>
      </c>
      <c r="I15" s="485" t="s">
        <v>277</v>
      </c>
      <c r="J15" t="s">
        <v>579</v>
      </c>
      <c r="K15" s="485" t="s">
        <v>580</v>
      </c>
      <c r="M15" s="485" t="s">
        <v>277</v>
      </c>
      <c r="N15" s="485">
        <v>6797</v>
      </c>
      <c r="O15" s="485"/>
      <c r="P15" s="485" t="s">
        <v>591</v>
      </c>
      <c r="R15" s="485">
        <v>6862</v>
      </c>
      <c r="S15" s="485"/>
      <c r="T15" s="485" t="s">
        <v>584</v>
      </c>
      <c r="U15" s="485" t="s">
        <v>584</v>
      </c>
      <c r="V15" s="485">
        <v>6874</v>
      </c>
      <c r="W15" s="485"/>
      <c r="X15" s="485"/>
      <c r="Y15" s="485">
        <v>6797</v>
      </c>
      <c r="Z15" s="485"/>
      <c r="AA15" s="485">
        <v>3</v>
      </c>
    </row>
    <row r="16" spans="1:27">
      <c r="A16" s="485">
        <v>5</v>
      </c>
      <c r="B16" s="485" t="s">
        <v>566</v>
      </c>
      <c r="C16" s="485"/>
      <c r="D16" s="485" t="s">
        <v>1621</v>
      </c>
      <c r="E16" s="485" t="s">
        <v>587</v>
      </c>
      <c r="F16" s="485" t="s">
        <v>2253</v>
      </c>
      <c r="G16" s="485" t="s">
        <v>263</v>
      </c>
      <c r="H16" s="485" t="s">
        <v>2238</v>
      </c>
      <c r="I16" s="485" t="s">
        <v>277</v>
      </c>
      <c r="J16" t="s">
        <v>588</v>
      </c>
      <c r="K16" s="485" t="s">
        <v>2214</v>
      </c>
      <c r="M16" s="485" t="s">
        <v>277</v>
      </c>
      <c r="N16" s="485">
        <v>6797</v>
      </c>
      <c r="O16" s="485"/>
      <c r="P16" s="485" t="s">
        <v>1579</v>
      </c>
      <c r="R16" s="485">
        <v>6801</v>
      </c>
      <c r="S16" s="485"/>
      <c r="T16" s="485" t="s">
        <v>591</v>
      </c>
      <c r="U16" s="485" t="s">
        <v>591</v>
      </c>
      <c r="V16" s="485">
        <v>6874</v>
      </c>
      <c r="W16" s="485"/>
      <c r="X16" s="485"/>
      <c r="Y16" s="485">
        <v>6797</v>
      </c>
      <c r="Z16" s="485"/>
      <c r="AA16" s="485">
        <v>3</v>
      </c>
    </row>
    <row r="17" spans="1:27">
      <c r="A17" s="485">
        <v>32</v>
      </c>
      <c r="B17" s="485" t="s">
        <v>566</v>
      </c>
      <c r="C17" s="485"/>
      <c r="D17" s="485" t="s">
        <v>1621</v>
      </c>
      <c r="E17" s="485" t="s">
        <v>572</v>
      </c>
      <c r="F17" s="485" t="s">
        <v>1818</v>
      </c>
      <c r="G17" s="485" t="s">
        <v>263</v>
      </c>
      <c r="H17" s="485" t="s">
        <v>2238</v>
      </c>
      <c r="I17" s="485" t="s">
        <v>277</v>
      </c>
      <c r="J17" t="s">
        <v>1581</v>
      </c>
      <c r="K17" s="485" t="s">
        <v>1885</v>
      </c>
      <c r="M17" s="485"/>
      <c r="N17" s="485">
        <v>6798</v>
      </c>
      <c r="O17" s="485"/>
      <c r="P17" s="485" t="s">
        <v>1580</v>
      </c>
      <c r="R17" s="485">
        <v>6862</v>
      </c>
      <c r="S17" s="485"/>
      <c r="T17" s="485"/>
      <c r="U17" s="485"/>
      <c r="V17" s="485"/>
      <c r="W17" s="485"/>
      <c r="X17" s="485" t="s">
        <v>1568</v>
      </c>
      <c r="Y17" s="485">
        <v>6862</v>
      </c>
      <c r="Z17" s="485"/>
      <c r="AA17" s="485">
        <v>3</v>
      </c>
    </row>
    <row r="18" spans="1:27">
      <c r="A18" s="485">
        <v>33</v>
      </c>
      <c r="B18" s="485" t="s">
        <v>566</v>
      </c>
      <c r="C18" s="485"/>
      <c r="D18" s="485" t="s">
        <v>1621</v>
      </c>
      <c r="E18" s="485" t="s">
        <v>599</v>
      </c>
      <c r="F18" s="485" t="s">
        <v>1820</v>
      </c>
      <c r="G18" s="485" t="s">
        <v>263</v>
      </c>
      <c r="H18" s="485" t="s">
        <v>2238</v>
      </c>
      <c r="I18" s="485" t="s">
        <v>277</v>
      </c>
      <c r="J18" t="s">
        <v>600</v>
      </c>
      <c r="K18" s="485"/>
      <c r="M18" s="485"/>
      <c r="N18" s="485"/>
      <c r="O18" s="485"/>
      <c r="P18" s="485" t="s">
        <v>1739</v>
      </c>
      <c r="R18" s="485">
        <v>6862</v>
      </c>
      <c r="S18" s="485"/>
      <c r="T18" s="485"/>
      <c r="U18" s="485"/>
      <c r="V18" s="485"/>
      <c r="W18" s="485"/>
      <c r="X18" s="485" t="s">
        <v>1569</v>
      </c>
      <c r="Y18" s="485"/>
      <c r="Z18" s="485"/>
      <c r="AA18" s="485">
        <v>2</v>
      </c>
    </row>
    <row r="19" spans="1:27">
      <c r="A19" s="485">
        <v>6</v>
      </c>
      <c r="B19" s="485" t="s">
        <v>566</v>
      </c>
      <c r="C19" s="485"/>
      <c r="D19" s="485" t="s">
        <v>1621</v>
      </c>
      <c r="E19" s="485" t="s">
        <v>593</v>
      </c>
      <c r="F19" s="485" t="s">
        <v>2255</v>
      </c>
      <c r="G19" s="485" t="s">
        <v>263</v>
      </c>
      <c r="H19" s="485" t="s">
        <v>2237</v>
      </c>
      <c r="I19" s="485" t="s">
        <v>570</v>
      </c>
      <c r="J19" t="s">
        <v>594</v>
      </c>
      <c r="K19" s="485"/>
      <c r="M19" s="485"/>
      <c r="N19" s="485">
        <v>6797</v>
      </c>
      <c r="O19" s="485"/>
      <c r="P19" s="485" t="s">
        <v>594</v>
      </c>
      <c r="R19" s="485">
        <v>6810</v>
      </c>
      <c r="S19" s="485"/>
      <c r="T19" s="485"/>
      <c r="U19" s="485"/>
      <c r="V19" s="485"/>
      <c r="W19" s="485"/>
      <c r="X19" s="485" t="s">
        <v>594</v>
      </c>
      <c r="Y19" s="485"/>
      <c r="Z19" s="485"/>
      <c r="AA19" s="485">
        <v>2</v>
      </c>
    </row>
    <row r="20" spans="1:27">
      <c r="A20" s="485">
        <v>7</v>
      </c>
      <c r="B20" s="485" t="s">
        <v>566</v>
      </c>
      <c r="C20" s="485"/>
      <c r="D20" s="485" t="s">
        <v>1621</v>
      </c>
      <c r="E20" s="485" t="s">
        <v>596</v>
      </c>
      <c r="F20" s="485" t="s">
        <v>2256</v>
      </c>
      <c r="G20" s="485" t="s">
        <v>263</v>
      </c>
      <c r="H20" s="485" t="s">
        <v>2237</v>
      </c>
      <c r="I20" s="485" t="s">
        <v>570</v>
      </c>
      <c r="J20" t="s">
        <v>597</v>
      </c>
      <c r="K20" s="485"/>
      <c r="M20" s="485" t="s">
        <v>277</v>
      </c>
      <c r="N20" s="485">
        <v>6797</v>
      </c>
      <c r="O20" s="485"/>
      <c r="P20" s="485" t="s">
        <v>597</v>
      </c>
      <c r="R20" s="485">
        <v>6810</v>
      </c>
      <c r="S20" s="485"/>
      <c r="T20" s="485"/>
      <c r="U20" s="485"/>
      <c r="V20" s="485"/>
      <c r="W20" s="485"/>
      <c r="X20" s="485" t="s">
        <v>597</v>
      </c>
      <c r="Y20" s="485"/>
      <c r="Z20" s="485"/>
      <c r="AA20" s="485">
        <v>2</v>
      </c>
    </row>
    <row r="21" spans="1:27">
      <c r="A21" s="485">
        <v>14</v>
      </c>
      <c r="B21" s="485" t="s">
        <v>566</v>
      </c>
      <c r="C21" s="485"/>
      <c r="D21" s="485" t="s">
        <v>1621</v>
      </c>
      <c r="E21" s="485" t="s">
        <v>616</v>
      </c>
      <c r="F21" s="485" t="s">
        <v>2257</v>
      </c>
      <c r="G21" s="485" t="s">
        <v>263</v>
      </c>
      <c r="H21" s="485" t="s">
        <v>2238</v>
      </c>
      <c r="I21" s="485" t="s">
        <v>277</v>
      </c>
      <c r="J21" t="s">
        <v>617</v>
      </c>
      <c r="K21" s="485" t="s">
        <v>618</v>
      </c>
      <c r="M21" s="485" t="s">
        <v>277</v>
      </c>
      <c r="N21" s="485">
        <v>6797</v>
      </c>
      <c r="O21" s="485"/>
      <c r="P21" s="485"/>
      <c r="R21" s="485">
        <v>6810</v>
      </c>
      <c r="S21" s="485"/>
      <c r="T21" s="485" t="s">
        <v>619</v>
      </c>
      <c r="U21" s="485"/>
      <c r="V21" s="485"/>
      <c r="W21" s="485"/>
      <c r="X21" s="485"/>
      <c r="Y21" s="485"/>
      <c r="Z21" s="485"/>
      <c r="AA21" s="485">
        <v>2</v>
      </c>
    </row>
    <row r="22" spans="1:27" ht="25">
      <c r="A22" s="485">
        <v>2</v>
      </c>
      <c r="B22" s="485" t="s">
        <v>813</v>
      </c>
      <c r="C22" s="485"/>
      <c r="D22" s="485" t="s">
        <v>1621</v>
      </c>
      <c r="E22" s="485" t="s">
        <v>823</v>
      </c>
      <c r="F22" s="485" t="s">
        <v>825</v>
      </c>
      <c r="G22" s="485" t="s">
        <v>263</v>
      </c>
      <c r="H22" s="485"/>
      <c r="I22" s="485" t="s">
        <v>2228</v>
      </c>
      <c r="J22" t="s">
        <v>2227</v>
      </c>
      <c r="K22" s="485"/>
      <c r="M22" s="485"/>
      <c r="N22" s="485"/>
      <c r="O22" s="485"/>
      <c r="P22" s="485"/>
      <c r="R22" s="485"/>
      <c r="S22" s="485"/>
      <c r="T22" s="485" t="s">
        <v>2078</v>
      </c>
      <c r="U22" s="485" t="s">
        <v>2078</v>
      </c>
      <c r="V22" s="485"/>
      <c r="W22" s="485"/>
      <c r="X22" s="485" t="s">
        <v>824</v>
      </c>
      <c r="Y22" s="485"/>
      <c r="Z22" s="485"/>
      <c r="AA22" s="485">
        <v>2</v>
      </c>
    </row>
    <row r="23" spans="1:27">
      <c r="A23" s="485">
        <v>3</v>
      </c>
      <c r="B23" s="485" t="s">
        <v>813</v>
      </c>
      <c r="C23" s="485"/>
      <c r="D23" s="485" t="s">
        <v>1621</v>
      </c>
      <c r="E23" s="485" t="s">
        <v>827</v>
      </c>
      <c r="F23" s="485" t="s">
        <v>2236</v>
      </c>
      <c r="G23" s="485" t="s">
        <v>263</v>
      </c>
      <c r="H23" s="485"/>
      <c r="I23" s="485" t="s">
        <v>2071</v>
      </c>
      <c r="J23" t="s">
        <v>828</v>
      </c>
      <c r="K23" s="485"/>
      <c r="M23" s="485"/>
      <c r="N23" s="485"/>
      <c r="O23" s="485"/>
      <c r="P23" s="485" t="s">
        <v>828</v>
      </c>
      <c r="R23" s="485"/>
      <c r="S23" s="485"/>
      <c r="T23" s="485" t="s">
        <v>2072</v>
      </c>
      <c r="U23" s="485" t="s">
        <v>2072</v>
      </c>
      <c r="V23" s="485"/>
      <c r="W23" s="485"/>
      <c r="X23" s="485"/>
      <c r="Y23" s="485"/>
      <c r="Z23" s="485"/>
      <c r="AA23" s="485">
        <v>2</v>
      </c>
    </row>
    <row r="24" spans="1:27">
      <c r="A24" s="485">
        <v>5</v>
      </c>
      <c r="B24" s="485" t="s">
        <v>813</v>
      </c>
      <c r="C24" s="485"/>
      <c r="D24" s="485" t="s">
        <v>1621</v>
      </c>
      <c r="E24" s="485" t="s">
        <v>834</v>
      </c>
      <c r="F24" s="485" t="s">
        <v>2235</v>
      </c>
      <c r="G24" s="485" t="s">
        <v>263</v>
      </c>
      <c r="H24" s="485"/>
      <c r="I24" s="485" t="s">
        <v>2071</v>
      </c>
      <c r="J24" t="s">
        <v>835</v>
      </c>
      <c r="K24" s="485"/>
      <c r="M24" s="485"/>
      <c r="N24" s="485"/>
      <c r="O24" s="485"/>
      <c r="P24" s="485" t="s">
        <v>835</v>
      </c>
      <c r="R24" s="485"/>
      <c r="S24" s="485"/>
      <c r="T24" s="485" t="s">
        <v>2069</v>
      </c>
      <c r="U24" s="485" t="s">
        <v>2069</v>
      </c>
      <c r="V24" s="485"/>
      <c r="W24" s="485"/>
      <c r="X24" s="485"/>
      <c r="Y24" s="485"/>
      <c r="Z24" s="485"/>
      <c r="AA24" s="485">
        <v>2</v>
      </c>
    </row>
    <row r="25" spans="1:27" ht="25">
      <c r="A25" s="485">
        <v>7</v>
      </c>
      <c r="B25" s="485" t="s">
        <v>813</v>
      </c>
      <c r="C25" s="485"/>
      <c r="D25" s="485" t="s">
        <v>1621</v>
      </c>
      <c r="E25" s="485" t="s">
        <v>840</v>
      </c>
      <c r="F25" s="485" t="s">
        <v>2230</v>
      </c>
      <c r="G25" s="485" t="s">
        <v>263</v>
      </c>
      <c r="H25" s="485" t="s">
        <v>2231</v>
      </c>
      <c r="I25" s="485" t="s">
        <v>2076</v>
      </c>
      <c r="J25" t="s">
        <v>841</v>
      </c>
      <c r="K25" s="485"/>
      <c r="M25" s="485"/>
      <c r="N25" s="485"/>
      <c r="O25" s="485"/>
      <c r="P25" s="485" t="s">
        <v>841</v>
      </c>
      <c r="R25" s="485"/>
      <c r="S25" s="485"/>
      <c r="T25" s="485" t="s">
        <v>2075</v>
      </c>
      <c r="U25" s="485" t="s">
        <v>2075</v>
      </c>
      <c r="V25" s="485"/>
      <c r="W25" s="485"/>
      <c r="X25" s="485"/>
      <c r="Y25" s="485"/>
      <c r="Z25" s="485"/>
      <c r="AA25" s="485">
        <v>2</v>
      </c>
    </row>
    <row r="26" spans="1:27">
      <c r="A26" s="485">
        <v>9</v>
      </c>
      <c r="B26" s="485" t="s">
        <v>813</v>
      </c>
      <c r="C26" s="485"/>
      <c r="D26" s="485" t="s">
        <v>1621</v>
      </c>
      <c r="E26" s="485" t="s">
        <v>847</v>
      </c>
      <c r="F26" s="485" t="s">
        <v>2233</v>
      </c>
      <c r="G26" s="485" t="s">
        <v>263</v>
      </c>
      <c r="H26" s="485" t="s">
        <v>2232</v>
      </c>
      <c r="I26" s="485" t="s">
        <v>78</v>
      </c>
      <c r="J26" t="s">
        <v>2226</v>
      </c>
      <c r="K26" s="485"/>
      <c r="M26" s="485"/>
      <c r="N26" s="485"/>
      <c r="O26" s="485"/>
      <c r="P26" s="485" t="s">
        <v>847</v>
      </c>
      <c r="R26" s="485"/>
      <c r="S26" s="485"/>
      <c r="T26" s="485"/>
      <c r="U26" s="485"/>
      <c r="V26" s="485"/>
      <c r="W26" s="485"/>
      <c r="X26" s="485"/>
      <c r="Y26" s="485"/>
      <c r="Z26" s="485"/>
      <c r="AA26" s="485">
        <v>1</v>
      </c>
    </row>
    <row r="27" spans="1:27">
      <c r="A27" s="485">
        <v>11</v>
      </c>
      <c r="B27" s="485" t="s">
        <v>813</v>
      </c>
      <c r="C27" s="485"/>
      <c r="D27" s="485" t="s">
        <v>1621</v>
      </c>
      <c r="E27" s="485" t="s">
        <v>853</v>
      </c>
      <c r="F27" s="485" t="s">
        <v>2234</v>
      </c>
      <c r="G27" s="485" t="s">
        <v>263</v>
      </c>
      <c r="H27" s="485"/>
      <c r="I27" s="485" t="s">
        <v>855</v>
      </c>
      <c r="J27" t="s">
        <v>2081</v>
      </c>
      <c r="K27" s="485"/>
      <c r="M27" s="485"/>
      <c r="N27" s="485"/>
      <c r="O27" s="485"/>
      <c r="P27" s="485" t="s">
        <v>853</v>
      </c>
      <c r="R27" s="485"/>
      <c r="S27" s="485"/>
      <c r="T27" s="485" t="s">
        <v>2080</v>
      </c>
      <c r="U27" s="485" t="s">
        <v>2080</v>
      </c>
      <c r="V27" s="485"/>
      <c r="W27" s="485"/>
      <c r="X27" s="485"/>
      <c r="Y27" s="485"/>
      <c r="Z27" s="485"/>
      <c r="AA27" s="485">
        <v>2</v>
      </c>
    </row>
    <row r="28" spans="1:27">
      <c r="A28" s="485">
        <v>1</v>
      </c>
      <c r="B28" s="485" t="s">
        <v>2261</v>
      </c>
      <c r="C28" s="485"/>
      <c r="D28" s="485" t="s">
        <v>1621</v>
      </c>
      <c r="E28" s="485" t="s">
        <v>2262</v>
      </c>
      <c r="F28" s="485" t="s">
        <v>2285</v>
      </c>
      <c r="G28" s="485"/>
      <c r="H28" s="485"/>
      <c r="I28" s="485" t="s">
        <v>2052</v>
      </c>
      <c r="J28"/>
      <c r="K28" s="485"/>
      <c r="M28" s="485"/>
      <c r="N28" s="485"/>
      <c r="O28" s="485"/>
      <c r="P28" s="485"/>
      <c r="R28" s="485"/>
      <c r="S28" s="485"/>
      <c r="T28" s="485"/>
      <c r="U28" s="485"/>
      <c r="V28" s="485"/>
      <c r="W28" s="485"/>
      <c r="X28" s="485"/>
      <c r="Y28" s="485"/>
      <c r="Z28" s="485"/>
      <c r="AA28" s="485">
        <v>0</v>
      </c>
    </row>
    <row r="29" spans="1:27">
      <c r="A29" s="485">
        <v>2</v>
      </c>
      <c r="B29" s="485" t="s">
        <v>2261</v>
      </c>
      <c r="C29" s="485"/>
      <c r="D29" s="485" t="s">
        <v>1621</v>
      </c>
      <c r="E29" s="485" t="s">
        <v>2263</v>
      </c>
      <c r="F29" s="485" t="s">
        <v>2286</v>
      </c>
      <c r="G29" s="485"/>
      <c r="H29" s="485"/>
      <c r="I29" s="485" t="s">
        <v>2052</v>
      </c>
      <c r="J29" s="490"/>
      <c r="K29" s="485"/>
      <c r="M29" s="485"/>
      <c r="N29" s="485"/>
      <c r="O29" s="485"/>
      <c r="P29" s="485"/>
      <c r="R29" s="485"/>
      <c r="S29" s="485"/>
      <c r="T29" s="485"/>
      <c r="U29" s="485"/>
      <c r="V29" s="485"/>
      <c r="W29" s="485"/>
      <c r="X29" s="485"/>
      <c r="Y29" s="485"/>
      <c r="Z29" s="485"/>
      <c r="AA29" s="485">
        <v>0</v>
      </c>
    </row>
    <row r="30" spans="1:27">
      <c r="A30" s="485">
        <v>3</v>
      </c>
      <c r="B30" s="485" t="s">
        <v>2261</v>
      </c>
      <c r="C30" s="485"/>
      <c r="D30" s="485" t="s">
        <v>1621</v>
      </c>
      <c r="E30" s="485" t="s">
        <v>2264</v>
      </c>
      <c r="F30" s="485" t="s">
        <v>2287</v>
      </c>
      <c r="G30" s="485"/>
      <c r="H30" s="485"/>
      <c r="I30" s="485" t="s">
        <v>2052</v>
      </c>
      <c r="J30" s="490"/>
      <c r="K30" s="485"/>
      <c r="M30" s="485"/>
      <c r="N30" s="485"/>
      <c r="O30" s="485"/>
      <c r="P30" s="485"/>
      <c r="R30" s="485"/>
      <c r="S30" s="485"/>
      <c r="T30" s="485"/>
      <c r="U30" s="485"/>
      <c r="V30" s="485"/>
      <c r="W30" s="485"/>
      <c r="X30" s="485"/>
      <c r="Y30" s="485"/>
      <c r="Z30" s="485"/>
      <c r="AA30" s="485">
        <v>0</v>
      </c>
    </row>
    <row r="31" spans="1:27">
      <c r="A31" s="485">
        <v>4</v>
      </c>
      <c r="B31" s="485" t="s">
        <v>2261</v>
      </c>
      <c r="C31" s="485"/>
      <c r="D31" s="485" t="s">
        <v>1621</v>
      </c>
      <c r="E31" s="485" t="s">
        <v>2289</v>
      </c>
      <c r="F31" s="485" t="s">
        <v>2288</v>
      </c>
      <c r="G31" s="485"/>
      <c r="H31" s="485"/>
      <c r="I31" s="485" t="s">
        <v>2052</v>
      </c>
      <c r="J31" s="490"/>
      <c r="K31" s="485"/>
      <c r="M31" s="485"/>
      <c r="N31" s="485"/>
      <c r="O31" s="485"/>
      <c r="P31" s="485"/>
      <c r="R31" s="485"/>
      <c r="S31" s="485"/>
      <c r="T31" s="485"/>
      <c r="U31" s="485"/>
      <c r="V31" s="485"/>
      <c r="W31" s="485"/>
      <c r="X31" s="485"/>
      <c r="Y31" s="485"/>
      <c r="Z31" s="485"/>
      <c r="AA31" s="485">
        <v>0</v>
      </c>
    </row>
    <row r="32" spans="1:27">
      <c r="A32" s="485">
        <v>5</v>
      </c>
      <c r="B32" s="485" t="s">
        <v>2261</v>
      </c>
      <c r="C32" s="485"/>
      <c r="D32" s="485" t="s">
        <v>1621</v>
      </c>
      <c r="E32" s="485" t="s">
        <v>2290</v>
      </c>
      <c r="F32" s="485" t="s">
        <v>2291</v>
      </c>
      <c r="G32" s="485"/>
      <c r="H32" s="485"/>
      <c r="I32" s="485" t="s">
        <v>2052</v>
      </c>
      <c r="J32" s="490"/>
      <c r="K32" s="485"/>
      <c r="M32" s="485"/>
      <c r="N32" s="485"/>
      <c r="O32" s="485"/>
      <c r="P32" s="485"/>
      <c r="R32" s="485"/>
      <c r="S32" s="485"/>
      <c r="T32" s="485"/>
      <c r="U32" s="485"/>
      <c r="V32" s="485"/>
      <c r="W32" s="485"/>
      <c r="X32" s="485"/>
      <c r="Y32" s="485"/>
      <c r="Z32" s="485"/>
      <c r="AA32" s="485">
        <v>0</v>
      </c>
    </row>
    <row r="33" spans="1:27">
      <c r="A33" s="485">
        <v>6</v>
      </c>
      <c r="B33" s="485" t="s">
        <v>2261</v>
      </c>
      <c r="C33" s="485"/>
      <c r="D33" s="485" t="s">
        <v>1621</v>
      </c>
      <c r="E33" s="485" t="s">
        <v>2265</v>
      </c>
      <c r="F33" s="485" t="s">
        <v>2292</v>
      </c>
      <c r="G33" s="485"/>
      <c r="H33" s="485"/>
      <c r="I33" s="485" t="s">
        <v>2052</v>
      </c>
      <c r="J33" s="490"/>
      <c r="K33" s="485"/>
      <c r="M33" s="485"/>
      <c r="N33" s="485"/>
      <c r="O33" s="485"/>
      <c r="P33" s="485"/>
      <c r="R33" s="485"/>
      <c r="S33" s="485"/>
      <c r="T33" s="485"/>
      <c r="U33" s="485"/>
      <c r="V33" s="485"/>
      <c r="W33" s="485"/>
      <c r="X33" s="485"/>
      <c r="Y33" s="485"/>
      <c r="Z33" s="485"/>
      <c r="AA33" s="485">
        <v>0</v>
      </c>
    </row>
    <row r="34" spans="1:27">
      <c r="A34" s="485">
        <v>7</v>
      </c>
      <c r="B34" s="485" t="s">
        <v>2261</v>
      </c>
      <c r="C34" s="485"/>
      <c r="D34" s="485" t="s">
        <v>1621</v>
      </c>
      <c r="E34" s="485" t="s">
        <v>2266</v>
      </c>
      <c r="F34" s="485" t="s">
        <v>2293</v>
      </c>
      <c r="G34" s="485"/>
      <c r="H34" s="485"/>
      <c r="I34" s="485" t="s">
        <v>2052</v>
      </c>
      <c r="J34" s="490"/>
      <c r="K34" s="485"/>
      <c r="M34" s="485"/>
      <c r="N34" s="485"/>
      <c r="O34" s="485"/>
      <c r="P34" s="485"/>
      <c r="R34" s="485"/>
      <c r="S34" s="485"/>
      <c r="T34" s="485"/>
      <c r="U34" s="485"/>
      <c r="V34" s="485"/>
      <c r="W34" s="485"/>
      <c r="X34" s="485"/>
      <c r="Y34" s="485"/>
      <c r="Z34" s="485"/>
      <c r="AA34" s="485">
        <v>0</v>
      </c>
    </row>
    <row r="35" spans="1:27">
      <c r="A35" s="485">
        <v>8</v>
      </c>
      <c r="B35" s="485" t="s">
        <v>2261</v>
      </c>
      <c r="C35" s="485"/>
      <c r="D35" s="485" t="s">
        <v>1621</v>
      </c>
      <c r="E35" s="485" t="s">
        <v>2267</v>
      </c>
      <c r="F35" s="485" t="s">
        <v>2294</v>
      </c>
      <c r="G35" s="485"/>
      <c r="H35" s="485"/>
      <c r="I35" s="485" t="s">
        <v>2052</v>
      </c>
      <c r="J35" s="490"/>
      <c r="K35" s="485"/>
      <c r="M35" s="485"/>
      <c r="N35" s="485"/>
      <c r="O35" s="485"/>
      <c r="P35" s="485"/>
      <c r="R35" s="485"/>
      <c r="S35" s="485"/>
      <c r="T35" s="485"/>
      <c r="U35" s="485"/>
      <c r="V35" s="485"/>
      <c r="W35" s="485"/>
      <c r="X35" s="485"/>
      <c r="Y35" s="485"/>
      <c r="Z35" s="485"/>
      <c r="AA35" s="485">
        <v>0</v>
      </c>
    </row>
    <row r="36" spans="1:27">
      <c r="A36" s="485">
        <v>9</v>
      </c>
      <c r="B36" s="485" t="s">
        <v>2261</v>
      </c>
      <c r="C36" s="485"/>
      <c r="D36" s="485" t="s">
        <v>1621</v>
      </c>
      <c r="E36" s="485" t="s">
        <v>2268</v>
      </c>
      <c r="F36" s="485" t="s">
        <v>2295</v>
      </c>
      <c r="G36" s="485"/>
      <c r="H36" s="485"/>
      <c r="I36" s="485" t="s">
        <v>2052</v>
      </c>
      <c r="J36" s="490"/>
      <c r="K36" s="485"/>
      <c r="M36" s="485"/>
      <c r="N36" s="485"/>
      <c r="O36" s="485"/>
      <c r="P36" s="485"/>
      <c r="R36" s="485"/>
      <c r="S36" s="485"/>
      <c r="T36" s="485"/>
      <c r="U36" s="485"/>
      <c r="V36" s="485"/>
      <c r="W36" s="485"/>
      <c r="X36" s="485"/>
      <c r="Y36" s="485"/>
      <c r="Z36" s="485"/>
      <c r="AA36" s="485">
        <v>0</v>
      </c>
    </row>
    <row r="37" spans="1:27">
      <c r="A37" s="485">
        <v>10</v>
      </c>
      <c r="B37" s="485" t="s">
        <v>2261</v>
      </c>
      <c r="C37" s="485"/>
      <c r="D37" s="485" t="s">
        <v>1621</v>
      </c>
      <c r="E37" s="485" t="s">
        <v>2269</v>
      </c>
      <c r="F37" s="485" t="s">
        <v>2296</v>
      </c>
      <c r="G37" s="485"/>
      <c r="H37" s="485"/>
      <c r="I37" s="485" t="s">
        <v>2052</v>
      </c>
      <c r="J37" s="490"/>
      <c r="K37" s="485"/>
      <c r="M37" s="485"/>
      <c r="N37" s="485"/>
      <c r="O37" s="485"/>
      <c r="P37" s="485"/>
      <c r="R37" s="485"/>
      <c r="S37" s="485"/>
      <c r="T37" s="485"/>
      <c r="U37" s="485"/>
      <c r="V37" s="485"/>
      <c r="W37" s="485"/>
      <c r="X37" s="485"/>
      <c r="Y37" s="485"/>
      <c r="Z37" s="485"/>
      <c r="AA37" s="485">
        <v>0</v>
      </c>
    </row>
    <row r="38" spans="1:27">
      <c r="A38" s="485">
        <v>11</v>
      </c>
      <c r="B38" s="485" t="s">
        <v>2261</v>
      </c>
      <c r="C38" s="485"/>
      <c r="D38" s="485" t="s">
        <v>1621</v>
      </c>
      <c r="E38" s="485" t="s">
        <v>2270</v>
      </c>
      <c r="F38" s="485" t="s">
        <v>2297</v>
      </c>
      <c r="G38" s="485"/>
      <c r="H38" s="485"/>
      <c r="I38" s="485" t="s">
        <v>2330</v>
      </c>
      <c r="J38" s="490"/>
      <c r="K38" s="485"/>
      <c r="M38" s="485"/>
      <c r="N38" s="485"/>
      <c r="O38" s="485"/>
      <c r="P38" s="485"/>
      <c r="R38" s="485"/>
      <c r="S38" s="485"/>
      <c r="T38" s="485"/>
      <c r="U38" s="485"/>
      <c r="V38" s="485"/>
      <c r="W38" s="485"/>
      <c r="X38" s="485"/>
      <c r="Y38" s="485"/>
      <c r="Z38" s="485"/>
      <c r="AA38" s="485">
        <v>0</v>
      </c>
    </row>
    <row r="39" spans="1:27">
      <c r="A39" s="485">
        <v>12</v>
      </c>
      <c r="B39" s="485" t="s">
        <v>2261</v>
      </c>
      <c r="C39" s="485"/>
      <c r="D39" s="485" t="s">
        <v>1621</v>
      </c>
      <c r="E39" s="485" t="s">
        <v>2298</v>
      </c>
      <c r="F39" s="485" t="s">
        <v>2299</v>
      </c>
      <c r="G39" s="485"/>
      <c r="H39" s="485"/>
      <c r="I39" s="485"/>
      <c r="J39" s="490"/>
      <c r="K39" s="485"/>
      <c r="M39" s="485"/>
      <c r="N39" s="485"/>
      <c r="O39" s="485"/>
      <c r="P39" s="485"/>
      <c r="R39" s="485"/>
      <c r="S39" s="485"/>
      <c r="T39" s="485"/>
      <c r="U39" s="485"/>
      <c r="V39" s="485"/>
      <c r="W39" s="485"/>
      <c r="X39" s="485"/>
      <c r="Y39" s="485"/>
      <c r="Z39" s="485"/>
      <c r="AA39" s="485">
        <v>0</v>
      </c>
    </row>
    <row r="40" spans="1:27">
      <c r="A40" s="485">
        <v>13</v>
      </c>
      <c r="B40" s="485" t="s">
        <v>2261</v>
      </c>
      <c r="C40" s="485"/>
      <c r="D40" s="485" t="s">
        <v>1621</v>
      </c>
      <c r="E40" s="485" t="s">
        <v>2302</v>
      </c>
      <c r="F40" s="485" t="s">
        <v>2300</v>
      </c>
      <c r="G40" s="485"/>
      <c r="H40" s="485"/>
      <c r="I40" s="485"/>
      <c r="J40" s="490"/>
      <c r="K40" s="485"/>
      <c r="M40" s="485"/>
      <c r="N40" s="485"/>
      <c r="O40" s="485"/>
      <c r="P40" s="485"/>
      <c r="R40" s="485"/>
      <c r="S40" s="485"/>
      <c r="T40" s="485"/>
      <c r="U40" s="485"/>
      <c r="V40" s="485"/>
      <c r="W40" s="485"/>
      <c r="X40" s="485"/>
      <c r="Y40" s="485"/>
      <c r="Z40" s="485"/>
      <c r="AA40" s="485">
        <v>0</v>
      </c>
    </row>
    <row r="41" spans="1:27">
      <c r="A41" s="485">
        <v>14</v>
      </c>
      <c r="B41" s="485" t="s">
        <v>2261</v>
      </c>
      <c r="C41" s="485"/>
      <c r="D41" s="485" t="s">
        <v>1621</v>
      </c>
      <c r="E41" s="485" t="s">
        <v>2301</v>
      </c>
      <c r="F41" s="485" t="s">
        <v>2303</v>
      </c>
      <c r="G41" s="485"/>
      <c r="H41" s="485"/>
      <c r="I41" s="485"/>
      <c r="J41" s="490"/>
      <c r="K41" s="485"/>
      <c r="M41" s="485"/>
      <c r="N41" s="485"/>
      <c r="O41" s="485"/>
      <c r="P41" s="485"/>
      <c r="R41" s="485"/>
      <c r="S41" s="485"/>
      <c r="T41" s="485"/>
      <c r="U41" s="485"/>
      <c r="V41" s="485"/>
      <c r="W41" s="485"/>
      <c r="X41" s="485"/>
      <c r="Y41" s="485"/>
      <c r="Z41" s="485"/>
      <c r="AA41" s="485">
        <v>0</v>
      </c>
    </row>
    <row r="42" spans="1:27">
      <c r="A42" s="485">
        <v>15</v>
      </c>
      <c r="B42" s="485" t="s">
        <v>2261</v>
      </c>
      <c r="C42" s="485"/>
      <c r="D42" s="485" t="s">
        <v>1621</v>
      </c>
      <c r="E42" s="485" t="s">
        <v>2271</v>
      </c>
      <c r="F42" s="485" t="s">
        <v>2304</v>
      </c>
      <c r="G42" s="485"/>
      <c r="H42" s="485"/>
      <c r="I42" s="485"/>
      <c r="J42" s="490"/>
      <c r="K42" s="485"/>
      <c r="M42" s="485"/>
      <c r="N42" s="485"/>
      <c r="O42" s="485"/>
      <c r="P42" s="485"/>
      <c r="R42" s="485"/>
      <c r="S42" s="485"/>
      <c r="T42" s="485"/>
      <c r="U42" s="485"/>
      <c r="V42" s="485"/>
      <c r="W42" s="485"/>
      <c r="X42" s="485"/>
      <c r="Y42" s="485"/>
      <c r="Z42" s="485"/>
      <c r="AA42" s="485">
        <v>0</v>
      </c>
    </row>
    <row r="43" spans="1:27">
      <c r="A43" s="485">
        <v>16</v>
      </c>
      <c r="B43" s="485" t="s">
        <v>2261</v>
      </c>
      <c r="C43" s="485"/>
      <c r="D43" s="485" t="s">
        <v>1621</v>
      </c>
      <c r="E43" s="485" t="s">
        <v>2272</v>
      </c>
      <c r="F43" s="485" t="s">
        <v>2306</v>
      </c>
      <c r="G43" s="485"/>
      <c r="H43" s="485"/>
      <c r="I43" s="485"/>
      <c r="J43" s="490"/>
      <c r="K43" s="485"/>
      <c r="M43" s="485"/>
      <c r="N43" s="485"/>
      <c r="O43" s="485"/>
      <c r="P43" s="485"/>
      <c r="R43" s="485"/>
      <c r="S43" s="485"/>
      <c r="T43" s="485"/>
      <c r="U43" s="485"/>
      <c r="V43" s="485"/>
      <c r="W43" s="485"/>
      <c r="X43" s="485"/>
      <c r="Y43" s="485"/>
      <c r="Z43" s="485"/>
      <c r="AA43" s="485">
        <v>0</v>
      </c>
    </row>
    <row r="44" spans="1:27">
      <c r="A44" s="485">
        <v>17</v>
      </c>
      <c r="B44" s="485" t="s">
        <v>2261</v>
      </c>
      <c r="C44" s="485"/>
      <c r="D44" s="485" t="s">
        <v>1621</v>
      </c>
      <c r="E44" s="485" t="s">
        <v>2273</v>
      </c>
      <c r="F44" s="485" t="s">
        <v>2305</v>
      </c>
      <c r="G44" s="485"/>
      <c r="H44" s="485"/>
      <c r="I44" s="485"/>
      <c r="J44" s="490"/>
      <c r="K44" s="485"/>
      <c r="M44" s="485"/>
      <c r="N44" s="485"/>
      <c r="O44" s="485"/>
      <c r="P44" s="485"/>
      <c r="R44" s="485"/>
      <c r="S44" s="485"/>
      <c r="T44" s="485"/>
      <c r="U44" s="485"/>
      <c r="V44" s="485"/>
      <c r="W44" s="485"/>
      <c r="X44" s="485"/>
      <c r="Y44" s="485"/>
      <c r="Z44" s="485"/>
      <c r="AA44" s="485">
        <v>0</v>
      </c>
    </row>
    <row r="45" spans="1:27" ht="25">
      <c r="A45" s="485">
        <v>18</v>
      </c>
      <c r="B45" s="485" t="s">
        <v>2261</v>
      </c>
      <c r="C45" s="485"/>
      <c r="D45" s="485" t="s">
        <v>1621</v>
      </c>
      <c r="E45" s="485" t="s">
        <v>2274</v>
      </c>
      <c r="F45" s="485" t="s">
        <v>2307</v>
      </c>
      <c r="G45" s="485"/>
      <c r="H45" s="485"/>
      <c r="I45" s="485"/>
      <c r="J45" s="490"/>
      <c r="K45" s="485"/>
      <c r="M45" s="485"/>
      <c r="N45" s="485"/>
      <c r="O45" s="485"/>
      <c r="P45" s="485"/>
      <c r="R45" s="485"/>
      <c r="S45" s="485"/>
      <c r="T45" s="485"/>
      <c r="U45" s="485"/>
      <c r="V45" s="485"/>
      <c r="W45" s="485"/>
      <c r="X45" s="485"/>
      <c r="Y45" s="485"/>
      <c r="Z45" s="485"/>
      <c r="AA45" s="485">
        <v>0</v>
      </c>
    </row>
    <row r="46" spans="1:27" ht="25">
      <c r="A46" s="485">
        <v>19</v>
      </c>
      <c r="B46" s="485" t="s">
        <v>2261</v>
      </c>
      <c r="C46" s="485"/>
      <c r="D46" s="485" t="s">
        <v>1621</v>
      </c>
      <c r="E46" s="485" t="s">
        <v>2275</v>
      </c>
      <c r="F46" s="485" t="s">
        <v>2308</v>
      </c>
      <c r="G46" s="485"/>
      <c r="H46" s="485"/>
      <c r="I46" s="485"/>
      <c r="J46" s="490"/>
      <c r="K46" s="485"/>
      <c r="M46" s="485"/>
      <c r="N46" s="485"/>
      <c r="O46" s="485"/>
      <c r="P46" s="485"/>
      <c r="R46" s="485"/>
      <c r="S46" s="485"/>
      <c r="T46" s="485"/>
      <c r="U46" s="485"/>
      <c r="V46" s="485"/>
      <c r="W46" s="485"/>
      <c r="X46" s="485"/>
      <c r="Y46" s="485"/>
      <c r="Z46" s="485"/>
      <c r="AA46" s="485">
        <v>0</v>
      </c>
    </row>
    <row r="47" spans="1:27" ht="25">
      <c r="A47" s="485">
        <v>20</v>
      </c>
      <c r="B47" s="485" t="s">
        <v>2261</v>
      </c>
      <c r="C47" s="485"/>
      <c r="D47" s="485" t="s">
        <v>1621</v>
      </c>
      <c r="E47" s="485" t="s">
        <v>2310</v>
      </c>
      <c r="F47" s="485" t="s">
        <v>2309</v>
      </c>
      <c r="G47" s="485"/>
      <c r="H47" s="485"/>
      <c r="I47" s="485"/>
      <c r="J47" s="490"/>
      <c r="K47" s="485"/>
      <c r="M47" s="485"/>
      <c r="N47" s="485"/>
      <c r="O47" s="485"/>
      <c r="P47" s="485"/>
      <c r="R47" s="485"/>
      <c r="S47" s="485"/>
      <c r="T47" s="485"/>
      <c r="U47" s="485"/>
      <c r="V47" s="485"/>
      <c r="W47" s="485"/>
      <c r="X47" s="485"/>
      <c r="Y47" s="485"/>
      <c r="Z47" s="485"/>
      <c r="AA47" s="485">
        <v>0</v>
      </c>
    </row>
    <row r="48" spans="1:27" ht="25">
      <c r="A48" s="485">
        <v>21</v>
      </c>
      <c r="B48" s="485" t="s">
        <v>2261</v>
      </c>
      <c r="C48" s="485"/>
      <c r="D48" s="485" t="s">
        <v>1621</v>
      </c>
      <c r="E48" s="485" t="s">
        <v>2311</v>
      </c>
      <c r="F48" s="485" t="s">
        <v>2312</v>
      </c>
      <c r="G48" s="485"/>
      <c r="H48" s="485"/>
      <c r="I48" s="485"/>
      <c r="J48" s="490"/>
      <c r="K48" s="485"/>
      <c r="M48" s="485"/>
      <c r="N48" s="485"/>
      <c r="O48" s="485"/>
      <c r="P48" s="485"/>
      <c r="R48" s="485"/>
      <c r="S48" s="485"/>
      <c r="T48" s="485"/>
      <c r="U48" s="485"/>
      <c r="V48" s="485"/>
      <c r="W48" s="485"/>
      <c r="X48" s="485"/>
      <c r="Y48" s="485"/>
      <c r="Z48" s="485"/>
      <c r="AA48" s="485">
        <v>0</v>
      </c>
    </row>
    <row r="49" spans="1:27" ht="25">
      <c r="A49" s="485">
        <v>22</v>
      </c>
      <c r="B49" s="485" t="s">
        <v>2261</v>
      </c>
      <c r="C49" s="485"/>
      <c r="D49" s="485" t="s">
        <v>1621</v>
      </c>
      <c r="E49" s="485" t="s">
        <v>2313</v>
      </c>
      <c r="F49" s="485" t="s">
        <v>2314</v>
      </c>
      <c r="G49" s="485"/>
      <c r="H49" s="485"/>
      <c r="I49" s="485"/>
      <c r="J49" s="490"/>
      <c r="K49" s="485"/>
      <c r="M49" s="485"/>
      <c r="N49" s="485"/>
      <c r="O49" s="485"/>
      <c r="P49" s="485"/>
      <c r="R49" s="485"/>
      <c r="S49" s="485"/>
      <c r="T49" s="485"/>
      <c r="U49" s="485"/>
      <c r="V49" s="485"/>
      <c r="W49" s="485"/>
      <c r="X49" s="485"/>
      <c r="Y49" s="485"/>
      <c r="Z49" s="485"/>
      <c r="AA49" s="485">
        <v>0</v>
      </c>
    </row>
    <row r="50" spans="1:27" ht="25">
      <c r="A50" s="485">
        <v>23</v>
      </c>
      <c r="B50" s="485" t="s">
        <v>2261</v>
      </c>
      <c r="C50" s="485"/>
      <c r="D50" s="485" t="s">
        <v>1621</v>
      </c>
      <c r="E50" s="485" t="s">
        <v>2315</v>
      </c>
      <c r="F50" s="485" t="s">
        <v>2316</v>
      </c>
      <c r="G50" s="485"/>
      <c r="H50" s="485"/>
      <c r="I50" s="485"/>
      <c r="J50" s="490"/>
      <c r="K50" s="485"/>
      <c r="M50" s="485"/>
      <c r="N50" s="485"/>
      <c r="O50" s="485"/>
      <c r="P50" s="485"/>
      <c r="R50" s="485"/>
      <c r="S50" s="485"/>
      <c r="T50" s="485"/>
      <c r="U50" s="485"/>
      <c r="V50" s="485"/>
      <c r="W50" s="485"/>
      <c r="X50" s="485"/>
      <c r="Y50" s="485"/>
      <c r="Z50" s="485"/>
      <c r="AA50" s="485">
        <v>0</v>
      </c>
    </row>
    <row r="51" spans="1:27" ht="25">
      <c r="A51" s="485">
        <v>24</v>
      </c>
      <c r="B51" s="485" t="s">
        <v>2261</v>
      </c>
      <c r="C51" s="485"/>
      <c r="D51" s="485" t="s">
        <v>1621</v>
      </c>
      <c r="E51" s="485" t="s">
        <v>2317</v>
      </c>
      <c r="F51" s="485" t="s">
        <v>2318</v>
      </c>
      <c r="G51" s="485"/>
      <c r="H51" s="485"/>
      <c r="I51" s="485"/>
      <c r="J51" s="490"/>
      <c r="K51" s="485"/>
      <c r="M51" s="485"/>
      <c r="N51" s="485"/>
      <c r="O51" s="485"/>
      <c r="P51" s="485"/>
      <c r="R51" s="485"/>
      <c r="S51" s="485"/>
      <c r="T51" s="485"/>
      <c r="U51" s="485"/>
      <c r="V51" s="485"/>
      <c r="W51" s="485"/>
      <c r="X51" s="485"/>
      <c r="Y51" s="485"/>
      <c r="Z51" s="485"/>
      <c r="AA51" s="485">
        <v>0</v>
      </c>
    </row>
    <row r="52" spans="1:27">
      <c r="A52" s="485">
        <v>25</v>
      </c>
      <c r="B52" s="485" t="s">
        <v>2261</v>
      </c>
      <c r="C52" s="485"/>
      <c r="D52" s="485" t="s">
        <v>1621</v>
      </c>
      <c r="E52" s="485" t="s">
        <v>2276</v>
      </c>
      <c r="F52" s="485" t="s">
        <v>2319</v>
      </c>
      <c r="G52" s="485"/>
      <c r="H52" s="485"/>
      <c r="I52" s="485"/>
      <c r="J52" s="490"/>
      <c r="K52" s="485"/>
      <c r="M52" s="485"/>
      <c r="N52" s="485"/>
      <c r="O52" s="485"/>
      <c r="P52" s="485"/>
      <c r="R52" s="485"/>
      <c r="S52" s="485"/>
      <c r="T52" s="485"/>
      <c r="U52" s="485"/>
      <c r="V52" s="485"/>
      <c r="W52" s="485"/>
      <c r="X52" s="485"/>
      <c r="Y52" s="485"/>
      <c r="Z52" s="485"/>
      <c r="AA52" s="485">
        <v>0</v>
      </c>
    </row>
    <row r="53" spans="1:27">
      <c r="A53" s="485">
        <v>26</v>
      </c>
      <c r="B53" s="485" t="s">
        <v>2261</v>
      </c>
      <c r="C53" s="485"/>
      <c r="D53" s="485" t="s">
        <v>1621</v>
      </c>
      <c r="E53" s="485" t="s">
        <v>2277</v>
      </c>
      <c r="F53" s="485" t="s">
        <v>2320</v>
      </c>
      <c r="G53" s="485"/>
      <c r="H53" s="485"/>
      <c r="I53" s="485"/>
      <c r="J53" s="490"/>
      <c r="K53" s="485"/>
      <c r="M53" s="485"/>
      <c r="N53" s="485"/>
      <c r="O53" s="485"/>
      <c r="P53" s="485"/>
      <c r="R53" s="485"/>
      <c r="S53" s="485"/>
      <c r="T53" s="485"/>
      <c r="U53" s="485"/>
      <c r="V53" s="485"/>
      <c r="W53" s="485"/>
      <c r="X53" s="485"/>
      <c r="Y53" s="485"/>
      <c r="Z53" s="485"/>
      <c r="AA53" s="485">
        <v>0</v>
      </c>
    </row>
    <row r="54" spans="1:27">
      <c r="A54" s="485">
        <v>27</v>
      </c>
      <c r="B54" s="485" t="s">
        <v>2261</v>
      </c>
      <c r="C54" s="485"/>
      <c r="D54" s="485" t="s">
        <v>1621</v>
      </c>
      <c r="E54" s="485" t="s">
        <v>2278</v>
      </c>
      <c r="F54" s="485" t="s">
        <v>2321</v>
      </c>
      <c r="G54" s="485"/>
      <c r="H54" s="485"/>
      <c r="I54" s="485"/>
      <c r="J54" s="490"/>
      <c r="K54" s="485"/>
      <c r="M54" s="485"/>
      <c r="N54" s="485"/>
      <c r="O54" s="485"/>
      <c r="P54" s="485"/>
      <c r="R54" s="485"/>
      <c r="S54" s="485"/>
      <c r="T54" s="485"/>
      <c r="U54" s="485"/>
      <c r="V54" s="485"/>
      <c r="W54" s="485"/>
      <c r="X54" s="485"/>
      <c r="Y54" s="485"/>
      <c r="Z54" s="485"/>
      <c r="AA54" s="485">
        <v>0</v>
      </c>
    </row>
    <row r="55" spans="1:27">
      <c r="A55" s="485">
        <v>28</v>
      </c>
      <c r="B55" s="485" t="s">
        <v>2261</v>
      </c>
      <c r="C55" s="485"/>
      <c r="D55" s="485" t="s">
        <v>1621</v>
      </c>
      <c r="E55" s="485" t="s">
        <v>2279</v>
      </c>
      <c r="F55" s="485" t="s">
        <v>2322</v>
      </c>
      <c r="G55" s="485"/>
      <c r="H55" s="485"/>
      <c r="I55" s="485"/>
      <c r="J55" s="490"/>
      <c r="K55" s="485"/>
      <c r="M55" s="485"/>
      <c r="N55" s="485"/>
      <c r="O55" s="485"/>
      <c r="P55" s="485"/>
      <c r="R55" s="485"/>
      <c r="S55" s="485"/>
      <c r="T55" s="485"/>
      <c r="U55" s="485"/>
      <c r="V55" s="485"/>
      <c r="W55" s="485"/>
      <c r="X55" s="485"/>
      <c r="Y55" s="485"/>
      <c r="Z55" s="485"/>
      <c r="AA55" s="485">
        <v>0</v>
      </c>
    </row>
    <row r="56" spans="1:27">
      <c r="A56" s="485">
        <v>29</v>
      </c>
      <c r="B56" s="485" t="s">
        <v>2261</v>
      </c>
      <c r="C56" s="485"/>
      <c r="D56" s="485" t="s">
        <v>1621</v>
      </c>
      <c r="E56" s="485" t="s">
        <v>2280</v>
      </c>
      <c r="F56" s="485" t="s">
        <v>2323</v>
      </c>
      <c r="G56" s="485"/>
      <c r="H56" s="485"/>
      <c r="I56" s="485"/>
      <c r="J56" s="490"/>
      <c r="K56" s="485"/>
      <c r="M56" s="485"/>
      <c r="N56" s="485"/>
      <c r="O56" s="485"/>
      <c r="P56" s="485"/>
      <c r="R56" s="485"/>
      <c r="S56" s="485"/>
      <c r="T56" s="485"/>
      <c r="U56" s="485"/>
      <c r="V56" s="485"/>
      <c r="W56" s="485"/>
      <c r="X56" s="485"/>
      <c r="Y56" s="485"/>
      <c r="Z56" s="485"/>
      <c r="AA56" s="485">
        <v>0</v>
      </c>
    </row>
    <row r="57" spans="1:27">
      <c r="A57" s="485"/>
      <c r="B57" s="485"/>
      <c r="C57" s="485"/>
      <c r="D57" s="485" t="s">
        <v>1621</v>
      </c>
      <c r="E57" s="485" t="s">
        <v>2324</v>
      </c>
      <c r="F57" s="485" t="s">
        <v>2325</v>
      </c>
      <c r="G57" s="485"/>
      <c r="H57" s="485"/>
      <c r="I57" s="485"/>
      <c r="J57" s="490"/>
      <c r="K57" s="485"/>
      <c r="M57" s="485"/>
      <c r="N57" s="485"/>
      <c r="O57" s="485"/>
      <c r="P57" s="485"/>
      <c r="R57" s="485"/>
      <c r="S57" s="485"/>
      <c r="T57" s="485"/>
      <c r="U57" s="485"/>
      <c r="V57" s="485"/>
      <c r="W57" s="485"/>
      <c r="X57" s="485"/>
      <c r="Y57" s="485"/>
      <c r="Z57" s="485"/>
      <c r="AA57" s="485">
        <v>0</v>
      </c>
    </row>
    <row r="58" spans="1:27">
      <c r="A58" s="485">
        <v>30</v>
      </c>
      <c r="B58" s="485" t="s">
        <v>2261</v>
      </c>
      <c r="C58" s="485"/>
      <c r="D58" s="485" t="s">
        <v>1621</v>
      </c>
      <c r="E58" s="485" t="s">
        <v>2281</v>
      </c>
      <c r="F58" s="485" t="s">
        <v>2326</v>
      </c>
      <c r="G58" s="485"/>
      <c r="H58" s="485"/>
      <c r="I58" s="485"/>
      <c r="J58" s="490"/>
      <c r="K58" s="485"/>
      <c r="M58" s="485"/>
      <c r="N58" s="485"/>
      <c r="O58" s="485"/>
      <c r="P58" s="485"/>
      <c r="R58" s="485"/>
      <c r="S58" s="485"/>
      <c r="T58" s="485"/>
      <c r="U58" s="485"/>
      <c r="V58" s="485"/>
      <c r="W58" s="485"/>
      <c r="X58" s="485"/>
      <c r="Y58" s="485"/>
      <c r="Z58" s="485"/>
      <c r="AA58" s="485">
        <v>0</v>
      </c>
    </row>
    <row r="59" spans="1:27">
      <c r="A59" s="485">
        <v>31</v>
      </c>
      <c r="B59" s="485" t="s">
        <v>2261</v>
      </c>
      <c r="C59" s="485"/>
      <c r="D59" s="485" t="s">
        <v>1621</v>
      </c>
      <c r="E59" s="485" t="s">
        <v>2282</v>
      </c>
      <c r="F59" s="485" t="s">
        <v>2327</v>
      </c>
      <c r="G59" s="485"/>
      <c r="H59" s="485"/>
      <c r="I59" s="485"/>
      <c r="J59" s="490"/>
      <c r="K59" s="485"/>
      <c r="M59" s="485"/>
      <c r="N59" s="485"/>
      <c r="O59" s="485"/>
      <c r="P59" s="485"/>
      <c r="R59" s="485"/>
      <c r="S59" s="485"/>
      <c r="T59" s="485"/>
      <c r="U59" s="485"/>
      <c r="V59" s="485"/>
      <c r="W59" s="485"/>
      <c r="X59" s="485"/>
      <c r="Y59" s="485"/>
      <c r="Z59" s="485"/>
      <c r="AA59" s="485">
        <v>0</v>
      </c>
    </row>
    <row r="60" spans="1:27">
      <c r="A60" s="485">
        <v>32</v>
      </c>
      <c r="B60" s="485" t="s">
        <v>2261</v>
      </c>
      <c r="C60" s="485"/>
      <c r="D60" s="485" t="s">
        <v>1621</v>
      </c>
      <c r="E60" s="485" t="s">
        <v>2283</v>
      </c>
      <c r="F60" s="485" t="s">
        <v>2328</v>
      </c>
      <c r="G60" s="485"/>
      <c r="H60" s="485"/>
      <c r="I60" s="485"/>
      <c r="J60" s="490"/>
      <c r="K60" s="485"/>
      <c r="M60" s="485"/>
      <c r="N60" s="485"/>
      <c r="O60" s="485"/>
      <c r="P60" s="485"/>
      <c r="R60" s="485"/>
      <c r="S60" s="485"/>
      <c r="T60" s="485"/>
      <c r="U60" s="485"/>
      <c r="V60" s="485"/>
      <c r="W60" s="485"/>
      <c r="X60" s="485"/>
      <c r="Y60" s="485"/>
      <c r="Z60" s="485"/>
      <c r="AA60" s="485">
        <v>0</v>
      </c>
    </row>
    <row r="61" spans="1:27">
      <c r="A61" s="485">
        <v>33</v>
      </c>
      <c r="B61" s="485" t="s">
        <v>2261</v>
      </c>
      <c r="C61" s="485"/>
      <c r="D61" s="485" t="s">
        <v>1621</v>
      </c>
      <c r="E61" s="485" t="s">
        <v>2284</v>
      </c>
      <c r="F61" s="485" t="s">
        <v>2329</v>
      </c>
      <c r="G61" s="485"/>
      <c r="H61" s="485"/>
      <c r="I61" s="485"/>
      <c r="J61" s="490"/>
      <c r="K61" s="485"/>
      <c r="M61" s="485"/>
      <c r="N61" s="485"/>
      <c r="O61" s="485"/>
      <c r="P61" s="485"/>
      <c r="R61" s="485"/>
      <c r="S61" s="485"/>
      <c r="T61" s="485"/>
      <c r="U61" s="485"/>
      <c r="V61" s="485"/>
      <c r="W61" s="485"/>
      <c r="X61" s="485"/>
      <c r="Y61" s="485"/>
      <c r="Z61" s="485"/>
      <c r="AA61" s="485">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F006D-FF38-48E9-955F-F39429B7AA73}">
  <dimension ref="A1:D55"/>
  <sheetViews>
    <sheetView workbookViewId="0">
      <selection activeCell="A16" sqref="A16"/>
    </sheetView>
  </sheetViews>
  <sheetFormatPr defaultRowHeight="12.5"/>
  <cols>
    <col min="1" max="1" width="72.453125" style="325" customWidth="1"/>
    <col min="2" max="2" width="75.6328125" style="185" customWidth="1"/>
    <col min="3" max="3" width="28" customWidth="1"/>
  </cols>
  <sheetData>
    <row r="1" spans="1:4" s="312" customFormat="1" ht="42">
      <c r="A1" s="346" t="s">
        <v>1939</v>
      </c>
      <c r="B1" s="346" t="s">
        <v>1900</v>
      </c>
      <c r="C1" s="346" t="s">
        <v>1990</v>
      </c>
      <c r="D1" s="365" t="s">
        <v>1989</v>
      </c>
    </row>
    <row r="2" spans="1:4" ht="14">
      <c r="A2" s="314" t="s">
        <v>51</v>
      </c>
      <c r="B2" s="185" t="s">
        <v>1949</v>
      </c>
      <c r="D2" t="s">
        <v>1621</v>
      </c>
    </row>
    <row r="3" spans="1:4" ht="14">
      <c r="A3" s="314" t="s">
        <v>1898</v>
      </c>
      <c r="B3" s="185" t="s">
        <v>1940</v>
      </c>
      <c r="D3" t="s">
        <v>1621</v>
      </c>
    </row>
    <row r="4" spans="1:4" ht="14">
      <c r="A4" s="314" t="s">
        <v>51</v>
      </c>
      <c r="B4" s="185" t="s">
        <v>1941</v>
      </c>
      <c r="D4" t="s">
        <v>1621</v>
      </c>
    </row>
    <row r="5" spans="1:4" ht="14">
      <c r="A5" s="314" t="s">
        <v>1924</v>
      </c>
      <c r="B5" s="185" t="s">
        <v>1925</v>
      </c>
      <c r="D5" t="s">
        <v>1621</v>
      </c>
    </row>
    <row r="6" spans="1:4" ht="14">
      <c r="A6" s="314" t="s">
        <v>1908</v>
      </c>
      <c r="B6" s="185" t="s">
        <v>1951</v>
      </c>
      <c r="D6" t="s">
        <v>1621</v>
      </c>
    </row>
    <row r="7" spans="1:4" ht="14">
      <c r="A7" s="314" t="s">
        <v>1829</v>
      </c>
      <c r="D7" t="s">
        <v>1621</v>
      </c>
    </row>
    <row r="8" spans="1:4" ht="25">
      <c r="A8" s="314" t="s">
        <v>1899</v>
      </c>
      <c r="B8" s="185" t="s">
        <v>1952</v>
      </c>
      <c r="C8" t="s">
        <v>1926</v>
      </c>
      <c r="D8" t="s">
        <v>1621</v>
      </c>
    </row>
    <row r="9" spans="1:4" ht="14">
      <c r="A9" s="314" t="s">
        <v>1886</v>
      </c>
      <c r="B9" s="185" t="s">
        <v>1927</v>
      </c>
    </row>
    <row r="10" spans="1:4" ht="50">
      <c r="A10" s="314" t="s">
        <v>1900</v>
      </c>
      <c r="B10" s="185" t="s">
        <v>1953</v>
      </c>
      <c r="D10" t="s">
        <v>1621</v>
      </c>
    </row>
    <row r="11" spans="1:4" ht="25">
      <c r="A11" s="314" t="s">
        <v>1901</v>
      </c>
      <c r="B11" s="185" t="s">
        <v>1954</v>
      </c>
      <c r="C11" t="s">
        <v>1928</v>
      </c>
      <c r="D11" t="s">
        <v>1621</v>
      </c>
    </row>
    <row r="12" spans="1:4" ht="14">
      <c r="A12" s="314" t="s">
        <v>1909</v>
      </c>
      <c r="B12" s="185" t="s">
        <v>1929</v>
      </c>
      <c r="D12" t="s">
        <v>1621</v>
      </c>
    </row>
    <row r="13" spans="1:4" ht="14">
      <c r="A13" s="314" t="s">
        <v>1902</v>
      </c>
      <c r="B13" s="185" t="s">
        <v>1950</v>
      </c>
    </row>
    <row r="14" spans="1:4" ht="14">
      <c r="A14" s="315" t="s">
        <v>1892</v>
      </c>
      <c r="B14" s="185" t="s">
        <v>1955</v>
      </c>
      <c r="D14" t="s">
        <v>1621</v>
      </c>
    </row>
    <row r="15" spans="1:4" s="366" customFormat="1" ht="14">
      <c r="A15" s="315" t="s">
        <v>1991</v>
      </c>
      <c r="B15" s="185" t="s">
        <v>1996</v>
      </c>
      <c r="D15" s="366" t="s">
        <v>1621</v>
      </c>
    </row>
    <row r="16" spans="1:4" ht="14">
      <c r="A16" s="315" t="s">
        <v>1554</v>
      </c>
      <c r="B16" s="185" t="s">
        <v>1930</v>
      </c>
    </row>
    <row r="17" spans="1:4" ht="14">
      <c r="A17" s="315" t="s">
        <v>1910</v>
      </c>
      <c r="B17" s="185" t="s">
        <v>1935</v>
      </c>
      <c r="D17" t="s">
        <v>1621</v>
      </c>
    </row>
    <row r="18" spans="1:4" ht="14">
      <c r="A18" s="315" t="s">
        <v>1903</v>
      </c>
      <c r="B18" s="185" t="s">
        <v>1931</v>
      </c>
      <c r="D18" t="s">
        <v>1621</v>
      </c>
    </row>
    <row r="19" spans="1:4" ht="14">
      <c r="A19" s="315" t="s">
        <v>1918</v>
      </c>
      <c r="B19" s="185" t="s">
        <v>1932</v>
      </c>
      <c r="D19" t="s">
        <v>1621</v>
      </c>
    </row>
    <row r="20" spans="1:4" ht="14">
      <c r="A20" s="316" t="s">
        <v>1919</v>
      </c>
      <c r="B20" s="185" t="s">
        <v>1933</v>
      </c>
      <c r="D20" t="s">
        <v>1621</v>
      </c>
    </row>
    <row r="21" spans="1:4" ht="14">
      <c r="A21" s="317" t="s">
        <v>1911</v>
      </c>
      <c r="B21" s="185" t="s">
        <v>1934</v>
      </c>
      <c r="D21" t="s">
        <v>1621</v>
      </c>
    </row>
    <row r="22" spans="1:4" ht="25">
      <c r="A22" s="317" t="s">
        <v>1893</v>
      </c>
      <c r="B22" s="185" t="s">
        <v>1956</v>
      </c>
      <c r="D22" t="s">
        <v>1621</v>
      </c>
    </row>
    <row r="23" spans="1:4" s="366" customFormat="1" ht="14">
      <c r="A23" s="317" t="s">
        <v>1992</v>
      </c>
      <c r="B23" s="185" t="s">
        <v>1996</v>
      </c>
      <c r="D23" s="366" t="s">
        <v>1621</v>
      </c>
    </row>
    <row r="24" spans="1:4" ht="14">
      <c r="A24" s="317" t="s">
        <v>1904</v>
      </c>
      <c r="B24" s="185" t="s">
        <v>1935</v>
      </c>
      <c r="D24" t="s">
        <v>1621</v>
      </c>
    </row>
    <row r="25" spans="1:4" ht="14">
      <c r="A25" s="317" t="s">
        <v>1557</v>
      </c>
      <c r="B25" s="185" t="s">
        <v>1936</v>
      </c>
    </row>
    <row r="26" spans="1:4" ht="14">
      <c r="A26" s="318" t="s">
        <v>59</v>
      </c>
      <c r="B26" s="185" t="s">
        <v>1957</v>
      </c>
    </row>
    <row r="27" spans="1:4" ht="14">
      <c r="A27" s="318" t="s">
        <v>1661</v>
      </c>
      <c r="B27" s="185" t="s">
        <v>1958</v>
      </c>
      <c r="D27" t="s">
        <v>1621</v>
      </c>
    </row>
    <row r="28" spans="1:4" ht="14">
      <c r="A28" s="318" t="s">
        <v>60</v>
      </c>
      <c r="B28" s="185" t="s">
        <v>1959</v>
      </c>
    </row>
    <row r="29" spans="1:4" ht="14">
      <c r="A29" s="318" t="s">
        <v>61</v>
      </c>
      <c r="B29" s="185" t="s">
        <v>1960</v>
      </c>
    </row>
    <row r="30" spans="1:4" ht="14">
      <c r="A30" s="318" t="s">
        <v>1905</v>
      </c>
      <c r="B30" s="185" t="s">
        <v>1937</v>
      </c>
    </row>
    <row r="31" spans="1:4" ht="14">
      <c r="A31" s="319" t="s">
        <v>1906</v>
      </c>
      <c r="B31" s="185" t="s">
        <v>1938</v>
      </c>
    </row>
    <row r="32" spans="1:4" ht="14">
      <c r="A32" s="319" t="s">
        <v>1912</v>
      </c>
      <c r="B32" s="185" t="s">
        <v>1932</v>
      </c>
      <c r="D32" t="s">
        <v>1621</v>
      </c>
    </row>
    <row r="33" spans="1:4" ht="14">
      <c r="A33" s="319" t="s">
        <v>1913</v>
      </c>
      <c r="B33" s="185" t="s">
        <v>1933</v>
      </c>
      <c r="D33" t="s">
        <v>1621</v>
      </c>
    </row>
    <row r="34" spans="1:4" ht="14">
      <c r="A34" s="320" t="s">
        <v>1894</v>
      </c>
      <c r="B34" s="185" t="s">
        <v>1961</v>
      </c>
      <c r="D34" t="s">
        <v>1621</v>
      </c>
    </row>
    <row r="35" spans="1:4" s="366" customFormat="1" ht="14">
      <c r="A35" s="320" t="s">
        <v>1994</v>
      </c>
      <c r="B35" s="185" t="s">
        <v>1996</v>
      </c>
      <c r="D35" s="366" t="s">
        <v>1621</v>
      </c>
    </row>
    <row r="36" spans="1:4" ht="14.4" customHeight="1">
      <c r="A36" s="320" t="s">
        <v>1895</v>
      </c>
      <c r="B36" s="185" t="s">
        <v>1962</v>
      </c>
      <c r="D36" t="s">
        <v>1621</v>
      </c>
    </row>
    <row r="37" spans="1:4" s="366" customFormat="1" ht="14">
      <c r="A37" s="320" t="s">
        <v>1993</v>
      </c>
      <c r="B37" s="185" t="s">
        <v>1996</v>
      </c>
      <c r="D37" s="366" t="s">
        <v>1621</v>
      </c>
    </row>
    <row r="38" spans="1:4" ht="14">
      <c r="A38" s="320" t="s">
        <v>1920</v>
      </c>
      <c r="B38" s="185" t="s">
        <v>1935</v>
      </c>
      <c r="D38" t="s">
        <v>1621</v>
      </c>
    </row>
    <row r="39" spans="1:4" ht="14">
      <c r="A39" s="320" t="s">
        <v>63</v>
      </c>
      <c r="B39" s="185" t="s">
        <v>1948</v>
      </c>
    </row>
    <row r="40" spans="1:4" ht="14">
      <c r="A40" s="320" t="s">
        <v>64</v>
      </c>
      <c r="B40" s="185" t="s">
        <v>1963</v>
      </c>
    </row>
    <row r="41" spans="1:4" ht="14">
      <c r="A41" s="320" t="s">
        <v>1921</v>
      </c>
      <c r="B41" s="185" t="s">
        <v>1964</v>
      </c>
    </row>
    <row r="42" spans="1:4" ht="14">
      <c r="A42" s="320" t="s">
        <v>1922</v>
      </c>
      <c r="B42" s="185" t="s">
        <v>1942</v>
      </c>
      <c r="D42" t="s">
        <v>1621</v>
      </c>
    </row>
    <row r="43" spans="1:4" ht="14">
      <c r="A43" s="320" t="s">
        <v>65</v>
      </c>
      <c r="B43" s="185" t="s">
        <v>1943</v>
      </c>
    </row>
    <row r="44" spans="1:4" ht="14">
      <c r="A44" s="320" t="s">
        <v>1915</v>
      </c>
      <c r="B44" s="185" t="s">
        <v>1932</v>
      </c>
      <c r="D44" t="s">
        <v>1621</v>
      </c>
    </row>
    <row r="45" spans="1:4" ht="14">
      <c r="A45" s="320" t="s">
        <v>1914</v>
      </c>
      <c r="B45" s="185" t="s">
        <v>1933</v>
      </c>
      <c r="D45" t="s">
        <v>1621</v>
      </c>
    </row>
    <row r="46" spans="1:4" ht="14">
      <c r="A46" s="321" t="s">
        <v>66</v>
      </c>
      <c r="B46" s="185" t="s">
        <v>1946</v>
      </c>
    </row>
    <row r="47" spans="1:4" ht="14">
      <c r="A47" s="322" t="s">
        <v>1896</v>
      </c>
      <c r="B47" s="185" t="s">
        <v>1965</v>
      </c>
      <c r="D47" t="s">
        <v>1621</v>
      </c>
    </row>
    <row r="48" spans="1:4" s="366" customFormat="1" ht="14">
      <c r="A48" s="322" t="s">
        <v>1995</v>
      </c>
      <c r="B48" s="185" t="s">
        <v>1996</v>
      </c>
      <c r="D48" s="366" t="s">
        <v>1621</v>
      </c>
    </row>
    <row r="49" spans="1:4" ht="14">
      <c r="A49" s="323" t="s">
        <v>1923</v>
      </c>
      <c r="B49" s="185" t="s">
        <v>1935</v>
      </c>
      <c r="D49" t="s">
        <v>1621</v>
      </c>
    </row>
    <row r="50" spans="1:4" ht="14">
      <c r="A50" s="323" t="s">
        <v>1545</v>
      </c>
      <c r="B50" s="185" t="s">
        <v>1945</v>
      </c>
    </row>
    <row r="51" spans="1:4" ht="14">
      <c r="A51" s="323" t="s">
        <v>1546</v>
      </c>
      <c r="B51" s="185" t="s">
        <v>1944</v>
      </c>
      <c r="D51" t="s">
        <v>1621</v>
      </c>
    </row>
    <row r="52" spans="1:4" ht="14">
      <c r="A52" s="323" t="s">
        <v>1916</v>
      </c>
      <c r="B52" s="185" t="s">
        <v>1932</v>
      </c>
      <c r="D52" t="s">
        <v>1621</v>
      </c>
    </row>
    <row r="53" spans="1:4" ht="14">
      <c r="A53" s="323" t="s">
        <v>1917</v>
      </c>
      <c r="B53" s="185" t="s">
        <v>1933</v>
      </c>
      <c r="D53" t="s">
        <v>1621</v>
      </c>
    </row>
    <row r="54" spans="1:4" ht="14">
      <c r="A54" s="324" t="s">
        <v>1558</v>
      </c>
      <c r="B54" s="185" t="s">
        <v>1947</v>
      </c>
    </row>
    <row r="55" spans="1:4" ht="14">
      <c r="A55" s="324" t="s">
        <v>1907</v>
      </c>
      <c r="B55" s="185" t="s">
        <v>1966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4008-468C-48C5-BDA6-0FE5E615FAE7}">
  <dimension ref="A1:BK88"/>
  <sheetViews>
    <sheetView topLeftCell="E1" zoomScale="75" zoomScaleNormal="75" workbookViewId="0">
      <selection activeCell="E19" sqref="E19"/>
    </sheetView>
  </sheetViews>
  <sheetFormatPr defaultRowHeight="12.5"/>
  <cols>
    <col min="1" max="1" width="11.54296875" style="185" bestFit="1" customWidth="1"/>
    <col min="2" max="2" width="21.54296875" style="185" bestFit="1" customWidth="1"/>
    <col min="3" max="3" width="11.1796875" style="185" bestFit="1" customWidth="1"/>
    <col min="4" max="4" width="34.453125" style="185" bestFit="1" customWidth="1"/>
    <col min="5" max="5" width="78.453125" style="185" customWidth="1"/>
    <col min="6" max="6" width="24.26953125" style="185" bestFit="1" customWidth="1"/>
    <col min="7" max="7" width="89.7265625" style="185" bestFit="1" customWidth="1"/>
    <col min="8" max="8" width="14.81640625" style="185" bestFit="1" customWidth="1"/>
    <col min="9" max="9" width="24.26953125" style="185" bestFit="1" customWidth="1"/>
    <col min="10" max="10" width="19.90625" style="185" bestFit="1" customWidth="1"/>
    <col min="11" max="11" width="32.26953125" style="185" bestFit="1" customWidth="1"/>
    <col min="12" max="12" width="30.26953125" style="185" bestFit="1" customWidth="1"/>
    <col min="13" max="13" width="20.1796875" style="185" bestFit="1" customWidth="1"/>
    <col min="14" max="14" width="27.81640625" style="185" bestFit="1" customWidth="1"/>
    <col min="15" max="15" width="25.7265625" style="185" bestFit="1" customWidth="1"/>
    <col min="16" max="17" width="19.08984375" style="185" bestFit="1" customWidth="1"/>
    <col min="18" max="18" width="29" style="185" bestFit="1" customWidth="1"/>
    <col min="19" max="19" width="27.26953125" style="185" bestFit="1" customWidth="1"/>
    <col min="20" max="20" width="14.7265625" style="185" bestFit="1" customWidth="1"/>
    <col min="21" max="21" width="30" style="185" bestFit="1" customWidth="1"/>
    <col min="22" max="22" width="26.453125" style="185" bestFit="1" customWidth="1"/>
    <col min="23" max="23" width="20.26953125" style="185" bestFit="1" customWidth="1"/>
    <col min="24" max="24" width="22.36328125" style="185" bestFit="1" customWidth="1"/>
    <col min="25" max="25" width="20.7265625" style="185" hidden="1" customWidth="1"/>
    <col min="26" max="26" width="39" style="185" hidden="1" customWidth="1"/>
    <col min="27" max="27" width="80.7265625" style="185" hidden="1" customWidth="1"/>
    <col min="28" max="28" width="28.36328125" style="185" hidden="1" customWidth="1"/>
    <col min="29" max="29" width="11.453125" style="185" hidden="1" customWidth="1"/>
    <col min="30" max="30" width="24.6328125" style="185" hidden="1" customWidth="1"/>
    <col min="31" max="31" width="33" style="185" hidden="1" customWidth="1"/>
    <col min="32" max="32" width="59.26953125" style="185" hidden="1" customWidth="1"/>
    <col min="33" max="33" width="15.36328125" style="185" hidden="1" customWidth="1"/>
    <col min="34" max="34" width="24.453125" style="185" hidden="1" customWidth="1"/>
    <col min="35" max="35" width="17.26953125" style="185" hidden="1" customWidth="1"/>
    <col min="36" max="36" width="22.7265625" style="185" hidden="1" customWidth="1"/>
    <col min="37" max="37" width="22.1796875" style="185" bestFit="1" customWidth="1"/>
    <col min="38" max="38" width="16.81640625" style="185" bestFit="1" customWidth="1"/>
    <col min="39" max="39" width="24.36328125" style="185" hidden="1" customWidth="1"/>
    <col min="40" max="40" width="16.36328125" style="185" hidden="1" customWidth="1"/>
    <col min="41" max="41" width="24.36328125" style="185" hidden="1" customWidth="1"/>
    <col min="42" max="42" width="38.7265625" style="185" hidden="1" customWidth="1"/>
    <col min="43" max="43" width="30.36328125" style="185" hidden="1" customWidth="1"/>
    <col min="44" max="45" width="39.54296875" style="185" hidden="1" customWidth="1"/>
    <col min="46" max="46" width="11.08984375" style="185" hidden="1" customWidth="1"/>
    <col min="47" max="47" width="47.08984375" style="185" hidden="1" customWidth="1"/>
    <col min="48" max="48" width="24.08984375" style="185" hidden="1" customWidth="1"/>
    <col min="49" max="49" width="17" style="185" hidden="1" customWidth="1"/>
    <col min="50" max="50" width="22.36328125" style="185" hidden="1" customWidth="1"/>
    <col min="51" max="51" width="80.7265625" style="185" bestFit="1" customWidth="1"/>
    <col min="52" max="52" width="41.6328125" style="185" hidden="1" customWidth="1"/>
    <col min="53" max="53" width="12.08984375" style="185" bestFit="1" customWidth="1"/>
    <col min="54" max="54" width="21.26953125" style="185" hidden="1" customWidth="1"/>
    <col min="55" max="55" width="40.90625" style="185" hidden="1" customWidth="1"/>
    <col min="56" max="56" width="80.7265625" style="185" hidden="1" customWidth="1"/>
    <col min="57" max="57" width="13.90625" style="185" hidden="1" customWidth="1"/>
    <col min="58" max="58" width="25" style="185" hidden="1" customWidth="1"/>
    <col min="59" max="59" width="17.81640625" style="185" hidden="1" customWidth="1"/>
    <col min="60" max="60" width="23.26953125" style="185" hidden="1" customWidth="1"/>
    <col min="61" max="61" width="22.81640625" style="185" bestFit="1" customWidth="1"/>
    <col min="62" max="62" width="16.81640625" style="185" bestFit="1" customWidth="1"/>
    <col min="63" max="63" width="16.7265625" style="185" hidden="1" customWidth="1"/>
    <col min="64" max="16384" width="8.7265625" style="185"/>
  </cols>
  <sheetData>
    <row r="1" spans="1:23">
      <c r="A1" s="185" t="s">
        <v>1898</v>
      </c>
      <c r="B1" s="185" t="s">
        <v>51</v>
      </c>
      <c r="C1" t="s">
        <v>2336</v>
      </c>
      <c r="D1" s="185" t="s">
        <v>1829</v>
      </c>
      <c r="E1" s="185" t="s">
        <v>1900</v>
      </c>
      <c r="F1" s="185" t="s">
        <v>1901</v>
      </c>
      <c r="G1" s="185" t="s">
        <v>1909</v>
      </c>
      <c r="H1" s="185" t="s">
        <v>1902</v>
      </c>
      <c r="I1" s="490" t="s">
        <v>2260</v>
      </c>
      <c r="J1" s="185" t="s">
        <v>1892</v>
      </c>
      <c r="K1" s="185" t="s">
        <v>1918</v>
      </c>
      <c r="L1" s="185" t="s">
        <v>1919</v>
      </c>
      <c r="M1" s="185" t="s">
        <v>1893</v>
      </c>
      <c r="N1" s="185" t="s">
        <v>1912</v>
      </c>
      <c r="O1" s="185" t="s">
        <v>1913</v>
      </c>
      <c r="P1" s="185" t="s">
        <v>1894</v>
      </c>
      <c r="Q1" s="185" t="s">
        <v>1895</v>
      </c>
      <c r="R1" s="185" t="s">
        <v>1915</v>
      </c>
      <c r="S1" s="185" t="s">
        <v>1914</v>
      </c>
      <c r="T1" s="185" t="s">
        <v>1896</v>
      </c>
      <c r="U1" s="185" t="s">
        <v>1916</v>
      </c>
      <c r="V1" s="185" t="s">
        <v>1917</v>
      </c>
      <c r="W1" s="185" t="s">
        <v>1558</v>
      </c>
    </row>
    <row r="2" spans="1:23">
      <c r="A2" s="485">
        <v>1</v>
      </c>
      <c r="B2" s="485" t="s">
        <v>1777</v>
      </c>
      <c r="C2" t="s">
        <v>1621</v>
      </c>
      <c r="D2" s="485" t="s">
        <v>1778</v>
      </c>
      <c r="E2" s="485" t="s">
        <v>1988</v>
      </c>
      <c r="F2" s="485" t="s">
        <v>1840</v>
      </c>
      <c r="G2" s="485" t="s">
        <v>2338</v>
      </c>
      <c r="H2" s="485"/>
      <c r="I2" s="490" t="s">
        <v>2337</v>
      </c>
      <c r="J2" s="485"/>
      <c r="K2" s="485"/>
      <c r="L2" s="485"/>
      <c r="M2" s="485"/>
      <c r="N2" s="485"/>
      <c r="O2" s="485"/>
      <c r="P2" s="485"/>
      <c r="Q2" s="485"/>
      <c r="R2" s="485"/>
      <c r="S2" s="485"/>
      <c r="T2" s="485"/>
      <c r="U2" s="485"/>
      <c r="V2" s="485"/>
      <c r="W2" s="485"/>
    </row>
    <row r="3" spans="1:23">
      <c r="A3" s="485">
        <v>2</v>
      </c>
      <c r="B3" s="485" t="s">
        <v>1777</v>
      </c>
      <c r="C3" t="s">
        <v>1621</v>
      </c>
      <c r="D3" s="485" t="s">
        <v>1779</v>
      </c>
      <c r="E3" s="485" t="s">
        <v>1971</v>
      </c>
      <c r="F3" s="485" t="s">
        <v>1742</v>
      </c>
      <c r="G3" s="485" t="s">
        <v>1839</v>
      </c>
      <c r="H3" s="485"/>
      <c r="I3" s="490" t="s">
        <v>1779</v>
      </c>
      <c r="J3" s="485"/>
      <c r="K3" s="485"/>
      <c r="L3" s="485"/>
      <c r="M3" s="485"/>
      <c r="N3" s="485"/>
      <c r="O3" s="485"/>
      <c r="P3" s="485"/>
      <c r="Q3" s="485"/>
      <c r="R3" s="485"/>
      <c r="S3" s="485"/>
      <c r="T3" s="485"/>
      <c r="U3" s="485"/>
      <c r="V3" s="485"/>
      <c r="W3" s="485"/>
    </row>
    <row r="4" spans="1:23">
      <c r="A4" s="485">
        <v>3</v>
      </c>
      <c r="B4" s="485" t="s">
        <v>1834</v>
      </c>
      <c r="C4" t="s">
        <v>1621</v>
      </c>
      <c r="D4" s="485" t="s">
        <v>1831</v>
      </c>
      <c r="E4" s="485" t="s">
        <v>1832</v>
      </c>
      <c r="F4" s="485" t="s">
        <v>1825</v>
      </c>
      <c r="G4" s="485" t="s">
        <v>1833</v>
      </c>
      <c r="H4" s="485"/>
      <c r="I4" s="490" t="s">
        <v>1831</v>
      </c>
      <c r="J4" s="485"/>
      <c r="K4" s="485"/>
      <c r="L4" s="485"/>
      <c r="M4" s="485"/>
      <c r="N4" s="485"/>
      <c r="O4" s="485"/>
      <c r="P4" s="485"/>
      <c r="Q4" s="485"/>
      <c r="R4" s="485"/>
      <c r="S4" s="485"/>
      <c r="T4" s="485"/>
      <c r="U4" s="485"/>
      <c r="V4" s="485"/>
      <c r="W4" s="485"/>
    </row>
    <row r="5" spans="1:23" ht="25">
      <c r="A5" s="485">
        <v>4</v>
      </c>
      <c r="B5" s="485" t="s">
        <v>1777</v>
      </c>
      <c r="C5" t="s">
        <v>1621</v>
      </c>
      <c r="D5" s="485" t="s">
        <v>1780</v>
      </c>
      <c r="E5" s="485" t="s">
        <v>1781</v>
      </c>
      <c r="F5" s="485" t="s">
        <v>1882</v>
      </c>
      <c r="G5" s="485"/>
      <c r="H5" s="485"/>
      <c r="I5" s="490" t="s">
        <v>1780</v>
      </c>
      <c r="J5" s="485"/>
      <c r="K5" s="485"/>
      <c r="L5" s="485"/>
      <c r="M5" s="485"/>
      <c r="N5" s="485"/>
      <c r="O5" s="485"/>
      <c r="P5" s="485"/>
      <c r="Q5" s="485"/>
      <c r="R5" s="485"/>
      <c r="S5" s="485"/>
      <c r="T5" s="485"/>
      <c r="U5" s="485"/>
      <c r="V5" s="485"/>
      <c r="W5" s="485"/>
    </row>
    <row r="6" spans="1:23" ht="25">
      <c r="A6" s="485">
        <v>5</v>
      </c>
      <c r="B6" s="485" t="s">
        <v>1777</v>
      </c>
      <c r="C6" t="s">
        <v>1621</v>
      </c>
      <c r="D6" s="485" t="s">
        <v>1837</v>
      </c>
      <c r="E6" s="485" t="s">
        <v>1838</v>
      </c>
      <c r="F6" s="485" t="s">
        <v>1825</v>
      </c>
      <c r="G6" s="485" t="s">
        <v>1841</v>
      </c>
      <c r="H6" s="485"/>
      <c r="I6" s="490" t="s">
        <v>1837</v>
      </c>
      <c r="J6" s="485"/>
      <c r="K6" s="485"/>
      <c r="L6" s="485"/>
      <c r="M6" s="485"/>
      <c r="N6" s="485"/>
      <c r="O6" s="485"/>
      <c r="P6" s="485"/>
      <c r="Q6" s="485"/>
      <c r="R6" s="485"/>
      <c r="S6" s="485"/>
      <c r="T6" s="485"/>
      <c r="U6" s="485"/>
      <c r="V6" s="485"/>
      <c r="W6" s="485"/>
    </row>
    <row r="7" spans="1:23">
      <c r="A7" s="485">
        <v>6</v>
      </c>
      <c r="B7" s="485" t="s">
        <v>1777</v>
      </c>
      <c r="C7" t="s">
        <v>1621</v>
      </c>
      <c r="D7" s="485" t="s">
        <v>1782</v>
      </c>
      <c r="E7" s="485" t="s">
        <v>1783</v>
      </c>
      <c r="F7" s="485" t="s">
        <v>1882</v>
      </c>
      <c r="G7" s="485" t="s">
        <v>1842</v>
      </c>
      <c r="H7" s="485"/>
      <c r="I7" s="490" t="s">
        <v>1782</v>
      </c>
      <c r="J7" s="485"/>
      <c r="K7" s="485"/>
      <c r="L7" s="485"/>
      <c r="M7" s="485"/>
      <c r="N7" s="485"/>
      <c r="O7" s="485"/>
      <c r="P7" s="485"/>
      <c r="Q7" s="485"/>
      <c r="R7" s="485"/>
      <c r="S7" s="485"/>
      <c r="T7" s="485"/>
      <c r="U7" s="485"/>
      <c r="V7" s="485"/>
      <c r="W7" s="485"/>
    </row>
    <row r="8" spans="1:23" ht="25">
      <c r="A8" s="485">
        <v>7</v>
      </c>
      <c r="B8" s="485" t="s">
        <v>1777</v>
      </c>
      <c r="C8" t="s">
        <v>1621</v>
      </c>
      <c r="D8" s="485" t="s">
        <v>1784</v>
      </c>
      <c r="E8" s="485" t="s">
        <v>1785</v>
      </c>
      <c r="F8" s="485" t="s">
        <v>1968</v>
      </c>
      <c r="G8" s="485" t="s">
        <v>1843</v>
      </c>
      <c r="H8" s="485"/>
      <c r="I8" s="490" t="s">
        <v>1784</v>
      </c>
      <c r="J8" s="485"/>
      <c r="K8" s="485"/>
      <c r="L8" s="485"/>
      <c r="M8" s="485"/>
      <c r="N8" s="485"/>
      <c r="O8" s="485"/>
      <c r="P8" s="485"/>
      <c r="Q8" s="485"/>
      <c r="R8" s="485"/>
      <c r="S8" s="485"/>
      <c r="T8" s="485"/>
      <c r="U8" s="485"/>
      <c r="V8" s="485"/>
      <c r="W8" s="485"/>
    </row>
    <row r="9" spans="1:23">
      <c r="A9" s="485">
        <v>8</v>
      </c>
      <c r="B9" s="485" t="s">
        <v>1777</v>
      </c>
      <c r="C9" t="s">
        <v>1621</v>
      </c>
      <c r="D9" s="485" t="s">
        <v>1859</v>
      </c>
      <c r="E9" s="485" t="s">
        <v>1844</v>
      </c>
      <c r="F9" s="485" t="s">
        <v>1825</v>
      </c>
      <c r="G9" s="485" t="s">
        <v>1845</v>
      </c>
      <c r="H9" s="485"/>
      <c r="I9" s="490" t="s">
        <v>1858</v>
      </c>
      <c r="J9" s="485"/>
      <c r="K9" s="485"/>
      <c r="L9" s="485"/>
      <c r="M9" s="485"/>
      <c r="N9" s="485"/>
      <c r="O9" s="485"/>
      <c r="P9" s="485"/>
      <c r="Q9" s="485"/>
      <c r="R9" s="485"/>
      <c r="S9" s="485"/>
      <c r="T9" s="485"/>
      <c r="U9" s="485"/>
      <c r="V9" s="485"/>
      <c r="W9" s="485"/>
    </row>
    <row r="10" spans="1:23" ht="25">
      <c r="A10" s="485">
        <v>9</v>
      </c>
      <c r="B10" s="485" t="s">
        <v>1777</v>
      </c>
      <c r="C10" t="s">
        <v>1621</v>
      </c>
      <c r="D10" s="485" t="s">
        <v>1857</v>
      </c>
      <c r="E10" s="485" t="s">
        <v>1786</v>
      </c>
      <c r="F10" s="485" t="s">
        <v>1882</v>
      </c>
      <c r="G10" s="485" t="s">
        <v>1874</v>
      </c>
      <c r="H10" s="485"/>
      <c r="I10" s="490" t="s">
        <v>1787</v>
      </c>
      <c r="J10" s="485"/>
      <c r="K10" s="485"/>
      <c r="L10" s="485"/>
      <c r="M10" s="485"/>
      <c r="N10" s="485"/>
      <c r="O10" s="485"/>
      <c r="P10" s="485"/>
      <c r="Q10" s="485"/>
      <c r="R10" s="485"/>
      <c r="S10" s="485"/>
      <c r="T10" s="485"/>
      <c r="U10" s="485"/>
      <c r="V10" s="485"/>
      <c r="W10" s="485"/>
    </row>
    <row r="11" spans="1:23" ht="25">
      <c r="A11" s="485">
        <v>1</v>
      </c>
      <c r="B11" s="485" t="s">
        <v>172</v>
      </c>
      <c r="C11" t="s">
        <v>1621</v>
      </c>
      <c r="D11" s="485" t="s">
        <v>1866</v>
      </c>
      <c r="E11" s="485" t="s">
        <v>1875</v>
      </c>
      <c r="F11" s="485" t="s">
        <v>1881</v>
      </c>
      <c r="G11" s="485" t="s">
        <v>1861</v>
      </c>
      <c r="H11" s="485"/>
      <c r="I11" s="490" t="s">
        <v>1876</v>
      </c>
      <c r="J11" s="485" t="s">
        <v>74</v>
      </c>
      <c r="K11" s="485"/>
      <c r="L11" s="485"/>
      <c r="M11" s="485" t="s">
        <v>76</v>
      </c>
      <c r="N11" s="485"/>
      <c r="O11" s="485"/>
      <c r="P11" s="485" t="s">
        <v>76</v>
      </c>
      <c r="Q11" s="485"/>
      <c r="R11" s="485"/>
      <c r="S11" s="485"/>
      <c r="T11" s="485" t="s">
        <v>84</v>
      </c>
      <c r="U11" s="485"/>
      <c r="V11" s="485"/>
      <c r="W11" s="485">
        <v>4</v>
      </c>
    </row>
    <row r="12" spans="1:23" ht="25">
      <c r="A12" s="485">
        <v>2</v>
      </c>
      <c r="B12" s="485" t="s">
        <v>172</v>
      </c>
      <c r="C12" t="s">
        <v>1621</v>
      </c>
      <c r="D12" s="485" t="s">
        <v>1974</v>
      </c>
      <c r="E12" s="485" t="s">
        <v>1867</v>
      </c>
      <c r="F12" s="485" t="s">
        <v>1840</v>
      </c>
      <c r="G12" s="485"/>
      <c r="H12" s="485"/>
      <c r="I12" s="490" t="s">
        <v>1849</v>
      </c>
      <c r="J12" s="485"/>
      <c r="K12" s="485"/>
      <c r="L12" s="485"/>
      <c r="M12" s="485"/>
      <c r="N12" s="485"/>
      <c r="O12" s="485"/>
      <c r="P12" s="485"/>
      <c r="Q12" s="485"/>
      <c r="R12" s="485"/>
      <c r="S12" s="485"/>
      <c r="T12" s="485"/>
      <c r="U12" s="485"/>
      <c r="V12" s="485"/>
      <c r="W12" s="485"/>
    </row>
    <row r="13" spans="1:23" ht="37.5">
      <c r="A13" s="485">
        <v>3</v>
      </c>
      <c r="B13" s="485" t="s">
        <v>172</v>
      </c>
      <c r="C13" t="s">
        <v>1621</v>
      </c>
      <c r="D13" s="485" t="s">
        <v>1851</v>
      </c>
      <c r="E13" s="485" t="s">
        <v>1887</v>
      </c>
      <c r="F13" s="485" t="s">
        <v>263</v>
      </c>
      <c r="G13" s="485" t="s">
        <v>1888</v>
      </c>
      <c r="H13" s="485"/>
      <c r="I13" s="490" t="s">
        <v>1804</v>
      </c>
      <c r="J13" s="485" t="s">
        <v>176</v>
      </c>
      <c r="K13" s="485"/>
      <c r="L13" s="485"/>
      <c r="M13" s="485" t="s">
        <v>1561</v>
      </c>
      <c r="N13" s="485"/>
      <c r="O13" s="485"/>
      <c r="P13" s="485" t="s">
        <v>216</v>
      </c>
      <c r="Q13" s="485" t="s">
        <v>1879</v>
      </c>
      <c r="R13" s="485"/>
      <c r="S13" s="485"/>
      <c r="T13" s="485" t="s">
        <v>182</v>
      </c>
      <c r="U13" s="485"/>
      <c r="V13" s="485"/>
      <c r="W13" s="485">
        <v>4</v>
      </c>
    </row>
    <row r="14" spans="1:23" ht="37.5">
      <c r="A14" s="485">
        <v>4</v>
      </c>
      <c r="B14" s="485" t="s">
        <v>172</v>
      </c>
      <c r="C14" t="s">
        <v>1621</v>
      </c>
      <c r="D14" s="485" t="s">
        <v>1853</v>
      </c>
      <c r="E14" s="485" t="s">
        <v>1806</v>
      </c>
      <c r="F14" s="485" t="s">
        <v>263</v>
      </c>
      <c r="G14" s="485" t="s">
        <v>1888</v>
      </c>
      <c r="H14" s="485"/>
      <c r="I14" s="490" t="s">
        <v>1805</v>
      </c>
      <c r="J14" s="485" t="s">
        <v>187</v>
      </c>
      <c r="K14" s="485"/>
      <c r="L14" s="485"/>
      <c r="M14" s="485" t="s">
        <v>1567</v>
      </c>
      <c r="N14" s="485"/>
      <c r="O14" s="485"/>
      <c r="P14" s="485" t="s">
        <v>218</v>
      </c>
      <c r="Q14" s="485" t="s">
        <v>1880</v>
      </c>
      <c r="R14" s="485"/>
      <c r="S14" s="485"/>
      <c r="T14" s="485" t="s">
        <v>191</v>
      </c>
      <c r="U14" s="485"/>
      <c r="V14" s="485"/>
      <c r="W14" s="485">
        <v>4</v>
      </c>
    </row>
    <row r="15" spans="1:23">
      <c r="A15" s="485">
        <v>5</v>
      </c>
      <c r="B15" s="485" t="s">
        <v>172</v>
      </c>
      <c r="C15" t="s">
        <v>1621</v>
      </c>
      <c r="D15" s="485" t="s">
        <v>1860</v>
      </c>
      <c r="E15" s="485" t="s">
        <v>1889</v>
      </c>
      <c r="F15" s="485" t="s">
        <v>1882</v>
      </c>
      <c r="G15" s="485" t="s">
        <v>1890</v>
      </c>
      <c r="H15" s="485"/>
      <c r="I15" s="490" t="s">
        <v>1835</v>
      </c>
      <c r="J15" s="485"/>
      <c r="K15" s="485"/>
      <c r="L15" s="485"/>
      <c r="M15" s="485" t="s">
        <v>1734</v>
      </c>
      <c r="N15" s="485"/>
      <c r="O15" s="485"/>
      <c r="P15" s="485"/>
      <c r="Q15" s="485" t="s">
        <v>1878</v>
      </c>
      <c r="R15" s="485"/>
      <c r="S15" s="485"/>
      <c r="T15" s="485" t="s">
        <v>195</v>
      </c>
      <c r="U15" s="485"/>
      <c r="V15" s="485"/>
      <c r="W15" s="485">
        <v>2</v>
      </c>
    </row>
    <row r="16" spans="1:23" ht="25">
      <c r="A16" s="485">
        <v>6</v>
      </c>
      <c r="B16" s="485" t="s">
        <v>172</v>
      </c>
      <c r="C16" t="s">
        <v>1621</v>
      </c>
      <c r="D16" s="485" t="s">
        <v>1852</v>
      </c>
      <c r="E16" s="485" t="s">
        <v>1808</v>
      </c>
      <c r="F16" s="485"/>
      <c r="G16" s="485"/>
      <c r="H16" s="485"/>
      <c r="I16" s="490" t="s">
        <v>1807</v>
      </c>
      <c r="J16" s="485"/>
      <c r="K16" s="485"/>
      <c r="L16" s="485"/>
      <c r="M16" s="485"/>
      <c r="N16" s="485"/>
      <c r="O16" s="485"/>
      <c r="P16" s="485"/>
      <c r="Q16" s="485"/>
      <c r="R16" s="485"/>
      <c r="S16" s="485"/>
      <c r="T16" s="485"/>
      <c r="U16" s="485"/>
      <c r="V16" s="485"/>
      <c r="W16" s="485"/>
    </row>
    <row r="17" spans="1:23" ht="25">
      <c r="A17" s="485">
        <v>7</v>
      </c>
      <c r="B17" s="485" t="s">
        <v>172</v>
      </c>
      <c r="C17" t="s">
        <v>1621</v>
      </c>
      <c r="D17" s="485" t="s">
        <v>1862</v>
      </c>
      <c r="E17" s="485" t="s">
        <v>1797</v>
      </c>
      <c r="F17" s="485" t="s">
        <v>1825</v>
      </c>
      <c r="G17" s="485"/>
      <c r="H17" s="485"/>
      <c r="I17" s="490" t="s">
        <v>1891</v>
      </c>
      <c r="J17" s="485" t="s">
        <v>1748</v>
      </c>
      <c r="K17" s="485"/>
      <c r="L17" s="485"/>
      <c r="M17" s="485" t="s">
        <v>1884</v>
      </c>
      <c r="N17" s="485"/>
      <c r="O17" s="485"/>
      <c r="P17" s="485" t="s">
        <v>1883</v>
      </c>
      <c r="Q17" s="485" t="s">
        <v>1883</v>
      </c>
      <c r="R17" s="485"/>
      <c r="S17" s="485"/>
      <c r="T17" s="485" t="s">
        <v>198</v>
      </c>
      <c r="U17" s="485"/>
      <c r="V17" s="485"/>
      <c r="W17" s="485">
        <v>3</v>
      </c>
    </row>
    <row r="18" spans="1:23" ht="37.5">
      <c r="A18" s="485">
        <v>8</v>
      </c>
      <c r="B18" s="485" t="s">
        <v>172</v>
      </c>
      <c r="C18" t="s">
        <v>1621</v>
      </c>
      <c r="D18" s="485" t="s">
        <v>1855</v>
      </c>
      <c r="E18" s="485" t="s">
        <v>1799</v>
      </c>
      <c r="F18" s="485" t="s">
        <v>263</v>
      </c>
      <c r="G18" s="485"/>
      <c r="H18" s="485"/>
      <c r="I18" s="490" t="s">
        <v>1798</v>
      </c>
      <c r="J18" s="485"/>
      <c r="K18" s="485"/>
      <c r="L18" s="485"/>
      <c r="M18" s="485"/>
      <c r="N18" s="485"/>
      <c r="O18" s="485"/>
      <c r="P18" s="485"/>
      <c r="Q18" s="485"/>
      <c r="R18" s="485"/>
      <c r="S18" s="485"/>
      <c r="T18" s="485"/>
      <c r="U18" s="485"/>
      <c r="V18" s="485"/>
      <c r="W18" s="485"/>
    </row>
    <row r="19" spans="1:23" ht="50">
      <c r="A19" s="485">
        <v>9</v>
      </c>
      <c r="B19" s="485" t="s">
        <v>172</v>
      </c>
      <c r="C19" t="s">
        <v>1621</v>
      </c>
      <c r="D19" s="485" t="s">
        <v>1854</v>
      </c>
      <c r="E19" s="485" t="s">
        <v>1800</v>
      </c>
      <c r="F19" s="485" t="s">
        <v>263</v>
      </c>
      <c r="G19" s="485"/>
      <c r="H19" s="485"/>
      <c r="I19" s="490" t="s">
        <v>1801</v>
      </c>
      <c r="J19" s="485"/>
      <c r="K19" s="485"/>
      <c r="L19" s="485"/>
      <c r="M19" s="485"/>
      <c r="N19" s="485"/>
      <c r="O19" s="485"/>
      <c r="P19" s="485"/>
      <c r="Q19" s="485"/>
      <c r="R19" s="485"/>
      <c r="S19" s="485"/>
      <c r="T19" s="485"/>
      <c r="U19" s="485"/>
      <c r="V19" s="485"/>
      <c r="W19" s="485"/>
    </row>
    <row r="20" spans="1:23" ht="25">
      <c r="A20" s="485">
        <v>10</v>
      </c>
      <c r="B20" s="485" t="s">
        <v>172</v>
      </c>
      <c r="C20" t="s">
        <v>1621</v>
      </c>
      <c r="D20" s="485" t="s">
        <v>1802</v>
      </c>
      <c r="E20" s="485" t="s">
        <v>1803</v>
      </c>
      <c r="F20" s="485" t="s">
        <v>1825</v>
      </c>
      <c r="G20" s="485"/>
      <c r="H20" s="485"/>
      <c r="I20" s="490" t="s">
        <v>1802</v>
      </c>
      <c r="J20" s="485"/>
      <c r="K20" s="485"/>
      <c r="L20" s="485"/>
      <c r="M20" s="485"/>
      <c r="N20" s="485"/>
      <c r="O20" s="485"/>
      <c r="P20" s="485"/>
      <c r="Q20" s="485"/>
      <c r="R20" s="485"/>
      <c r="S20" s="485"/>
      <c r="T20" s="485"/>
      <c r="U20" s="485"/>
      <c r="V20" s="485"/>
      <c r="W20" s="485"/>
    </row>
    <row r="21" spans="1:23" ht="25">
      <c r="A21" s="485">
        <v>1</v>
      </c>
      <c r="B21" s="485" t="s">
        <v>1790</v>
      </c>
      <c r="C21" t="s">
        <v>1621</v>
      </c>
      <c r="D21" s="485" t="s">
        <v>1975</v>
      </c>
      <c r="E21" s="485" t="s">
        <v>1789</v>
      </c>
      <c r="F21" s="485" t="s">
        <v>1882</v>
      </c>
      <c r="G21" s="485" t="s">
        <v>1863</v>
      </c>
      <c r="H21" s="485"/>
      <c r="I21" s="490" t="s">
        <v>1788</v>
      </c>
      <c r="J21" s="485"/>
      <c r="K21" s="485"/>
      <c r="L21" s="485"/>
      <c r="M21" s="485"/>
      <c r="N21" s="485"/>
      <c r="O21" s="485"/>
      <c r="P21" s="485"/>
      <c r="Q21" s="485"/>
      <c r="R21" s="485"/>
      <c r="S21" s="485"/>
      <c r="T21" s="485"/>
      <c r="U21" s="485"/>
      <c r="V21" s="485"/>
      <c r="W21" s="485"/>
    </row>
    <row r="22" spans="1:23" ht="25">
      <c r="A22" s="485">
        <v>2</v>
      </c>
      <c r="B22" s="485" t="s">
        <v>1790</v>
      </c>
      <c r="C22" t="s">
        <v>1621</v>
      </c>
      <c r="D22" s="485" t="s">
        <v>1856</v>
      </c>
      <c r="E22" s="485" t="s">
        <v>1830</v>
      </c>
      <c r="F22" s="485" t="s">
        <v>1882</v>
      </c>
      <c r="G22" s="485"/>
      <c r="H22" s="485"/>
      <c r="I22" s="490" t="s">
        <v>2004</v>
      </c>
      <c r="J22" s="485" t="s">
        <v>1746</v>
      </c>
      <c r="K22" s="485"/>
      <c r="L22" s="485"/>
      <c r="M22" s="485" t="s">
        <v>1566</v>
      </c>
      <c r="N22" s="485"/>
      <c r="O22" s="485"/>
      <c r="P22" s="485" t="s">
        <v>94</v>
      </c>
      <c r="Q22" s="485" t="s">
        <v>94</v>
      </c>
      <c r="R22" s="485"/>
      <c r="S22" s="485"/>
      <c r="T22" s="485" t="s">
        <v>90</v>
      </c>
      <c r="U22" s="485"/>
      <c r="V22" s="485"/>
      <c r="W22" s="485">
        <v>4</v>
      </c>
    </row>
    <row r="23" spans="1:23">
      <c r="A23" s="485">
        <v>3</v>
      </c>
      <c r="B23" s="485" t="s">
        <v>1790</v>
      </c>
      <c r="C23" t="s">
        <v>1621</v>
      </c>
      <c r="D23" s="485" t="s">
        <v>97</v>
      </c>
      <c r="E23" s="485" t="s">
        <v>1792</v>
      </c>
      <c r="F23" s="485" t="s">
        <v>1969</v>
      </c>
      <c r="G23" s="485"/>
      <c r="H23" s="485"/>
      <c r="I23" s="490" t="s">
        <v>98</v>
      </c>
      <c r="J23" s="485" t="s">
        <v>100</v>
      </c>
      <c r="K23" s="485"/>
      <c r="L23" s="485"/>
      <c r="M23" s="485"/>
      <c r="N23" s="485"/>
      <c r="O23" s="485"/>
      <c r="P23" s="485" t="s">
        <v>101</v>
      </c>
      <c r="Q23" s="485" t="s">
        <v>1877</v>
      </c>
      <c r="R23" s="485"/>
      <c r="S23" s="485"/>
      <c r="T23" s="485" t="s">
        <v>104</v>
      </c>
      <c r="U23" s="485"/>
      <c r="V23" s="485"/>
      <c r="W23" s="485">
        <v>3</v>
      </c>
    </row>
    <row r="24" spans="1:23">
      <c r="A24" s="485">
        <v>4</v>
      </c>
      <c r="B24" s="485" t="s">
        <v>1790</v>
      </c>
      <c r="C24" t="s">
        <v>1621</v>
      </c>
      <c r="D24" s="485" t="s">
        <v>1847</v>
      </c>
      <c r="E24" s="485" t="s">
        <v>1846</v>
      </c>
      <c r="F24" s="485" t="s">
        <v>1742</v>
      </c>
      <c r="G24" s="485"/>
      <c r="H24" s="485"/>
      <c r="I24" s="490" t="s">
        <v>1847</v>
      </c>
      <c r="J24" s="485"/>
      <c r="K24" s="485"/>
      <c r="L24" s="485"/>
      <c r="M24" s="485"/>
      <c r="N24" s="485"/>
      <c r="O24" s="485"/>
      <c r="P24" s="485"/>
      <c r="Q24" s="485"/>
      <c r="R24" s="485"/>
      <c r="S24" s="485"/>
      <c r="T24" s="485"/>
      <c r="U24" s="485"/>
      <c r="V24" s="485"/>
      <c r="W24" s="485"/>
    </row>
    <row r="25" spans="1:23">
      <c r="A25" s="485">
        <v>5</v>
      </c>
      <c r="B25" s="485" t="s">
        <v>1790</v>
      </c>
      <c r="C25" t="s">
        <v>1621</v>
      </c>
      <c r="D25" s="485" t="s">
        <v>105</v>
      </c>
      <c r="E25" s="485" t="s">
        <v>1794</v>
      </c>
      <c r="F25" s="485" t="s">
        <v>1742</v>
      </c>
      <c r="G25" s="485"/>
      <c r="H25" s="485"/>
      <c r="I25" s="490" t="s">
        <v>1793</v>
      </c>
      <c r="J25" s="485"/>
      <c r="K25" s="485"/>
      <c r="L25" s="485"/>
      <c r="M25" s="485" t="s">
        <v>1572</v>
      </c>
      <c r="N25" s="485"/>
      <c r="O25" s="485"/>
      <c r="P25" s="485" t="s">
        <v>111</v>
      </c>
      <c r="Q25" s="485"/>
      <c r="R25" s="485"/>
      <c r="S25" s="485"/>
      <c r="T25" s="485"/>
      <c r="U25" s="485"/>
      <c r="V25" s="485"/>
      <c r="W25" s="485">
        <v>3</v>
      </c>
    </row>
    <row r="26" spans="1:23" ht="25">
      <c r="A26" s="485">
        <v>6</v>
      </c>
      <c r="B26" s="485" t="s">
        <v>1790</v>
      </c>
      <c r="C26" t="s">
        <v>1621</v>
      </c>
      <c r="D26" s="485" t="s">
        <v>1865</v>
      </c>
      <c r="E26" s="485" t="s">
        <v>1850</v>
      </c>
      <c r="F26" s="485" t="s">
        <v>1967</v>
      </c>
      <c r="G26" s="485"/>
      <c r="H26" s="485"/>
      <c r="I26" s="490" t="s">
        <v>1848</v>
      </c>
      <c r="J26" s="485"/>
      <c r="K26" s="485"/>
      <c r="L26" s="485"/>
      <c r="M26" s="485" t="s">
        <v>2003</v>
      </c>
      <c r="N26" s="485"/>
      <c r="O26" s="485"/>
      <c r="P26" s="485"/>
      <c r="Q26" s="485"/>
      <c r="R26" s="485"/>
      <c r="S26" s="485"/>
      <c r="T26" s="485"/>
      <c r="U26" s="485"/>
      <c r="V26" s="485"/>
      <c r="W26" s="485">
        <v>2</v>
      </c>
    </row>
    <row r="27" spans="1:23" ht="25">
      <c r="A27" s="485">
        <v>7</v>
      </c>
      <c r="B27" s="485" t="s">
        <v>1790</v>
      </c>
      <c r="C27" t="s">
        <v>1621</v>
      </c>
      <c r="D27" s="485" t="s">
        <v>169</v>
      </c>
      <c r="E27" s="485" t="s">
        <v>1796</v>
      </c>
      <c r="F27" s="485" t="s">
        <v>1825</v>
      </c>
      <c r="G27" s="485"/>
      <c r="H27" s="485"/>
      <c r="I27" s="490" t="s">
        <v>1795</v>
      </c>
      <c r="J27" s="485"/>
      <c r="K27" s="485"/>
      <c r="L27" s="485"/>
      <c r="M27" s="485"/>
      <c r="N27" s="485"/>
      <c r="O27" s="485"/>
      <c r="P27" s="485"/>
      <c r="Q27" s="485"/>
      <c r="R27" s="485"/>
      <c r="S27" s="485"/>
      <c r="T27" s="485"/>
      <c r="U27" s="485"/>
      <c r="V27" s="485"/>
      <c r="W27" s="485">
        <v>1</v>
      </c>
    </row>
    <row r="28" spans="1:23" ht="25">
      <c r="A28" s="485">
        <v>8</v>
      </c>
      <c r="B28" s="485" t="s">
        <v>1790</v>
      </c>
      <c r="C28" t="s">
        <v>1621</v>
      </c>
      <c r="D28" s="485" t="s">
        <v>1976</v>
      </c>
      <c r="E28" s="485" t="s">
        <v>1791</v>
      </c>
      <c r="F28" s="485" t="s">
        <v>1742</v>
      </c>
      <c r="G28" s="485"/>
      <c r="H28" s="485"/>
      <c r="I28" s="490" t="s">
        <v>106</v>
      </c>
      <c r="J28" s="485"/>
      <c r="K28" s="485"/>
      <c r="L28" s="485"/>
      <c r="M28" s="485"/>
      <c r="N28" s="485"/>
      <c r="O28" s="485"/>
      <c r="P28" s="485"/>
      <c r="Q28" s="485"/>
      <c r="R28" s="485"/>
      <c r="S28" s="485"/>
      <c r="T28" s="485"/>
      <c r="U28" s="485"/>
      <c r="V28" s="485"/>
      <c r="W28" s="485"/>
    </row>
    <row r="29" spans="1:23" ht="37.5">
      <c r="A29" s="485">
        <v>1</v>
      </c>
      <c r="B29" s="485" t="s">
        <v>260</v>
      </c>
      <c r="C29" t="s">
        <v>1621</v>
      </c>
      <c r="D29" s="485" t="s">
        <v>261</v>
      </c>
      <c r="E29" s="485" t="s">
        <v>1811</v>
      </c>
      <c r="F29" s="485" t="s">
        <v>263</v>
      </c>
      <c r="G29" s="485"/>
      <c r="H29" s="485" t="s">
        <v>248</v>
      </c>
      <c r="I29" s="490" t="s">
        <v>262</v>
      </c>
      <c r="J29" s="485" t="s">
        <v>1744</v>
      </c>
      <c r="K29" s="485">
        <v>6849</v>
      </c>
      <c r="L29" s="485"/>
      <c r="M29" s="485" t="s">
        <v>1565</v>
      </c>
      <c r="N29" s="485" t="s">
        <v>2243</v>
      </c>
      <c r="O29" s="485"/>
      <c r="P29" s="485" t="s">
        <v>267</v>
      </c>
      <c r="Q29" s="485" t="s">
        <v>267</v>
      </c>
      <c r="R29" s="485">
        <v>6870</v>
      </c>
      <c r="S29" s="485"/>
      <c r="T29" s="485" t="s">
        <v>270</v>
      </c>
      <c r="U29" s="485">
        <v>6871</v>
      </c>
      <c r="V29" s="485"/>
      <c r="W29" s="485">
        <v>4</v>
      </c>
    </row>
    <row r="30" spans="1:23" ht="37.5">
      <c r="A30" s="485">
        <v>2</v>
      </c>
      <c r="B30" s="485" t="s">
        <v>260</v>
      </c>
      <c r="C30" t="s">
        <v>1621</v>
      </c>
      <c r="D30" s="485" t="s">
        <v>272</v>
      </c>
      <c r="E30" s="485" t="s">
        <v>2258</v>
      </c>
      <c r="F30" s="485" t="s">
        <v>263</v>
      </c>
      <c r="G30" s="485" t="s">
        <v>2238</v>
      </c>
      <c r="H30" s="485" t="s">
        <v>277</v>
      </c>
      <c r="I30" s="490" t="s">
        <v>273</v>
      </c>
      <c r="J30" s="485" t="s">
        <v>274</v>
      </c>
      <c r="K30" s="485">
        <v>6852</v>
      </c>
      <c r="L30" s="485"/>
      <c r="M30" s="485" t="s">
        <v>1564</v>
      </c>
      <c r="N30" s="485" t="s">
        <v>2259</v>
      </c>
      <c r="O30" s="485"/>
      <c r="P30" s="485" t="s">
        <v>279</v>
      </c>
      <c r="Q30" s="485" t="s">
        <v>279</v>
      </c>
      <c r="R30" s="485">
        <v>6852</v>
      </c>
      <c r="S30" s="485"/>
      <c r="T30" s="485" t="s">
        <v>273</v>
      </c>
      <c r="U30" s="485">
        <v>6868</v>
      </c>
      <c r="V30" s="485"/>
      <c r="W30" s="485">
        <v>4</v>
      </c>
    </row>
    <row r="31" spans="1:23">
      <c r="A31" s="485">
        <v>3</v>
      </c>
      <c r="B31" s="485" t="s">
        <v>260</v>
      </c>
      <c r="C31" t="s">
        <v>1621</v>
      </c>
      <c r="D31" s="485" t="s">
        <v>284</v>
      </c>
      <c r="E31" s="485" t="s">
        <v>292</v>
      </c>
      <c r="F31" s="485" t="s">
        <v>263</v>
      </c>
      <c r="G31" s="485"/>
      <c r="H31" s="485" t="s">
        <v>248</v>
      </c>
      <c r="I31" s="490" t="s">
        <v>285</v>
      </c>
      <c r="J31" s="485" t="s">
        <v>1747</v>
      </c>
      <c r="K31" s="485"/>
      <c r="L31" s="485"/>
      <c r="M31" s="485" t="s">
        <v>1563</v>
      </c>
      <c r="N31" s="485"/>
      <c r="O31" s="485"/>
      <c r="P31" s="485" t="s">
        <v>289</v>
      </c>
      <c r="Q31" s="485" t="s">
        <v>289</v>
      </c>
      <c r="R31" s="485"/>
      <c r="S31" s="485"/>
      <c r="T31" s="485" t="s">
        <v>285</v>
      </c>
      <c r="U31" s="485"/>
      <c r="V31" s="485"/>
      <c r="W31" s="485">
        <v>4</v>
      </c>
    </row>
    <row r="32" spans="1:23">
      <c r="A32" s="485">
        <v>4</v>
      </c>
      <c r="B32" s="485" t="s">
        <v>260</v>
      </c>
      <c r="C32" t="s">
        <v>1621</v>
      </c>
      <c r="D32" s="485" t="s">
        <v>2332</v>
      </c>
      <c r="E32" s="485" t="s">
        <v>1812</v>
      </c>
      <c r="F32" s="485" t="s">
        <v>263</v>
      </c>
      <c r="G32" s="485"/>
      <c r="H32" s="485" t="s">
        <v>248</v>
      </c>
      <c r="I32" s="490" t="s">
        <v>1868</v>
      </c>
      <c r="J32" s="485" t="s">
        <v>295</v>
      </c>
      <c r="K32" s="485"/>
      <c r="L32" s="485"/>
      <c r="M32" s="485"/>
      <c r="N32" s="485"/>
      <c r="O32" s="485"/>
      <c r="P32" s="485" t="s">
        <v>296</v>
      </c>
      <c r="Q32" s="485" t="s">
        <v>296</v>
      </c>
      <c r="R32" s="485"/>
      <c r="S32" s="485"/>
      <c r="T32" s="485" t="s">
        <v>299</v>
      </c>
      <c r="U32" s="485"/>
      <c r="V32" s="485"/>
      <c r="W32" s="485">
        <v>3</v>
      </c>
    </row>
    <row r="33" spans="1:23">
      <c r="A33" s="485">
        <v>6</v>
      </c>
      <c r="B33" s="485" t="s">
        <v>260</v>
      </c>
      <c r="C33" t="s">
        <v>1621</v>
      </c>
      <c r="D33" s="485" t="s">
        <v>310</v>
      </c>
      <c r="E33" s="485" t="s">
        <v>1813</v>
      </c>
      <c r="F33" s="485" t="s">
        <v>263</v>
      </c>
      <c r="G33" s="485"/>
      <c r="H33" s="485" t="s">
        <v>248</v>
      </c>
      <c r="I33" s="490" t="s">
        <v>311</v>
      </c>
      <c r="J33" s="485" t="s">
        <v>2218</v>
      </c>
      <c r="K33" s="485"/>
      <c r="L33" s="485"/>
      <c r="M33" s="485" t="s">
        <v>1737</v>
      </c>
      <c r="N33" s="485"/>
      <c r="O33" s="485"/>
      <c r="P33" s="485" t="s">
        <v>314</v>
      </c>
      <c r="Q33" s="485" t="s">
        <v>314</v>
      </c>
      <c r="R33" s="485"/>
      <c r="S33" s="485"/>
      <c r="T33" s="485"/>
      <c r="U33" s="485"/>
      <c r="V33" s="485"/>
      <c r="W33" s="485">
        <v>3</v>
      </c>
    </row>
    <row r="34" spans="1:23">
      <c r="A34" s="485">
        <v>7</v>
      </c>
      <c r="B34" s="485" t="s">
        <v>260</v>
      </c>
      <c r="C34" t="s">
        <v>1621</v>
      </c>
      <c r="D34" s="485" t="s">
        <v>2333</v>
      </c>
      <c r="E34" s="485" t="s">
        <v>319</v>
      </c>
      <c r="F34" s="485" t="s">
        <v>263</v>
      </c>
      <c r="G34" s="485"/>
      <c r="H34" s="485" t="s">
        <v>298</v>
      </c>
      <c r="I34" s="490" t="s">
        <v>317</v>
      </c>
      <c r="J34" s="485"/>
      <c r="K34" s="485"/>
      <c r="L34" s="485"/>
      <c r="M34" s="485"/>
      <c r="N34" s="485"/>
      <c r="O34" s="485"/>
      <c r="P34" s="485" t="s">
        <v>318</v>
      </c>
      <c r="Q34" s="485" t="s">
        <v>318</v>
      </c>
      <c r="R34" s="485"/>
      <c r="S34" s="485"/>
      <c r="T34" s="485" t="s">
        <v>1735</v>
      </c>
      <c r="U34" s="485"/>
      <c r="V34" s="485"/>
      <c r="W34" s="485">
        <v>2</v>
      </c>
    </row>
    <row r="35" spans="1:23" ht="25">
      <c r="A35" s="485">
        <v>1</v>
      </c>
      <c r="B35" s="485" t="s">
        <v>380</v>
      </c>
      <c r="C35" t="s">
        <v>1621</v>
      </c>
      <c r="D35" s="485" t="s">
        <v>381</v>
      </c>
      <c r="E35" s="485" t="s">
        <v>1814</v>
      </c>
      <c r="F35" s="485" t="s">
        <v>263</v>
      </c>
      <c r="G35" s="485"/>
      <c r="H35" s="485" t="s">
        <v>248</v>
      </c>
      <c r="I35" s="490" t="s">
        <v>382</v>
      </c>
      <c r="J35" s="485" t="s">
        <v>383</v>
      </c>
      <c r="K35" s="485"/>
      <c r="L35" s="485"/>
      <c r="M35" s="485" t="s">
        <v>1562</v>
      </c>
      <c r="N35" s="485"/>
      <c r="O35" s="485"/>
      <c r="P35" s="485"/>
      <c r="Q35" s="485"/>
      <c r="R35" s="485"/>
      <c r="S35" s="485"/>
      <c r="T35" s="485" t="s">
        <v>1559</v>
      </c>
      <c r="U35" s="485"/>
      <c r="V35" s="485"/>
      <c r="W35" s="485">
        <v>3</v>
      </c>
    </row>
    <row r="36" spans="1:23">
      <c r="A36" s="485">
        <v>4</v>
      </c>
      <c r="B36" s="485" t="s">
        <v>380</v>
      </c>
      <c r="C36" t="s">
        <v>1621</v>
      </c>
      <c r="D36" s="485" t="s">
        <v>399</v>
      </c>
      <c r="E36" s="485" t="s">
        <v>1815</v>
      </c>
      <c r="F36" s="485" t="s">
        <v>263</v>
      </c>
      <c r="G36" s="485" t="s">
        <v>2238</v>
      </c>
      <c r="H36" s="485" t="s">
        <v>277</v>
      </c>
      <c r="I36" s="490" t="s">
        <v>1583</v>
      </c>
      <c r="J36" s="485" t="s">
        <v>2248</v>
      </c>
      <c r="K36" s="485">
        <v>6844</v>
      </c>
      <c r="L36" s="485">
        <v>3852</v>
      </c>
      <c r="M36" s="485" t="s">
        <v>1576</v>
      </c>
      <c r="N36" s="485">
        <v>6859</v>
      </c>
      <c r="O36" s="485"/>
      <c r="P36" s="485"/>
      <c r="Q36" s="485"/>
      <c r="R36" s="485">
        <v>6875</v>
      </c>
      <c r="S36" s="485">
        <v>88</v>
      </c>
      <c r="T36" s="485" t="s">
        <v>406</v>
      </c>
      <c r="U36" s="485">
        <v>6872</v>
      </c>
      <c r="V36" s="485">
        <v>55</v>
      </c>
      <c r="W36" s="485">
        <v>3</v>
      </c>
    </row>
    <row r="37" spans="1:23">
      <c r="A37" s="485">
        <v>2</v>
      </c>
      <c r="B37" s="485" t="s">
        <v>1593</v>
      </c>
      <c r="C37" t="s">
        <v>1621</v>
      </c>
      <c r="D37" s="485" t="s">
        <v>434</v>
      </c>
      <c r="E37" s="485" t="s">
        <v>1816</v>
      </c>
      <c r="F37" s="485" t="s">
        <v>263</v>
      </c>
      <c r="G37" s="485" t="s">
        <v>2238</v>
      </c>
      <c r="H37" s="485" t="s">
        <v>277</v>
      </c>
      <c r="I37" s="490" t="s">
        <v>435</v>
      </c>
      <c r="J37" s="485"/>
      <c r="K37" s="485"/>
      <c r="L37" s="485"/>
      <c r="M37" s="485" t="s">
        <v>1575</v>
      </c>
      <c r="N37" s="485"/>
      <c r="O37" s="485"/>
      <c r="P37" s="485" t="s">
        <v>438</v>
      </c>
      <c r="Q37" s="485" t="s">
        <v>438</v>
      </c>
      <c r="R37" s="485"/>
      <c r="S37" s="485"/>
      <c r="T37" s="485"/>
      <c r="U37" s="485"/>
      <c r="V37" s="485"/>
      <c r="W37" s="485">
        <v>2</v>
      </c>
    </row>
    <row r="38" spans="1:23">
      <c r="A38" s="485">
        <v>4</v>
      </c>
      <c r="B38" s="485" t="s">
        <v>1593</v>
      </c>
      <c r="C38" t="s">
        <v>1621</v>
      </c>
      <c r="D38" s="485" t="s">
        <v>448</v>
      </c>
      <c r="E38" s="485" t="s">
        <v>1824</v>
      </c>
      <c r="F38" s="485" t="s">
        <v>263</v>
      </c>
      <c r="G38" s="485"/>
      <c r="H38" s="485" t="s">
        <v>78</v>
      </c>
      <c r="I38" s="490" t="s">
        <v>449</v>
      </c>
      <c r="J38" s="485" t="s">
        <v>2222</v>
      </c>
      <c r="K38" s="485"/>
      <c r="L38" s="485"/>
      <c r="M38" s="485" t="s">
        <v>1740</v>
      </c>
      <c r="N38" s="485"/>
      <c r="O38" s="485"/>
      <c r="P38" s="485" t="s">
        <v>451</v>
      </c>
      <c r="Q38" s="485"/>
      <c r="R38" s="485"/>
      <c r="S38" s="485"/>
      <c r="T38" s="485"/>
      <c r="U38" s="485"/>
      <c r="V38" s="485"/>
      <c r="W38" s="485">
        <v>3</v>
      </c>
    </row>
    <row r="39" spans="1:23">
      <c r="A39" s="485">
        <v>1</v>
      </c>
      <c r="B39" s="485" t="s">
        <v>518</v>
      </c>
      <c r="C39" t="s">
        <v>1621</v>
      </c>
      <c r="D39" s="485" t="s">
        <v>519</v>
      </c>
      <c r="E39" s="485" t="s">
        <v>2229</v>
      </c>
      <c r="F39" s="485" t="s">
        <v>263</v>
      </c>
      <c r="G39" s="485" t="s">
        <v>2241</v>
      </c>
      <c r="H39" s="485" t="s">
        <v>522</v>
      </c>
      <c r="I39" s="490" t="s">
        <v>520</v>
      </c>
      <c r="J39" s="485"/>
      <c r="K39" s="485"/>
      <c r="L39" s="485"/>
      <c r="M39" s="485" t="s">
        <v>1582</v>
      </c>
      <c r="N39" s="485"/>
      <c r="O39" s="485"/>
      <c r="P39" s="485" t="s">
        <v>523</v>
      </c>
      <c r="Q39" s="485"/>
      <c r="R39" s="485"/>
      <c r="S39" s="485"/>
      <c r="T39" s="485" t="s">
        <v>520</v>
      </c>
      <c r="U39" s="485"/>
      <c r="V39" s="485"/>
      <c r="W39" s="485">
        <v>3</v>
      </c>
    </row>
    <row r="40" spans="1:23" ht="25">
      <c r="A40" s="485">
        <v>2</v>
      </c>
      <c r="B40" s="485" t="s">
        <v>518</v>
      </c>
      <c r="C40" t="s">
        <v>1621</v>
      </c>
      <c r="D40" s="485" t="s">
        <v>527</v>
      </c>
      <c r="E40" s="485" t="s">
        <v>530</v>
      </c>
      <c r="F40" s="485" t="s">
        <v>263</v>
      </c>
      <c r="G40" s="485" t="s">
        <v>2240</v>
      </c>
      <c r="H40" s="485" t="s">
        <v>277</v>
      </c>
      <c r="I40" s="490" t="s">
        <v>528</v>
      </c>
      <c r="J40" s="485"/>
      <c r="K40" s="485"/>
      <c r="L40" s="485"/>
      <c r="M40" s="485" t="s">
        <v>529</v>
      </c>
      <c r="N40" s="485"/>
      <c r="O40" s="485"/>
      <c r="P40" s="485"/>
      <c r="Q40" s="485"/>
      <c r="R40" s="485"/>
      <c r="S40" s="485"/>
      <c r="T40" s="485" t="s">
        <v>531</v>
      </c>
      <c r="U40" s="485"/>
      <c r="V40" s="485"/>
      <c r="W40" s="485">
        <v>2</v>
      </c>
    </row>
    <row r="41" spans="1:23" ht="25">
      <c r="A41" s="485">
        <v>1</v>
      </c>
      <c r="B41" s="485" t="s">
        <v>566</v>
      </c>
      <c r="C41" t="s">
        <v>1621</v>
      </c>
      <c r="D41" s="485" t="s">
        <v>567</v>
      </c>
      <c r="E41" s="485" t="s">
        <v>2334</v>
      </c>
      <c r="F41" s="485" t="s">
        <v>263</v>
      </c>
      <c r="G41" s="485" t="s">
        <v>2239</v>
      </c>
      <c r="H41" s="485" t="s">
        <v>570</v>
      </c>
      <c r="I41" s="490" t="s">
        <v>568</v>
      </c>
      <c r="J41" s="485" t="s">
        <v>568</v>
      </c>
      <c r="K41" s="485">
        <v>6797</v>
      </c>
      <c r="L41" s="485"/>
      <c r="M41" s="485" t="s">
        <v>568</v>
      </c>
      <c r="N41" s="485">
        <v>6801</v>
      </c>
      <c r="O41" s="485"/>
      <c r="P41" s="485" t="s">
        <v>2335</v>
      </c>
      <c r="Q41" s="485"/>
      <c r="R41" s="485">
        <v>6874</v>
      </c>
      <c r="S41" s="485"/>
      <c r="T41" s="485" t="s">
        <v>568</v>
      </c>
      <c r="U41" s="485">
        <v>6797</v>
      </c>
      <c r="V41" s="485"/>
      <c r="W41" s="485">
        <v>4</v>
      </c>
    </row>
    <row r="42" spans="1:23">
      <c r="A42" s="485">
        <v>4</v>
      </c>
      <c r="B42" s="485" t="s">
        <v>566</v>
      </c>
      <c r="C42" t="s">
        <v>1621</v>
      </c>
      <c r="D42" s="485" t="s">
        <v>578</v>
      </c>
      <c r="E42" s="485" t="s">
        <v>2254</v>
      </c>
      <c r="F42" s="485" t="s">
        <v>263</v>
      </c>
      <c r="G42" s="485" t="s">
        <v>2238</v>
      </c>
      <c r="H42" s="485" t="s">
        <v>277</v>
      </c>
      <c r="I42" s="490" t="s">
        <v>579</v>
      </c>
      <c r="J42" s="485" t="s">
        <v>580</v>
      </c>
      <c r="K42" s="485">
        <v>6797</v>
      </c>
      <c r="L42" s="485"/>
      <c r="M42" s="485" t="s">
        <v>591</v>
      </c>
      <c r="N42" s="485">
        <v>6862</v>
      </c>
      <c r="O42" s="485"/>
      <c r="P42" s="485" t="s">
        <v>584</v>
      </c>
      <c r="Q42" s="485" t="s">
        <v>584</v>
      </c>
      <c r="R42" s="485">
        <v>6874</v>
      </c>
      <c r="S42" s="485"/>
      <c r="T42" s="485"/>
      <c r="U42" s="485">
        <v>6797</v>
      </c>
      <c r="V42" s="485"/>
      <c r="W42" s="485">
        <v>3</v>
      </c>
    </row>
    <row r="43" spans="1:23">
      <c r="A43" s="485">
        <v>5</v>
      </c>
      <c r="B43" s="485" t="s">
        <v>566</v>
      </c>
      <c r="C43" t="s">
        <v>1621</v>
      </c>
      <c r="D43" s="485" t="s">
        <v>587</v>
      </c>
      <c r="E43" s="485" t="s">
        <v>2253</v>
      </c>
      <c r="F43" s="485" t="s">
        <v>263</v>
      </c>
      <c r="G43" s="485" t="s">
        <v>2238</v>
      </c>
      <c r="H43" s="485" t="s">
        <v>277</v>
      </c>
      <c r="I43" s="490" t="s">
        <v>588</v>
      </c>
      <c r="J43" s="485" t="s">
        <v>2214</v>
      </c>
      <c r="K43" s="485">
        <v>6797</v>
      </c>
      <c r="L43" s="485"/>
      <c r="M43" s="485" t="s">
        <v>1579</v>
      </c>
      <c r="N43" s="485">
        <v>6801</v>
      </c>
      <c r="O43" s="485"/>
      <c r="P43" s="485" t="s">
        <v>591</v>
      </c>
      <c r="Q43" s="485" t="s">
        <v>591</v>
      </c>
      <c r="R43" s="485">
        <v>6874</v>
      </c>
      <c r="S43" s="485"/>
      <c r="T43" s="485"/>
      <c r="U43" s="485">
        <v>6797</v>
      </c>
      <c r="V43" s="485"/>
      <c r="W43" s="485">
        <v>3</v>
      </c>
    </row>
    <row r="44" spans="1:23">
      <c r="A44" s="485">
        <v>32</v>
      </c>
      <c r="B44" s="485" t="s">
        <v>566</v>
      </c>
      <c r="C44" t="s">
        <v>1621</v>
      </c>
      <c r="D44" s="485" t="s">
        <v>572</v>
      </c>
      <c r="E44" s="485" t="s">
        <v>1818</v>
      </c>
      <c r="F44" s="485" t="s">
        <v>263</v>
      </c>
      <c r="G44" s="485" t="s">
        <v>2238</v>
      </c>
      <c r="H44" s="485" t="s">
        <v>277</v>
      </c>
      <c r="I44" s="490" t="s">
        <v>1581</v>
      </c>
      <c r="J44" s="485" t="s">
        <v>1885</v>
      </c>
      <c r="K44" s="485">
        <v>6798</v>
      </c>
      <c r="L44" s="485"/>
      <c r="M44" s="485" t="s">
        <v>1580</v>
      </c>
      <c r="N44" s="485">
        <v>6862</v>
      </c>
      <c r="O44" s="485"/>
      <c r="P44" s="485"/>
      <c r="Q44" s="485"/>
      <c r="R44" s="485"/>
      <c r="S44" s="485"/>
      <c r="T44" s="485" t="s">
        <v>1568</v>
      </c>
      <c r="U44" s="485">
        <v>6862</v>
      </c>
      <c r="V44" s="485"/>
      <c r="W44" s="485">
        <v>3</v>
      </c>
    </row>
    <row r="45" spans="1:23">
      <c r="A45" s="485">
        <v>33</v>
      </c>
      <c r="B45" s="485" t="s">
        <v>566</v>
      </c>
      <c r="C45" t="s">
        <v>1621</v>
      </c>
      <c r="D45" s="485" t="s">
        <v>599</v>
      </c>
      <c r="E45" s="485" t="s">
        <v>1820</v>
      </c>
      <c r="F45" s="485" t="s">
        <v>263</v>
      </c>
      <c r="G45" s="485" t="s">
        <v>2238</v>
      </c>
      <c r="H45" s="485" t="s">
        <v>277</v>
      </c>
      <c r="I45" s="490" t="s">
        <v>600</v>
      </c>
      <c r="J45" s="485"/>
      <c r="K45" s="485"/>
      <c r="L45" s="485"/>
      <c r="M45" s="485" t="s">
        <v>1739</v>
      </c>
      <c r="N45" s="485">
        <v>6862</v>
      </c>
      <c r="O45" s="485"/>
      <c r="P45" s="485"/>
      <c r="Q45" s="485"/>
      <c r="R45" s="485"/>
      <c r="S45" s="485"/>
      <c r="T45" s="485" t="s">
        <v>1569</v>
      </c>
      <c r="U45" s="485"/>
      <c r="V45" s="485"/>
      <c r="W45" s="485">
        <v>2</v>
      </c>
    </row>
    <row r="46" spans="1:23" ht="25">
      <c r="A46" s="485">
        <v>6</v>
      </c>
      <c r="B46" s="485" t="s">
        <v>566</v>
      </c>
      <c r="C46" t="s">
        <v>1621</v>
      </c>
      <c r="D46" s="485" t="s">
        <v>593</v>
      </c>
      <c r="E46" s="485" t="s">
        <v>2255</v>
      </c>
      <c r="F46" s="485" t="s">
        <v>263</v>
      </c>
      <c r="G46" s="485" t="s">
        <v>2237</v>
      </c>
      <c r="H46" s="485" t="s">
        <v>570</v>
      </c>
      <c r="I46" s="490" t="s">
        <v>594</v>
      </c>
      <c r="J46" s="485"/>
      <c r="K46" s="485">
        <v>6797</v>
      </c>
      <c r="L46" s="485"/>
      <c r="M46" s="485" t="s">
        <v>594</v>
      </c>
      <c r="N46" s="485">
        <v>6810</v>
      </c>
      <c r="O46" s="485"/>
      <c r="P46" s="485"/>
      <c r="Q46" s="485"/>
      <c r="R46" s="485"/>
      <c r="S46" s="485"/>
      <c r="T46" s="485" t="s">
        <v>594</v>
      </c>
      <c r="U46" s="485"/>
      <c r="V46" s="485"/>
      <c r="W46" s="485">
        <v>2</v>
      </c>
    </row>
    <row r="47" spans="1:23" ht="25">
      <c r="A47" s="485">
        <v>7</v>
      </c>
      <c r="B47" s="485" t="s">
        <v>566</v>
      </c>
      <c r="C47" t="s">
        <v>1621</v>
      </c>
      <c r="D47" s="485" t="s">
        <v>596</v>
      </c>
      <c r="E47" s="485" t="s">
        <v>2256</v>
      </c>
      <c r="F47" s="485" t="s">
        <v>263</v>
      </c>
      <c r="G47" s="485" t="s">
        <v>2237</v>
      </c>
      <c r="H47" s="485" t="s">
        <v>570</v>
      </c>
      <c r="I47" s="490" t="s">
        <v>597</v>
      </c>
      <c r="J47" s="485"/>
      <c r="K47" s="485">
        <v>6797</v>
      </c>
      <c r="L47" s="485"/>
      <c r="M47" s="485" t="s">
        <v>597</v>
      </c>
      <c r="N47" s="485">
        <v>6810</v>
      </c>
      <c r="O47" s="485"/>
      <c r="P47" s="485"/>
      <c r="Q47" s="485"/>
      <c r="R47" s="485"/>
      <c r="S47" s="485"/>
      <c r="T47" s="485" t="s">
        <v>597</v>
      </c>
      <c r="U47" s="485"/>
      <c r="V47" s="485"/>
      <c r="W47" s="485">
        <v>2</v>
      </c>
    </row>
    <row r="48" spans="1:23">
      <c r="A48" s="485">
        <v>14</v>
      </c>
      <c r="B48" s="485" t="s">
        <v>566</v>
      </c>
      <c r="C48" t="s">
        <v>1621</v>
      </c>
      <c r="D48" s="485" t="s">
        <v>616</v>
      </c>
      <c r="E48" s="485" t="s">
        <v>2257</v>
      </c>
      <c r="F48" s="485" t="s">
        <v>263</v>
      </c>
      <c r="G48" s="485" t="s">
        <v>2238</v>
      </c>
      <c r="H48" s="485" t="s">
        <v>277</v>
      </c>
      <c r="I48" s="490" t="s">
        <v>617</v>
      </c>
      <c r="J48" s="485" t="s">
        <v>618</v>
      </c>
      <c r="K48" s="485">
        <v>6797</v>
      </c>
      <c r="L48" s="485"/>
      <c r="M48" s="485"/>
      <c r="N48" s="485">
        <v>6810</v>
      </c>
      <c r="O48" s="485"/>
      <c r="P48" s="485" t="s">
        <v>619</v>
      </c>
      <c r="Q48" s="485"/>
      <c r="R48" s="485"/>
      <c r="S48" s="485"/>
      <c r="T48" s="485"/>
      <c r="U48" s="485"/>
      <c r="V48" s="485"/>
      <c r="W48" s="485">
        <v>2</v>
      </c>
    </row>
    <row r="49" spans="1:23" ht="25">
      <c r="A49" s="485">
        <v>2</v>
      </c>
      <c r="B49" s="485" t="s">
        <v>813</v>
      </c>
      <c r="C49" t="s">
        <v>1621</v>
      </c>
      <c r="D49" s="485" t="s">
        <v>823</v>
      </c>
      <c r="E49" s="485" t="s">
        <v>825</v>
      </c>
      <c r="F49" s="485" t="s">
        <v>263</v>
      </c>
      <c r="G49" s="485"/>
      <c r="H49" s="485" t="s">
        <v>2228</v>
      </c>
      <c r="I49" s="490" t="s">
        <v>2227</v>
      </c>
      <c r="J49" s="485"/>
      <c r="K49" s="485"/>
      <c r="L49" s="485"/>
      <c r="M49" s="485"/>
      <c r="N49" s="485"/>
      <c r="O49" s="485"/>
      <c r="P49" s="485" t="s">
        <v>2078</v>
      </c>
      <c r="Q49" s="485" t="s">
        <v>2078</v>
      </c>
      <c r="R49" s="485"/>
      <c r="S49" s="485"/>
      <c r="T49" s="485" t="s">
        <v>824</v>
      </c>
      <c r="U49" s="485"/>
      <c r="V49" s="485"/>
      <c r="W49" s="485">
        <v>2</v>
      </c>
    </row>
    <row r="50" spans="1:23">
      <c r="A50" s="485">
        <v>3</v>
      </c>
      <c r="B50" s="485" t="s">
        <v>813</v>
      </c>
      <c r="C50" t="s">
        <v>1621</v>
      </c>
      <c r="D50" s="485" t="s">
        <v>827</v>
      </c>
      <c r="E50" s="485" t="s">
        <v>2236</v>
      </c>
      <c r="F50" s="485" t="s">
        <v>263</v>
      </c>
      <c r="G50" s="485"/>
      <c r="H50" s="485" t="s">
        <v>2071</v>
      </c>
      <c r="I50" s="490" t="s">
        <v>828</v>
      </c>
      <c r="J50" s="485"/>
      <c r="K50" s="485"/>
      <c r="L50" s="485"/>
      <c r="M50" s="485" t="s">
        <v>828</v>
      </c>
      <c r="N50" s="485"/>
      <c r="O50" s="485"/>
      <c r="P50" s="485" t="s">
        <v>2072</v>
      </c>
      <c r="Q50" s="485" t="s">
        <v>2072</v>
      </c>
      <c r="R50" s="485"/>
      <c r="S50" s="485"/>
      <c r="T50" s="485"/>
      <c r="U50" s="485"/>
      <c r="V50" s="485"/>
      <c r="W50" s="485">
        <v>2</v>
      </c>
    </row>
    <row r="51" spans="1:23">
      <c r="A51" s="485">
        <v>5</v>
      </c>
      <c r="B51" s="485" t="s">
        <v>813</v>
      </c>
      <c r="C51" t="s">
        <v>1621</v>
      </c>
      <c r="D51" s="485" t="s">
        <v>834</v>
      </c>
      <c r="E51" s="485" t="s">
        <v>2235</v>
      </c>
      <c r="F51" s="485" t="s">
        <v>263</v>
      </c>
      <c r="G51" s="485"/>
      <c r="H51" s="485" t="s">
        <v>2071</v>
      </c>
      <c r="I51" s="490" t="s">
        <v>835</v>
      </c>
      <c r="J51" s="485"/>
      <c r="K51" s="485"/>
      <c r="L51" s="485"/>
      <c r="M51" s="485" t="s">
        <v>835</v>
      </c>
      <c r="N51" s="485"/>
      <c r="O51" s="485"/>
      <c r="P51" s="485" t="s">
        <v>2069</v>
      </c>
      <c r="Q51" s="485" t="s">
        <v>2069</v>
      </c>
      <c r="R51" s="485"/>
      <c r="S51" s="485"/>
      <c r="T51" s="485"/>
      <c r="U51" s="485"/>
      <c r="V51" s="485"/>
      <c r="W51" s="485">
        <v>2</v>
      </c>
    </row>
    <row r="52" spans="1:23" ht="25">
      <c r="A52" s="485">
        <v>7</v>
      </c>
      <c r="B52" s="485" t="s">
        <v>813</v>
      </c>
      <c r="C52" t="s">
        <v>1621</v>
      </c>
      <c r="D52" s="485" t="s">
        <v>840</v>
      </c>
      <c r="E52" s="485" t="s">
        <v>2230</v>
      </c>
      <c r="F52" s="485" t="s">
        <v>263</v>
      </c>
      <c r="G52" s="485" t="s">
        <v>2231</v>
      </c>
      <c r="H52" s="485" t="s">
        <v>2076</v>
      </c>
      <c r="I52" s="490" t="s">
        <v>841</v>
      </c>
      <c r="J52" s="485"/>
      <c r="K52" s="485"/>
      <c r="L52" s="485"/>
      <c r="M52" s="485" t="s">
        <v>841</v>
      </c>
      <c r="N52" s="485"/>
      <c r="O52" s="485"/>
      <c r="P52" s="485" t="s">
        <v>2075</v>
      </c>
      <c r="Q52" s="485" t="s">
        <v>2075</v>
      </c>
      <c r="R52" s="485"/>
      <c r="S52" s="485"/>
      <c r="T52" s="485"/>
      <c r="U52" s="485"/>
      <c r="V52" s="485"/>
      <c r="W52" s="485">
        <v>2</v>
      </c>
    </row>
    <row r="53" spans="1:23">
      <c r="A53" s="485">
        <v>9</v>
      </c>
      <c r="B53" s="485" t="s">
        <v>813</v>
      </c>
      <c r="C53" t="s">
        <v>1621</v>
      </c>
      <c r="D53" s="485" t="s">
        <v>847</v>
      </c>
      <c r="E53" s="485" t="s">
        <v>2233</v>
      </c>
      <c r="F53" s="485" t="s">
        <v>263</v>
      </c>
      <c r="G53" s="485" t="s">
        <v>2232</v>
      </c>
      <c r="H53" s="485" t="s">
        <v>78</v>
      </c>
      <c r="I53" s="490" t="s">
        <v>2226</v>
      </c>
      <c r="J53" s="485"/>
      <c r="K53" s="485"/>
      <c r="L53" s="485"/>
      <c r="M53" s="485" t="s">
        <v>847</v>
      </c>
      <c r="N53" s="485"/>
      <c r="O53" s="485"/>
      <c r="P53" s="485"/>
      <c r="Q53" s="485"/>
      <c r="R53" s="485"/>
      <c r="S53" s="485"/>
      <c r="T53" s="485"/>
      <c r="U53" s="485"/>
      <c r="V53" s="485"/>
      <c r="W53" s="485">
        <v>1</v>
      </c>
    </row>
    <row r="54" spans="1:23">
      <c r="A54" s="485">
        <v>11</v>
      </c>
      <c r="B54" s="485" t="s">
        <v>813</v>
      </c>
      <c r="C54" t="s">
        <v>1621</v>
      </c>
      <c r="D54" s="485" t="s">
        <v>853</v>
      </c>
      <c r="E54" s="485" t="s">
        <v>2234</v>
      </c>
      <c r="F54" s="485" t="s">
        <v>263</v>
      </c>
      <c r="G54" s="485"/>
      <c r="H54" s="485" t="s">
        <v>855</v>
      </c>
      <c r="I54" s="490" t="s">
        <v>2081</v>
      </c>
      <c r="J54" s="485"/>
      <c r="K54" s="485"/>
      <c r="L54" s="485"/>
      <c r="M54" s="485" t="s">
        <v>853</v>
      </c>
      <c r="N54" s="485"/>
      <c r="O54" s="485"/>
      <c r="P54" s="485" t="s">
        <v>2080</v>
      </c>
      <c r="Q54" s="485" t="s">
        <v>2080</v>
      </c>
      <c r="R54" s="485"/>
      <c r="S54" s="485"/>
      <c r="T54" s="485"/>
      <c r="U54" s="485"/>
      <c r="V54" s="485"/>
      <c r="W54" s="485">
        <v>2</v>
      </c>
    </row>
    <row r="55" spans="1:23">
      <c r="A55" s="485">
        <v>1</v>
      </c>
      <c r="B55" s="485" t="s">
        <v>2261</v>
      </c>
      <c r="C55" t="s">
        <v>1621</v>
      </c>
      <c r="D55" s="485" t="s">
        <v>2262</v>
      </c>
      <c r="E55" s="485" t="s">
        <v>2285</v>
      </c>
      <c r="F55" s="485"/>
      <c r="G55" s="485"/>
      <c r="H55" s="485" t="s">
        <v>2052</v>
      </c>
      <c r="I55" s="490"/>
      <c r="J55" s="485"/>
      <c r="K55" s="485"/>
      <c r="L55" s="485"/>
      <c r="M55" s="485"/>
      <c r="N55" s="485"/>
      <c r="O55" s="485"/>
      <c r="P55" s="485"/>
      <c r="Q55" s="485"/>
      <c r="R55" s="485"/>
      <c r="S55" s="485"/>
      <c r="T55" s="485"/>
      <c r="U55" s="485"/>
      <c r="V55" s="485"/>
      <c r="W55" s="485">
        <v>0</v>
      </c>
    </row>
    <row r="56" spans="1:23" ht="25">
      <c r="A56" s="485">
        <v>2</v>
      </c>
      <c r="B56" s="485" t="s">
        <v>2261</v>
      </c>
      <c r="C56" t="s">
        <v>1621</v>
      </c>
      <c r="D56" s="485" t="s">
        <v>2263</v>
      </c>
      <c r="E56" s="485" t="s">
        <v>2286</v>
      </c>
      <c r="F56" s="485"/>
      <c r="G56" s="485"/>
      <c r="H56" s="485" t="s">
        <v>2052</v>
      </c>
      <c r="I56" s="490"/>
      <c r="J56" s="485"/>
      <c r="K56" s="485"/>
      <c r="L56" s="485"/>
      <c r="M56" s="485"/>
      <c r="N56" s="485"/>
      <c r="O56" s="485"/>
      <c r="P56" s="485"/>
      <c r="Q56" s="485"/>
      <c r="R56" s="485"/>
      <c r="S56" s="485"/>
      <c r="T56" s="485"/>
      <c r="U56" s="485"/>
      <c r="V56" s="485"/>
      <c r="W56" s="485">
        <v>0</v>
      </c>
    </row>
    <row r="57" spans="1:23">
      <c r="A57" s="485">
        <v>3</v>
      </c>
      <c r="B57" s="485" t="s">
        <v>2261</v>
      </c>
      <c r="C57" t="s">
        <v>1621</v>
      </c>
      <c r="D57" s="485" t="s">
        <v>2264</v>
      </c>
      <c r="E57" s="485" t="s">
        <v>2287</v>
      </c>
      <c r="F57" s="485"/>
      <c r="G57" s="485"/>
      <c r="H57" s="485" t="s">
        <v>2052</v>
      </c>
      <c r="I57" s="490"/>
      <c r="J57" s="485"/>
      <c r="K57" s="485"/>
      <c r="L57" s="485"/>
      <c r="M57" s="485"/>
      <c r="N57" s="485"/>
      <c r="O57" s="485"/>
      <c r="P57" s="485"/>
      <c r="Q57" s="485"/>
      <c r="R57" s="485"/>
      <c r="S57" s="485"/>
      <c r="T57" s="485"/>
      <c r="U57" s="485"/>
      <c r="V57" s="485"/>
      <c r="W57" s="485">
        <v>0</v>
      </c>
    </row>
    <row r="58" spans="1:23">
      <c r="A58" s="485">
        <v>4</v>
      </c>
      <c r="B58" s="485" t="s">
        <v>2261</v>
      </c>
      <c r="C58" t="s">
        <v>1621</v>
      </c>
      <c r="D58" s="485" t="s">
        <v>2289</v>
      </c>
      <c r="E58" s="485" t="s">
        <v>2288</v>
      </c>
      <c r="F58" s="485"/>
      <c r="G58" s="485"/>
      <c r="H58" s="485" t="s">
        <v>2052</v>
      </c>
      <c r="I58" s="490"/>
      <c r="J58" s="485"/>
      <c r="K58" s="485"/>
      <c r="L58" s="485"/>
      <c r="M58" s="485"/>
      <c r="N58" s="485"/>
      <c r="O58" s="485"/>
      <c r="P58" s="485"/>
      <c r="Q58" s="485"/>
      <c r="R58" s="485"/>
      <c r="S58" s="485"/>
      <c r="T58" s="485"/>
      <c r="U58" s="485"/>
      <c r="V58" s="485"/>
      <c r="W58" s="485">
        <v>0</v>
      </c>
    </row>
    <row r="59" spans="1:23">
      <c r="A59" s="485">
        <v>5</v>
      </c>
      <c r="B59" s="485" t="s">
        <v>2261</v>
      </c>
      <c r="C59" t="s">
        <v>1621</v>
      </c>
      <c r="D59" s="485" t="s">
        <v>2290</v>
      </c>
      <c r="E59" s="485" t="s">
        <v>2291</v>
      </c>
      <c r="F59" s="485"/>
      <c r="G59" s="485"/>
      <c r="H59" s="485" t="s">
        <v>2052</v>
      </c>
      <c r="I59" s="490"/>
      <c r="J59" s="485"/>
      <c r="K59" s="485"/>
      <c r="L59" s="485"/>
      <c r="M59" s="485"/>
      <c r="N59" s="485"/>
      <c r="O59" s="485"/>
      <c r="P59" s="485"/>
      <c r="Q59" s="485"/>
      <c r="R59" s="485"/>
      <c r="S59" s="485"/>
      <c r="T59" s="485"/>
      <c r="U59" s="485"/>
      <c r="V59" s="485"/>
      <c r="W59" s="485">
        <v>0</v>
      </c>
    </row>
    <row r="60" spans="1:23">
      <c r="A60" s="485">
        <v>6</v>
      </c>
      <c r="B60" s="485" t="s">
        <v>2261</v>
      </c>
      <c r="C60" t="s">
        <v>1621</v>
      </c>
      <c r="D60" s="485" t="s">
        <v>2265</v>
      </c>
      <c r="E60" s="485" t="s">
        <v>2292</v>
      </c>
      <c r="F60" s="485"/>
      <c r="G60" s="485"/>
      <c r="H60" s="485" t="s">
        <v>2052</v>
      </c>
      <c r="I60" s="490"/>
      <c r="J60" s="485"/>
      <c r="K60" s="485"/>
      <c r="L60" s="485"/>
      <c r="M60" s="485"/>
      <c r="N60" s="485"/>
      <c r="O60" s="485"/>
      <c r="P60" s="485"/>
      <c r="Q60" s="485"/>
      <c r="R60" s="485"/>
      <c r="S60" s="485"/>
      <c r="T60" s="485"/>
      <c r="U60" s="485"/>
      <c r="V60" s="485"/>
      <c r="W60" s="485">
        <v>0</v>
      </c>
    </row>
    <row r="61" spans="1:23">
      <c r="A61" s="485">
        <v>7</v>
      </c>
      <c r="B61" s="485" t="s">
        <v>2261</v>
      </c>
      <c r="C61" t="s">
        <v>1621</v>
      </c>
      <c r="D61" s="485" t="s">
        <v>2266</v>
      </c>
      <c r="E61" s="485" t="s">
        <v>2293</v>
      </c>
      <c r="F61" s="485"/>
      <c r="G61" s="485"/>
      <c r="H61" s="485" t="s">
        <v>2052</v>
      </c>
      <c r="I61" s="490"/>
      <c r="J61" s="485"/>
      <c r="K61" s="485"/>
      <c r="L61" s="485"/>
      <c r="M61" s="485"/>
      <c r="N61" s="485"/>
      <c r="O61" s="485"/>
      <c r="P61" s="485"/>
      <c r="Q61" s="485"/>
      <c r="R61" s="485"/>
      <c r="S61" s="485"/>
      <c r="T61" s="485"/>
      <c r="U61" s="485"/>
      <c r="V61" s="485"/>
      <c r="W61" s="485">
        <v>0</v>
      </c>
    </row>
    <row r="62" spans="1:23">
      <c r="A62" s="485">
        <v>8</v>
      </c>
      <c r="B62" s="485" t="s">
        <v>2261</v>
      </c>
      <c r="C62" s="490" t="s">
        <v>1621</v>
      </c>
      <c r="D62" s="485" t="s">
        <v>2267</v>
      </c>
      <c r="E62" s="485" t="s">
        <v>2294</v>
      </c>
      <c r="F62" s="485"/>
      <c r="G62" s="485"/>
      <c r="H62" s="485" t="s">
        <v>2052</v>
      </c>
      <c r="I62" s="490"/>
      <c r="J62" s="485"/>
      <c r="K62" s="485"/>
      <c r="L62" s="485"/>
      <c r="M62" s="485"/>
      <c r="N62" s="485"/>
      <c r="O62" s="485"/>
      <c r="P62" s="485"/>
      <c r="Q62" s="485"/>
      <c r="R62" s="485"/>
      <c r="S62" s="485"/>
      <c r="T62" s="485"/>
      <c r="U62" s="485"/>
      <c r="V62" s="485"/>
      <c r="W62" s="485">
        <v>0</v>
      </c>
    </row>
    <row r="63" spans="1:23">
      <c r="A63" s="485">
        <v>9</v>
      </c>
      <c r="B63" s="485" t="s">
        <v>2261</v>
      </c>
      <c r="C63" s="490" t="s">
        <v>1621</v>
      </c>
      <c r="D63" s="485" t="s">
        <v>2268</v>
      </c>
      <c r="E63" s="485" t="s">
        <v>2295</v>
      </c>
      <c r="F63" s="485"/>
      <c r="G63" s="485"/>
      <c r="H63" s="485" t="s">
        <v>2052</v>
      </c>
      <c r="I63" s="490"/>
      <c r="J63" s="485"/>
      <c r="K63" s="485"/>
      <c r="L63" s="485"/>
      <c r="M63" s="485"/>
      <c r="N63" s="485"/>
      <c r="O63" s="485"/>
      <c r="P63" s="485"/>
      <c r="Q63" s="485"/>
      <c r="R63" s="485"/>
      <c r="S63" s="485"/>
      <c r="T63" s="485"/>
      <c r="U63" s="485"/>
      <c r="V63" s="485"/>
      <c r="W63" s="485">
        <v>0</v>
      </c>
    </row>
    <row r="64" spans="1:23">
      <c r="A64" s="485">
        <v>10</v>
      </c>
      <c r="B64" s="485" t="s">
        <v>2261</v>
      </c>
      <c r="C64" s="490" t="s">
        <v>1621</v>
      </c>
      <c r="D64" s="485" t="s">
        <v>2269</v>
      </c>
      <c r="E64" s="485" t="s">
        <v>2296</v>
      </c>
      <c r="F64" s="485"/>
      <c r="G64" s="485"/>
      <c r="H64" s="485" t="s">
        <v>2052</v>
      </c>
      <c r="I64" s="490"/>
      <c r="J64" s="485"/>
      <c r="K64" s="485"/>
      <c r="L64" s="485"/>
      <c r="M64" s="485"/>
      <c r="N64" s="485"/>
      <c r="O64" s="485"/>
      <c r="P64" s="485"/>
      <c r="Q64" s="485"/>
      <c r="R64" s="485"/>
      <c r="S64" s="485"/>
      <c r="T64" s="485"/>
      <c r="U64" s="485"/>
      <c r="V64" s="485"/>
      <c r="W64" s="485">
        <v>0</v>
      </c>
    </row>
    <row r="65" spans="1:23">
      <c r="A65" s="485">
        <v>11</v>
      </c>
      <c r="B65" s="485" t="s">
        <v>2261</v>
      </c>
      <c r="C65" s="490" t="s">
        <v>1621</v>
      </c>
      <c r="D65" s="485" t="s">
        <v>2270</v>
      </c>
      <c r="E65" s="485" t="s">
        <v>2297</v>
      </c>
      <c r="F65" s="485"/>
      <c r="G65" s="485"/>
      <c r="H65" s="485" t="s">
        <v>2330</v>
      </c>
      <c r="I65" s="490"/>
      <c r="J65" s="485"/>
      <c r="K65" s="485"/>
      <c r="L65" s="485"/>
      <c r="M65" s="485"/>
      <c r="N65" s="485"/>
      <c r="O65" s="485"/>
      <c r="P65" s="485"/>
      <c r="Q65" s="485"/>
      <c r="R65" s="485"/>
      <c r="S65" s="485"/>
      <c r="T65" s="485"/>
      <c r="U65" s="485"/>
      <c r="V65" s="485"/>
      <c r="W65" s="485">
        <v>0</v>
      </c>
    </row>
    <row r="66" spans="1:23">
      <c r="A66" s="485">
        <v>12</v>
      </c>
      <c r="B66" s="485" t="s">
        <v>2261</v>
      </c>
      <c r="C66" s="490" t="s">
        <v>1621</v>
      </c>
      <c r="D66" s="485" t="s">
        <v>2298</v>
      </c>
      <c r="E66" s="485" t="s">
        <v>2299</v>
      </c>
      <c r="F66" s="485"/>
      <c r="G66" s="485"/>
      <c r="H66" s="485"/>
      <c r="I66" s="490"/>
      <c r="J66" s="485"/>
      <c r="K66" s="485"/>
      <c r="L66" s="485"/>
      <c r="M66" s="485"/>
      <c r="N66" s="485"/>
      <c r="O66" s="485"/>
      <c r="P66" s="485"/>
      <c r="Q66" s="485"/>
      <c r="R66" s="485"/>
      <c r="S66" s="485"/>
      <c r="T66" s="485"/>
      <c r="U66" s="485"/>
      <c r="V66" s="485"/>
      <c r="W66" s="485">
        <v>0</v>
      </c>
    </row>
    <row r="67" spans="1:23">
      <c r="A67" s="485">
        <v>13</v>
      </c>
      <c r="B67" s="485" t="s">
        <v>2261</v>
      </c>
      <c r="C67" s="490" t="s">
        <v>1621</v>
      </c>
      <c r="D67" s="485" t="s">
        <v>2302</v>
      </c>
      <c r="E67" s="485" t="s">
        <v>2300</v>
      </c>
      <c r="F67" s="485"/>
      <c r="G67" s="485"/>
      <c r="H67" s="485"/>
      <c r="I67" s="490"/>
      <c r="J67" s="485"/>
      <c r="K67" s="485"/>
      <c r="L67" s="485"/>
      <c r="M67" s="485"/>
      <c r="N67" s="485"/>
      <c r="O67" s="485"/>
      <c r="P67" s="485"/>
      <c r="Q67" s="485"/>
      <c r="R67" s="485"/>
      <c r="S67" s="485"/>
      <c r="T67" s="485"/>
      <c r="U67" s="485"/>
      <c r="V67" s="485"/>
      <c r="W67" s="485">
        <v>0</v>
      </c>
    </row>
    <row r="68" spans="1:23">
      <c r="A68" s="485">
        <v>14</v>
      </c>
      <c r="B68" s="485" t="s">
        <v>2261</v>
      </c>
      <c r="C68" s="490" t="s">
        <v>1621</v>
      </c>
      <c r="D68" s="485" t="s">
        <v>2301</v>
      </c>
      <c r="E68" s="485" t="s">
        <v>2303</v>
      </c>
      <c r="F68" s="485"/>
      <c r="G68" s="485"/>
      <c r="H68" s="485"/>
      <c r="I68" s="490"/>
      <c r="J68" s="485"/>
      <c r="K68" s="485"/>
      <c r="L68" s="485"/>
      <c r="M68" s="485"/>
      <c r="N68" s="485"/>
      <c r="O68" s="485"/>
      <c r="P68" s="485"/>
      <c r="Q68" s="485"/>
      <c r="R68" s="485"/>
      <c r="S68" s="485"/>
      <c r="T68" s="485"/>
      <c r="U68" s="485"/>
      <c r="V68" s="485"/>
      <c r="W68" s="485">
        <v>0</v>
      </c>
    </row>
    <row r="69" spans="1:23">
      <c r="A69" s="485">
        <v>15</v>
      </c>
      <c r="B69" s="485" t="s">
        <v>2261</v>
      </c>
      <c r="C69" s="490" t="s">
        <v>1621</v>
      </c>
      <c r="D69" s="485" t="s">
        <v>2271</v>
      </c>
      <c r="E69" s="485" t="s">
        <v>2304</v>
      </c>
      <c r="F69" s="485"/>
      <c r="G69" s="485"/>
      <c r="H69" s="485"/>
      <c r="I69" s="490"/>
      <c r="J69" s="485"/>
      <c r="K69" s="485"/>
      <c r="L69" s="485"/>
      <c r="M69" s="485"/>
      <c r="N69" s="485"/>
      <c r="O69" s="485"/>
      <c r="P69" s="485"/>
      <c r="Q69" s="485"/>
      <c r="R69" s="485"/>
      <c r="S69" s="485"/>
      <c r="T69" s="485"/>
      <c r="U69" s="485"/>
      <c r="V69" s="485"/>
      <c r="W69" s="485">
        <v>0</v>
      </c>
    </row>
    <row r="70" spans="1:23">
      <c r="A70" s="485">
        <v>16</v>
      </c>
      <c r="B70" s="485" t="s">
        <v>2261</v>
      </c>
      <c r="C70" s="490" t="s">
        <v>1621</v>
      </c>
      <c r="D70" s="485" t="s">
        <v>2272</v>
      </c>
      <c r="E70" s="485" t="s">
        <v>2306</v>
      </c>
      <c r="F70" s="485"/>
      <c r="G70" s="485"/>
      <c r="H70" s="485"/>
      <c r="I70" s="490"/>
      <c r="J70" s="485"/>
      <c r="K70" s="485"/>
      <c r="L70" s="485"/>
      <c r="M70" s="485"/>
      <c r="N70" s="485"/>
      <c r="O70" s="485"/>
      <c r="P70" s="485"/>
      <c r="Q70" s="485"/>
      <c r="R70" s="485"/>
      <c r="S70" s="485"/>
      <c r="T70" s="485"/>
      <c r="U70" s="485"/>
      <c r="V70" s="485"/>
      <c r="W70" s="485">
        <v>0</v>
      </c>
    </row>
    <row r="71" spans="1:23">
      <c r="A71" s="485">
        <v>17</v>
      </c>
      <c r="B71" s="485" t="s">
        <v>2261</v>
      </c>
      <c r="C71" s="490" t="s">
        <v>1621</v>
      </c>
      <c r="D71" s="485" t="s">
        <v>2273</v>
      </c>
      <c r="E71" s="485" t="s">
        <v>2305</v>
      </c>
      <c r="F71" s="485"/>
      <c r="G71" s="485"/>
      <c r="H71" s="485"/>
      <c r="I71" s="490"/>
      <c r="J71" s="485"/>
      <c r="K71" s="485"/>
      <c r="L71" s="485"/>
      <c r="M71" s="485"/>
      <c r="N71" s="485"/>
      <c r="O71" s="485"/>
      <c r="P71" s="485"/>
      <c r="Q71" s="485"/>
      <c r="R71" s="485"/>
      <c r="S71" s="485"/>
      <c r="T71" s="485"/>
      <c r="U71" s="485"/>
      <c r="V71" s="485"/>
      <c r="W71" s="485">
        <v>0</v>
      </c>
    </row>
    <row r="72" spans="1:23" ht="25">
      <c r="A72" s="485">
        <v>18</v>
      </c>
      <c r="B72" s="485" t="s">
        <v>2261</v>
      </c>
      <c r="C72" s="490" t="s">
        <v>1621</v>
      </c>
      <c r="D72" s="485" t="s">
        <v>2274</v>
      </c>
      <c r="E72" s="485" t="s">
        <v>2307</v>
      </c>
      <c r="F72" s="485"/>
      <c r="G72" s="485"/>
      <c r="H72" s="485"/>
      <c r="I72" s="490"/>
      <c r="J72" s="485"/>
      <c r="K72" s="485"/>
      <c r="L72" s="485"/>
      <c r="M72" s="485"/>
      <c r="N72" s="485"/>
      <c r="O72" s="485"/>
      <c r="P72" s="485"/>
      <c r="Q72" s="485"/>
      <c r="R72" s="485"/>
      <c r="S72" s="485"/>
      <c r="T72" s="485"/>
      <c r="U72" s="485"/>
      <c r="V72" s="485"/>
      <c r="W72" s="485">
        <v>0</v>
      </c>
    </row>
    <row r="73" spans="1:23" ht="25">
      <c r="A73" s="485">
        <v>19</v>
      </c>
      <c r="B73" s="485" t="s">
        <v>2261</v>
      </c>
      <c r="C73" s="490" t="s">
        <v>1621</v>
      </c>
      <c r="D73" s="485" t="s">
        <v>2275</v>
      </c>
      <c r="E73" s="485" t="s">
        <v>2308</v>
      </c>
      <c r="F73" s="485"/>
      <c r="G73" s="485"/>
      <c r="H73" s="485"/>
      <c r="I73" s="490"/>
      <c r="J73" s="485"/>
      <c r="K73" s="485"/>
      <c r="L73" s="485"/>
      <c r="M73" s="485"/>
      <c r="N73" s="485"/>
      <c r="O73" s="485"/>
      <c r="P73" s="485"/>
      <c r="Q73" s="485"/>
      <c r="R73" s="485"/>
      <c r="S73" s="485"/>
      <c r="T73" s="485"/>
      <c r="U73" s="485"/>
      <c r="V73" s="485"/>
      <c r="W73" s="485">
        <v>0</v>
      </c>
    </row>
    <row r="74" spans="1:23" ht="25">
      <c r="A74" s="485">
        <v>20</v>
      </c>
      <c r="B74" s="485" t="s">
        <v>2261</v>
      </c>
      <c r="C74" s="490" t="s">
        <v>1621</v>
      </c>
      <c r="D74" s="485" t="s">
        <v>2310</v>
      </c>
      <c r="E74" s="485" t="s">
        <v>2309</v>
      </c>
      <c r="F74" s="485"/>
      <c r="G74" s="485"/>
      <c r="H74" s="485"/>
      <c r="I74" s="490"/>
      <c r="J74" s="485"/>
      <c r="K74" s="485"/>
      <c r="L74" s="485"/>
      <c r="M74" s="485"/>
      <c r="N74" s="485"/>
      <c r="O74" s="485"/>
      <c r="P74" s="485"/>
      <c r="Q74" s="485"/>
      <c r="R74" s="485"/>
      <c r="S74" s="485"/>
      <c r="T74" s="485"/>
      <c r="U74" s="485"/>
      <c r="V74" s="485"/>
      <c r="W74" s="485">
        <v>0</v>
      </c>
    </row>
    <row r="75" spans="1:23" ht="25">
      <c r="A75" s="485">
        <v>21</v>
      </c>
      <c r="B75" s="485" t="s">
        <v>2261</v>
      </c>
      <c r="C75" s="490" t="s">
        <v>1621</v>
      </c>
      <c r="D75" s="485" t="s">
        <v>2311</v>
      </c>
      <c r="E75" s="485" t="s">
        <v>2312</v>
      </c>
      <c r="F75" s="485"/>
      <c r="G75" s="485"/>
      <c r="H75" s="485"/>
      <c r="I75" s="490"/>
      <c r="J75" s="485"/>
      <c r="K75" s="485"/>
      <c r="L75" s="485"/>
      <c r="M75" s="485"/>
      <c r="N75" s="485"/>
      <c r="O75" s="485"/>
      <c r="P75" s="485"/>
      <c r="Q75" s="485"/>
      <c r="R75" s="485"/>
      <c r="S75" s="485"/>
      <c r="T75" s="485"/>
      <c r="U75" s="485"/>
      <c r="V75" s="485"/>
      <c r="W75" s="485">
        <v>0</v>
      </c>
    </row>
    <row r="76" spans="1:23" ht="25">
      <c r="A76" s="485">
        <v>22</v>
      </c>
      <c r="B76" s="485" t="s">
        <v>2261</v>
      </c>
      <c r="C76" s="490" t="s">
        <v>1621</v>
      </c>
      <c r="D76" s="485" t="s">
        <v>2313</v>
      </c>
      <c r="E76" s="485" t="s">
        <v>2314</v>
      </c>
      <c r="F76" s="485"/>
      <c r="G76" s="485"/>
      <c r="H76" s="485"/>
      <c r="I76" s="490"/>
      <c r="J76" s="485"/>
      <c r="K76" s="485"/>
      <c r="L76" s="485"/>
      <c r="M76" s="485"/>
      <c r="N76" s="485"/>
      <c r="O76" s="485"/>
      <c r="P76" s="485"/>
      <c r="Q76" s="485"/>
      <c r="R76" s="485"/>
      <c r="S76" s="485"/>
      <c r="T76" s="485"/>
      <c r="U76" s="485"/>
      <c r="V76" s="485"/>
      <c r="W76" s="485">
        <v>0</v>
      </c>
    </row>
    <row r="77" spans="1:23" ht="25">
      <c r="A77" s="485">
        <v>23</v>
      </c>
      <c r="B77" s="485" t="s">
        <v>2261</v>
      </c>
      <c r="C77" s="490" t="s">
        <v>1621</v>
      </c>
      <c r="D77" s="485" t="s">
        <v>2315</v>
      </c>
      <c r="E77" s="485" t="s">
        <v>2316</v>
      </c>
      <c r="F77" s="485"/>
      <c r="G77" s="485"/>
      <c r="H77" s="485"/>
      <c r="I77" s="490"/>
      <c r="J77" s="485"/>
      <c r="K77" s="485"/>
      <c r="L77" s="485"/>
      <c r="M77" s="485"/>
      <c r="N77" s="485"/>
      <c r="O77" s="485"/>
      <c r="P77" s="485"/>
      <c r="Q77" s="485"/>
      <c r="R77" s="485"/>
      <c r="S77" s="485"/>
      <c r="T77" s="485"/>
      <c r="U77" s="485"/>
      <c r="V77" s="485"/>
      <c r="W77" s="485">
        <v>0</v>
      </c>
    </row>
    <row r="78" spans="1:23" ht="25">
      <c r="A78" s="485">
        <v>24</v>
      </c>
      <c r="B78" s="485" t="s">
        <v>2261</v>
      </c>
      <c r="C78" s="490" t="s">
        <v>1621</v>
      </c>
      <c r="D78" s="485" t="s">
        <v>2317</v>
      </c>
      <c r="E78" s="485" t="s">
        <v>2318</v>
      </c>
      <c r="F78" s="485"/>
      <c r="G78" s="485"/>
      <c r="H78" s="485"/>
      <c r="I78" s="490"/>
      <c r="J78" s="485"/>
      <c r="K78" s="485"/>
      <c r="L78" s="485"/>
      <c r="M78" s="485"/>
      <c r="N78" s="485"/>
      <c r="O78" s="485"/>
      <c r="P78" s="485"/>
      <c r="Q78" s="485"/>
      <c r="R78" s="485"/>
      <c r="S78" s="485"/>
      <c r="T78" s="485"/>
      <c r="U78" s="485"/>
      <c r="V78" s="485"/>
      <c r="W78" s="485">
        <v>0</v>
      </c>
    </row>
    <row r="79" spans="1:23">
      <c r="A79" s="485">
        <v>25</v>
      </c>
      <c r="B79" s="485" t="s">
        <v>2261</v>
      </c>
      <c r="C79" s="490" t="s">
        <v>1621</v>
      </c>
      <c r="D79" s="485" t="s">
        <v>2276</v>
      </c>
      <c r="E79" s="485" t="s">
        <v>2319</v>
      </c>
      <c r="F79" s="485"/>
      <c r="G79" s="485"/>
      <c r="H79" s="485"/>
      <c r="I79" s="490"/>
      <c r="J79" s="485"/>
      <c r="K79" s="485"/>
      <c r="L79" s="485"/>
      <c r="M79" s="485"/>
      <c r="N79" s="485"/>
      <c r="O79" s="485"/>
      <c r="P79" s="485"/>
      <c r="Q79" s="485"/>
      <c r="R79" s="485"/>
      <c r="S79" s="485"/>
      <c r="T79" s="485"/>
      <c r="U79" s="485"/>
      <c r="V79" s="485"/>
      <c r="W79" s="485">
        <v>0</v>
      </c>
    </row>
    <row r="80" spans="1:23">
      <c r="A80" s="485">
        <v>26</v>
      </c>
      <c r="B80" s="485" t="s">
        <v>2261</v>
      </c>
      <c r="C80" s="490" t="s">
        <v>1621</v>
      </c>
      <c r="D80" s="485" t="s">
        <v>2277</v>
      </c>
      <c r="E80" s="485" t="s">
        <v>2320</v>
      </c>
      <c r="F80" s="485"/>
      <c r="G80" s="485"/>
      <c r="H80" s="485"/>
      <c r="I80" s="490"/>
      <c r="J80" s="485"/>
      <c r="K80" s="485"/>
      <c r="L80" s="485"/>
      <c r="M80" s="485"/>
      <c r="N80" s="485"/>
      <c r="O80" s="485"/>
      <c r="P80" s="485"/>
      <c r="Q80" s="485"/>
      <c r="R80" s="485"/>
      <c r="S80" s="485"/>
      <c r="T80" s="485"/>
      <c r="U80" s="485"/>
      <c r="V80" s="485"/>
      <c r="W80" s="485">
        <v>0</v>
      </c>
    </row>
    <row r="81" spans="1:23">
      <c r="A81" s="485">
        <v>27</v>
      </c>
      <c r="B81" s="485" t="s">
        <v>2261</v>
      </c>
      <c r="C81" s="490" t="s">
        <v>1621</v>
      </c>
      <c r="D81" s="485" t="s">
        <v>2278</v>
      </c>
      <c r="E81" s="485" t="s">
        <v>2321</v>
      </c>
      <c r="F81" s="485"/>
      <c r="G81" s="485"/>
      <c r="H81" s="485"/>
      <c r="I81" s="490"/>
      <c r="J81" s="485"/>
      <c r="K81" s="485"/>
      <c r="L81" s="485"/>
      <c r="M81" s="485"/>
      <c r="N81" s="485"/>
      <c r="O81" s="485"/>
      <c r="P81" s="485"/>
      <c r="Q81" s="485"/>
      <c r="R81" s="485"/>
      <c r="S81" s="485"/>
      <c r="T81" s="485"/>
      <c r="U81" s="485"/>
      <c r="V81" s="485"/>
      <c r="W81" s="485">
        <v>0</v>
      </c>
    </row>
    <row r="82" spans="1:23">
      <c r="A82" s="485">
        <v>28</v>
      </c>
      <c r="B82" s="485" t="s">
        <v>2261</v>
      </c>
      <c r="C82" s="490" t="s">
        <v>1621</v>
      </c>
      <c r="D82" s="485" t="s">
        <v>2279</v>
      </c>
      <c r="E82" s="485" t="s">
        <v>2322</v>
      </c>
      <c r="F82" s="485"/>
      <c r="G82" s="485"/>
      <c r="H82" s="485"/>
      <c r="I82" s="490"/>
      <c r="J82" s="485"/>
      <c r="K82" s="485"/>
      <c r="L82" s="485"/>
      <c r="M82" s="485"/>
      <c r="N82" s="485"/>
      <c r="O82" s="485"/>
      <c r="P82" s="485"/>
      <c r="Q82" s="485"/>
      <c r="R82" s="485"/>
      <c r="S82" s="485"/>
      <c r="T82" s="485"/>
      <c r="U82" s="485"/>
      <c r="V82" s="485"/>
      <c r="W82" s="485">
        <v>0</v>
      </c>
    </row>
    <row r="83" spans="1:23">
      <c r="A83" s="485">
        <v>29</v>
      </c>
      <c r="B83" s="485" t="s">
        <v>2261</v>
      </c>
      <c r="C83" s="490" t="s">
        <v>1621</v>
      </c>
      <c r="D83" s="485" t="s">
        <v>2280</v>
      </c>
      <c r="E83" s="485" t="s">
        <v>2323</v>
      </c>
      <c r="F83" s="485"/>
      <c r="G83" s="485"/>
      <c r="H83" s="485"/>
      <c r="I83" s="490"/>
      <c r="J83" s="485"/>
      <c r="K83" s="485"/>
      <c r="L83" s="485"/>
      <c r="M83" s="485"/>
      <c r="N83" s="485"/>
      <c r="O83" s="485"/>
      <c r="P83" s="485"/>
      <c r="Q83" s="485"/>
      <c r="R83" s="485"/>
      <c r="S83" s="485"/>
      <c r="T83" s="485"/>
      <c r="U83" s="485"/>
      <c r="V83" s="485"/>
      <c r="W83" s="485">
        <v>0</v>
      </c>
    </row>
    <row r="84" spans="1:23">
      <c r="A84" s="485"/>
      <c r="B84" s="485"/>
      <c r="C84" s="490" t="s">
        <v>1621</v>
      </c>
      <c r="D84" s="485" t="s">
        <v>2324</v>
      </c>
      <c r="E84" s="485" t="s">
        <v>2325</v>
      </c>
      <c r="F84" s="485"/>
      <c r="G84" s="485"/>
      <c r="H84" s="485"/>
      <c r="I84" s="490"/>
      <c r="J84" s="485"/>
      <c r="K84" s="485"/>
      <c r="L84" s="485"/>
      <c r="M84" s="485"/>
      <c r="N84" s="485"/>
      <c r="O84" s="485"/>
      <c r="P84" s="485"/>
      <c r="Q84" s="485"/>
      <c r="R84" s="485"/>
      <c r="S84" s="485"/>
      <c r="T84" s="485"/>
      <c r="U84" s="485"/>
      <c r="V84" s="485"/>
      <c r="W84" s="485">
        <v>0</v>
      </c>
    </row>
    <row r="85" spans="1:23">
      <c r="A85" s="485">
        <v>30</v>
      </c>
      <c r="B85" s="485" t="s">
        <v>2261</v>
      </c>
      <c r="C85" s="490" t="s">
        <v>1621</v>
      </c>
      <c r="D85" s="485" t="s">
        <v>2281</v>
      </c>
      <c r="E85" s="485" t="s">
        <v>2326</v>
      </c>
      <c r="F85" s="485"/>
      <c r="G85" s="485"/>
      <c r="H85" s="485"/>
      <c r="I85" s="490"/>
      <c r="J85" s="485"/>
      <c r="K85" s="485"/>
      <c r="L85" s="485"/>
      <c r="M85" s="485"/>
      <c r="N85" s="485"/>
      <c r="O85" s="485"/>
      <c r="P85" s="485"/>
      <c r="Q85" s="485"/>
      <c r="R85" s="485"/>
      <c r="S85" s="485"/>
      <c r="T85" s="485"/>
      <c r="U85" s="485"/>
      <c r="V85" s="485"/>
      <c r="W85" s="485">
        <v>0</v>
      </c>
    </row>
    <row r="86" spans="1:23">
      <c r="A86" s="485">
        <v>31</v>
      </c>
      <c r="B86" s="485" t="s">
        <v>2261</v>
      </c>
      <c r="C86" s="490" t="s">
        <v>1621</v>
      </c>
      <c r="D86" s="485" t="s">
        <v>2282</v>
      </c>
      <c r="E86" s="485" t="s">
        <v>2327</v>
      </c>
      <c r="F86" s="485"/>
      <c r="G86" s="485"/>
      <c r="H86" s="485"/>
      <c r="I86" s="490"/>
      <c r="J86" s="485"/>
      <c r="K86" s="485"/>
      <c r="L86" s="485"/>
      <c r="M86" s="485"/>
      <c r="N86" s="485"/>
      <c r="O86" s="485"/>
      <c r="P86" s="485"/>
      <c r="Q86" s="485"/>
      <c r="R86" s="485"/>
      <c r="S86" s="485"/>
      <c r="T86" s="485"/>
      <c r="U86" s="485"/>
      <c r="V86" s="485"/>
      <c r="W86" s="485">
        <v>0</v>
      </c>
    </row>
    <row r="87" spans="1:23">
      <c r="A87" s="485">
        <v>32</v>
      </c>
      <c r="B87" s="485" t="s">
        <v>2261</v>
      </c>
      <c r="C87" s="490" t="s">
        <v>1621</v>
      </c>
      <c r="D87" s="485" t="s">
        <v>2283</v>
      </c>
      <c r="E87" s="485" t="s">
        <v>2328</v>
      </c>
      <c r="F87" s="485"/>
      <c r="G87" s="485"/>
      <c r="H87" s="485"/>
      <c r="I87" s="490"/>
      <c r="J87" s="485"/>
      <c r="K87" s="485"/>
      <c r="L87" s="485"/>
      <c r="M87" s="485"/>
      <c r="N87" s="485"/>
      <c r="O87" s="485"/>
      <c r="P87" s="485"/>
      <c r="Q87" s="485"/>
      <c r="R87" s="485"/>
      <c r="S87" s="485"/>
      <c r="T87" s="485"/>
      <c r="U87" s="485"/>
      <c r="V87" s="485"/>
      <c r="W87" s="485">
        <v>0</v>
      </c>
    </row>
    <row r="88" spans="1:23">
      <c r="A88" s="485">
        <v>33</v>
      </c>
      <c r="B88" s="485" t="s">
        <v>2261</v>
      </c>
      <c r="C88" s="490" t="s">
        <v>1621</v>
      </c>
      <c r="D88" s="485" t="s">
        <v>2284</v>
      </c>
      <c r="E88" s="485" t="s">
        <v>2329</v>
      </c>
      <c r="F88" s="485"/>
      <c r="G88" s="485"/>
      <c r="H88" s="485"/>
      <c r="I88" s="490"/>
      <c r="J88" s="485"/>
      <c r="K88" s="485"/>
      <c r="L88" s="485"/>
      <c r="M88" s="485"/>
      <c r="N88" s="485"/>
      <c r="O88" s="485"/>
      <c r="P88" s="485"/>
      <c r="Q88" s="485"/>
      <c r="R88" s="485"/>
      <c r="S88" s="485"/>
      <c r="T88" s="485"/>
      <c r="U88" s="485"/>
      <c r="V88" s="485"/>
      <c r="W88" s="485">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98"/>
  <sheetViews>
    <sheetView topLeftCell="A145" workbookViewId="0">
      <selection sqref="A1:XFD1048576"/>
    </sheetView>
  </sheetViews>
  <sheetFormatPr defaultColWidth="14.453125" defaultRowHeight="15.75" customHeight="1"/>
  <cols>
    <col min="1" max="1" width="19.453125" customWidth="1"/>
    <col min="2" max="2" width="22.08984375" customWidth="1"/>
    <col min="3" max="3" width="31.453125" customWidth="1"/>
    <col min="4" max="4" width="39.453125" customWidth="1"/>
    <col min="5" max="5" width="57.90625" hidden="1" customWidth="1"/>
    <col min="6" max="8" width="14.453125" hidden="1"/>
    <col min="9" max="9" width="36.54296875" customWidth="1"/>
  </cols>
  <sheetData>
    <row r="1" spans="1:9" ht="43.5">
      <c r="A1" s="484" t="s">
        <v>1159</v>
      </c>
      <c r="B1" s="484" t="s">
        <v>1160</v>
      </c>
      <c r="C1" s="484" t="s">
        <v>54</v>
      </c>
      <c r="D1" s="484" t="s">
        <v>55</v>
      </c>
      <c r="E1" s="484" t="s">
        <v>1161</v>
      </c>
      <c r="F1" s="484" t="s">
        <v>1162</v>
      </c>
      <c r="G1" s="484" t="s">
        <v>1163</v>
      </c>
      <c r="H1" s="484" t="s">
        <v>1164</v>
      </c>
      <c r="I1" s="484" t="s">
        <v>1165</v>
      </c>
    </row>
    <row r="2" spans="1:9" ht="16.5">
      <c r="A2" s="43" t="s">
        <v>1166</v>
      </c>
      <c r="B2" s="43" t="s">
        <v>1167</v>
      </c>
      <c r="C2" s="44"/>
      <c r="D2" s="45"/>
      <c r="E2" s="44"/>
      <c r="F2" s="44"/>
      <c r="G2" s="44"/>
      <c r="H2" s="44"/>
      <c r="I2" s="46" t="e">
        <f>MATCH(B2,Archive_Master_crosswalk!M:M,0)</f>
        <v>#N/A</v>
      </c>
    </row>
    <row r="3" spans="1:9" ht="16.5">
      <c r="A3" s="43" t="s">
        <v>1166</v>
      </c>
      <c r="B3" s="43" t="s">
        <v>74</v>
      </c>
      <c r="C3" s="44"/>
      <c r="D3" s="45"/>
      <c r="E3" s="44"/>
      <c r="F3" s="44"/>
      <c r="G3" s="44"/>
      <c r="H3" s="44"/>
      <c r="I3" s="46" t="e">
        <f>Archive_Master_crosswalk!#REF!</f>
        <v>#REF!</v>
      </c>
    </row>
    <row r="4" spans="1:9" ht="16.5">
      <c r="A4" s="43" t="s">
        <v>1166</v>
      </c>
      <c r="B4" s="43" t="s">
        <v>220</v>
      </c>
      <c r="C4" s="44"/>
      <c r="D4" s="45"/>
      <c r="E4" s="44"/>
      <c r="F4" s="44"/>
      <c r="G4" s="44"/>
      <c r="H4" s="44"/>
      <c r="I4" s="46" t="e">
        <f>Archive_Master_crosswalk!#REF!</f>
        <v>#REF!</v>
      </c>
    </row>
    <row r="5" spans="1:9" ht="16.5">
      <c r="A5" s="43" t="s">
        <v>1166</v>
      </c>
      <c r="B5" s="43" t="s">
        <v>1168</v>
      </c>
      <c r="C5" s="44"/>
      <c r="D5" s="45"/>
      <c r="E5" s="44"/>
      <c r="F5" s="44"/>
      <c r="G5" s="44"/>
      <c r="H5" s="44"/>
      <c r="I5" s="46" t="e">
        <f>Archive_Master_crosswalk!#REF!</f>
        <v>#REF!</v>
      </c>
    </row>
    <row r="6" spans="1:9" ht="16.5">
      <c r="A6" s="43" t="s">
        <v>1166</v>
      </c>
      <c r="B6" s="43" t="s">
        <v>108</v>
      </c>
      <c r="C6" s="44"/>
      <c r="D6" s="45"/>
      <c r="E6" s="44"/>
      <c r="F6" s="44"/>
      <c r="G6" s="44"/>
      <c r="H6" s="44"/>
      <c r="I6" s="46" t="e">
        <f>Archive_Master_crosswalk!#REF!</f>
        <v>#REF!</v>
      </c>
    </row>
    <row r="7" spans="1:9" ht="16.5">
      <c r="A7" s="43" t="s">
        <v>1166</v>
      </c>
      <c r="B7" s="183" t="s">
        <v>1169</v>
      </c>
      <c r="C7" s="44"/>
      <c r="D7" s="45"/>
      <c r="E7" s="44"/>
      <c r="F7" s="44"/>
      <c r="G7" s="44"/>
      <c r="H7" s="44"/>
      <c r="I7" s="46" t="e">
        <f>Archive_Master_crosswalk!#REF!</f>
        <v>#REF!</v>
      </c>
    </row>
    <row r="8" spans="1:9" ht="16.5">
      <c r="A8" s="43" t="s">
        <v>1166</v>
      </c>
      <c r="B8" s="183" t="s">
        <v>1170</v>
      </c>
      <c r="C8" s="44"/>
      <c r="D8" s="45"/>
      <c r="E8" s="44"/>
      <c r="F8" s="44"/>
      <c r="G8" s="44"/>
      <c r="H8" s="44"/>
      <c r="I8" s="46" t="e">
        <f>Archive_Master_crosswalk!#REF!</f>
        <v>#REF!</v>
      </c>
    </row>
    <row r="9" spans="1:9" ht="16.5">
      <c r="A9" s="43" t="s">
        <v>1171</v>
      </c>
      <c r="B9" s="43" t="s">
        <v>286</v>
      </c>
      <c r="C9" s="44"/>
      <c r="D9" s="45"/>
      <c r="E9" s="44"/>
      <c r="F9" s="44"/>
      <c r="G9" s="44"/>
      <c r="H9" s="44"/>
      <c r="I9" s="46" t="e">
        <f>Archive_Master_crosswalk!#REF!</f>
        <v>#REF!</v>
      </c>
    </row>
    <row r="10" spans="1:9" ht="16.5">
      <c r="A10" s="43" t="s">
        <v>1171</v>
      </c>
      <c r="B10" s="43" t="s">
        <v>1172</v>
      </c>
      <c r="C10" s="44"/>
      <c r="D10" s="45"/>
      <c r="E10" s="44"/>
      <c r="F10" s="44"/>
      <c r="G10" s="44"/>
      <c r="H10" s="44"/>
      <c r="I10" s="46" t="e">
        <f>MATCH(B10,Archive_Master_crosswalk!M:M,0)</f>
        <v>#N/A</v>
      </c>
    </row>
    <row r="11" spans="1:9" ht="16.5">
      <c r="A11" s="43" t="s">
        <v>1171</v>
      </c>
      <c r="B11" s="43" t="s">
        <v>1173</v>
      </c>
      <c r="C11" s="44"/>
      <c r="D11" s="45"/>
      <c r="E11" s="44"/>
      <c r="F11" s="44"/>
      <c r="G11" s="44"/>
      <c r="H11" s="44"/>
      <c r="I11" s="46" t="e">
        <f>MATCH(B11,Archive_Master_crosswalk!M:M,0)</f>
        <v>#N/A</v>
      </c>
    </row>
    <row r="12" spans="1:9" ht="16.5">
      <c r="A12" s="43" t="s">
        <v>1171</v>
      </c>
      <c r="B12" s="43" t="s">
        <v>364</v>
      </c>
      <c r="C12" s="44"/>
      <c r="D12" s="45"/>
      <c r="E12" s="44"/>
      <c r="F12" s="44"/>
      <c r="G12" s="44"/>
      <c r="H12" s="44"/>
      <c r="I12" s="46">
        <f>MATCH(B12,Archive_Master_crosswalk!M:M,0)</f>
        <v>87</v>
      </c>
    </row>
    <row r="13" spans="1:9" ht="16.5">
      <c r="A13" s="43" t="s">
        <v>1171</v>
      </c>
      <c r="B13" s="43" t="s">
        <v>1174</v>
      </c>
      <c r="C13" s="44"/>
      <c r="D13" s="45"/>
      <c r="E13" s="44"/>
      <c r="F13" s="44"/>
      <c r="G13" s="44"/>
      <c r="H13" s="44"/>
      <c r="I13" s="46" t="e">
        <f>MATCH(B13,Archive_Master_crosswalk!M:M,0)</f>
        <v>#N/A</v>
      </c>
    </row>
    <row r="14" spans="1:9" ht="16.5">
      <c r="A14" s="43" t="s">
        <v>1171</v>
      </c>
      <c r="B14" s="43" t="s">
        <v>1175</v>
      </c>
      <c r="C14" s="44"/>
      <c r="D14" s="45"/>
      <c r="E14" s="44"/>
      <c r="F14" s="44"/>
      <c r="G14" s="44"/>
      <c r="H14" s="44"/>
      <c r="I14" s="46" t="e">
        <f>MATCH(B14,Archive_Master_crosswalk!M:M,0)</f>
        <v>#N/A</v>
      </c>
    </row>
    <row r="15" spans="1:9" ht="16.5">
      <c r="A15" s="43" t="s">
        <v>1171</v>
      </c>
      <c r="B15" s="43" t="s">
        <v>1176</v>
      </c>
      <c r="C15" s="44"/>
      <c r="D15" s="45"/>
      <c r="E15" s="44"/>
      <c r="F15" s="44"/>
      <c r="G15" s="44"/>
      <c r="H15" s="44"/>
      <c r="I15" s="46" t="e">
        <f>MATCH(B15,Archive_Master_crosswalk!M:M,0)</f>
        <v>#N/A</v>
      </c>
    </row>
    <row r="16" spans="1:9" ht="16.5">
      <c r="A16" s="43" t="s">
        <v>1171</v>
      </c>
      <c r="B16" s="43" t="s">
        <v>1177</v>
      </c>
      <c r="C16" s="44"/>
      <c r="D16" s="45"/>
      <c r="E16" s="44"/>
      <c r="F16" s="44"/>
      <c r="G16" s="44"/>
      <c r="H16" s="44"/>
      <c r="I16" s="46" t="e">
        <f>MATCH(B16,Archive_Master_crosswalk!M:M,0)</f>
        <v>#N/A</v>
      </c>
    </row>
    <row r="17" spans="1:9" ht="16.5">
      <c r="A17" s="43" t="s">
        <v>1171</v>
      </c>
      <c r="B17" s="43" t="s">
        <v>1178</v>
      </c>
      <c r="C17" s="44"/>
      <c r="D17" s="45"/>
      <c r="E17" s="44"/>
      <c r="F17" s="44"/>
      <c r="G17" s="44"/>
      <c r="H17" s="44"/>
      <c r="I17" s="46" t="e">
        <f>MATCH(B17,Archive_Master_crosswalk!M:M,0)</f>
        <v>#N/A</v>
      </c>
    </row>
    <row r="18" spans="1:9" ht="16.5">
      <c r="A18" s="43" t="s">
        <v>1171</v>
      </c>
      <c r="B18" s="43" t="s">
        <v>1179</v>
      </c>
      <c r="C18" s="44"/>
      <c r="D18" s="45"/>
      <c r="E18" s="44"/>
      <c r="F18" s="44"/>
      <c r="G18" s="44"/>
      <c r="H18" s="44"/>
      <c r="I18" s="46" t="e">
        <f>MATCH(B18,Archive_Master_crosswalk!M:M,0)</f>
        <v>#N/A</v>
      </c>
    </row>
    <row r="19" spans="1:9" ht="16.5">
      <c r="A19" s="43" t="s">
        <v>1171</v>
      </c>
      <c r="B19" s="43" t="s">
        <v>1180</v>
      </c>
      <c r="C19" s="44"/>
      <c r="D19" s="45"/>
      <c r="E19" s="44"/>
      <c r="F19" s="44"/>
      <c r="G19" s="44"/>
      <c r="H19" s="44"/>
      <c r="I19" s="46" t="e">
        <f>MATCH(B19,Archive_Master_crosswalk!M:M,0)</f>
        <v>#N/A</v>
      </c>
    </row>
    <row r="20" spans="1:9" ht="16.5">
      <c r="A20" s="43" t="s">
        <v>1171</v>
      </c>
      <c r="B20" s="43" t="s">
        <v>1181</v>
      </c>
      <c r="C20" s="44"/>
      <c r="D20" s="45"/>
      <c r="E20" s="44"/>
      <c r="F20" s="44"/>
      <c r="G20" s="44"/>
      <c r="H20" s="44"/>
      <c r="I20" s="46" t="e">
        <f>MATCH(B20,Archive_Master_crosswalk!M:M,0)</f>
        <v>#N/A</v>
      </c>
    </row>
    <row r="21" spans="1:9" ht="16.5">
      <c r="A21" s="43" t="s">
        <v>1171</v>
      </c>
      <c r="B21" s="43" t="s">
        <v>1182</v>
      </c>
      <c r="C21" s="44"/>
      <c r="D21" s="45"/>
      <c r="E21" s="44"/>
      <c r="F21" s="44"/>
      <c r="G21" s="44"/>
      <c r="H21" s="44"/>
      <c r="I21" s="46" t="e">
        <f>MATCH(B21,Archive_Master_crosswalk!M:M,0)</f>
        <v>#N/A</v>
      </c>
    </row>
    <row r="22" spans="1:9" ht="16.5">
      <c r="A22" s="43" t="s">
        <v>1171</v>
      </c>
      <c r="B22" s="43" t="s">
        <v>1183</v>
      </c>
      <c r="C22" s="44"/>
      <c r="D22" s="45"/>
      <c r="E22" s="44"/>
      <c r="F22" s="44"/>
      <c r="G22" s="44"/>
      <c r="H22" s="44"/>
      <c r="I22" s="46" t="e">
        <f>MATCH(B22,Archive_Master_crosswalk!M:M,0)</f>
        <v>#N/A</v>
      </c>
    </row>
    <row r="23" spans="1:9" ht="16.5">
      <c r="A23" s="43" t="s">
        <v>1171</v>
      </c>
      <c r="B23" s="43" t="s">
        <v>1184</v>
      </c>
      <c r="C23" s="44"/>
      <c r="D23" s="45"/>
      <c r="E23" s="44"/>
      <c r="F23" s="44"/>
      <c r="G23" s="44"/>
      <c r="H23" s="44"/>
      <c r="I23" s="46" t="e">
        <f>MATCH(B23,Archive_Master_crosswalk!M:M,0)</f>
        <v>#N/A</v>
      </c>
    </row>
    <row r="24" spans="1:9" ht="16.5">
      <c r="A24" s="43" t="s">
        <v>1171</v>
      </c>
      <c r="B24" s="43" t="s">
        <v>1185</v>
      </c>
      <c r="C24" s="44"/>
      <c r="D24" s="45"/>
      <c r="E24" s="44"/>
      <c r="F24" s="44"/>
      <c r="G24" s="44"/>
      <c r="H24" s="44"/>
      <c r="I24" s="46" t="e">
        <f>MATCH(B24,Archive_Master_crosswalk!M:M,0)</f>
        <v>#N/A</v>
      </c>
    </row>
    <row r="25" spans="1:9" ht="16.5">
      <c r="A25" s="43" t="s">
        <v>1171</v>
      </c>
      <c r="B25" s="43" t="s">
        <v>1186</v>
      </c>
      <c r="C25" s="44"/>
      <c r="D25" s="45"/>
      <c r="E25" s="44"/>
      <c r="F25" s="44"/>
      <c r="G25" s="44"/>
      <c r="H25" s="44"/>
      <c r="I25" s="46" t="e">
        <f>MATCH(B25,Archive_Master_crosswalk!M:M,0)</f>
        <v>#N/A</v>
      </c>
    </row>
    <row r="26" spans="1:9" ht="16.5">
      <c r="A26" s="43" t="s">
        <v>1171</v>
      </c>
      <c r="B26" s="43" t="s">
        <v>815</v>
      </c>
      <c r="C26" s="44"/>
      <c r="D26" s="45"/>
      <c r="E26" s="44"/>
      <c r="F26" s="44"/>
      <c r="G26" s="44"/>
      <c r="H26" s="44"/>
      <c r="I26" s="46">
        <f>MATCH(B26,Archive_Master_crosswalk!M:M,0)</f>
        <v>219</v>
      </c>
    </row>
    <row r="27" spans="1:9" ht="16.5">
      <c r="A27" s="43" t="s">
        <v>1171</v>
      </c>
      <c r="B27" s="43" t="s">
        <v>852</v>
      </c>
      <c r="C27" s="44"/>
      <c r="D27" s="45"/>
      <c r="E27" s="44"/>
      <c r="F27" s="44"/>
      <c r="G27" s="44"/>
      <c r="H27" s="44"/>
      <c r="I27" s="46">
        <f>MATCH(B27,Archive_Master_crosswalk!M:M,0)</f>
        <v>228</v>
      </c>
    </row>
    <row r="28" spans="1:9" ht="16.5">
      <c r="A28" s="43" t="s">
        <v>1171</v>
      </c>
      <c r="B28" s="43" t="s">
        <v>1187</v>
      </c>
      <c r="C28" s="44"/>
      <c r="D28" s="45"/>
      <c r="E28" s="44"/>
      <c r="F28" s="44"/>
      <c r="G28" s="44"/>
      <c r="H28" s="44"/>
      <c r="I28" s="46" t="e">
        <f>MATCH(B28,Archive_Master_crosswalk!M:M,0)</f>
        <v>#N/A</v>
      </c>
    </row>
    <row r="29" spans="1:9" ht="16.5">
      <c r="A29" s="43" t="s">
        <v>1171</v>
      </c>
      <c r="B29" s="43" t="s">
        <v>436</v>
      </c>
      <c r="C29" s="44"/>
      <c r="D29" s="45"/>
      <c r="E29" s="44"/>
      <c r="F29" s="44"/>
      <c r="G29" s="44"/>
      <c r="H29" s="44"/>
      <c r="I29" s="46" t="e">
        <f>MATCH(B29,Archive_Master_crosswalk!M:M,0)</f>
        <v>#N/A</v>
      </c>
    </row>
    <row r="30" spans="1:9" ht="16.5">
      <c r="A30" s="43" t="s">
        <v>1171</v>
      </c>
      <c r="B30" s="43" t="s">
        <v>1188</v>
      </c>
      <c r="C30" s="44"/>
      <c r="D30" s="45"/>
      <c r="E30" s="44"/>
      <c r="F30" s="44"/>
      <c r="G30" s="44"/>
      <c r="H30" s="44"/>
      <c r="I30" s="46" t="e">
        <f>MATCH(B30,Archive_Master_crosswalk!M:M,0)</f>
        <v>#N/A</v>
      </c>
    </row>
    <row r="31" spans="1:9" ht="16.5">
      <c r="A31" s="43" t="s">
        <v>1171</v>
      </c>
      <c r="B31" s="43" t="s">
        <v>443</v>
      </c>
      <c r="C31" s="44"/>
      <c r="D31" s="45"/>
      <c r="E31" s="44"/>
      <c r="F31" s="44"/>
      <c r="G31" s="44"/>
      <c r="H31" s="44"/>
      <c r="I31" s="46" t="e">
        <f>MATCH(B31,Archive_Master_crosswalk!M:M,0)</f>
        <v>#N/A</v>
      </c>
    </row>
    <row r="32" spans="1:9" ht="16.5">
      <c r="A32" s="43" t="s">
        <v>1171</v>
      </c>
      <c r="B32" s="43" t="s">
        <v>1189</v>
      </c>
      <c r="C32" s="44"/>
      <c r="D32" s="45"/>
      <c r="E32" s="44"/>
      <c r="F32" s="44"/>
      <c r="G32" s="44"/>
      <c r="H32" s="44"/>
      <c r="I32" s="46" t="e">
        <f>MATCH(B32,Archive_Master_crosswalk!M:M,0)</f>
        <v>#N/A</v>
      </c>
    </row>
    <row r="33" spans="1:9" ht="16.5">
      <c r="A33" s="43" t="s">
        <v>1171</v>
      </c>
      <c r="B33" s="43" t="s">
        <v>1190</v>
      </c>
      <c r="C33" s="44"/>
      <c r="D33" s="45"/>
      <c r="E33" s="44"/>
      <c r="F33" s="44"/>
      <c r="G33" s="44"/>
      <c r="H33" s="44"/>
      <c r="I33" s="46" t="e">
        <f>MATCH(B33,Archive_Master_crosswalk!M:M,0)</f>
        <v>#N/A</v>
      </c>
    </row>
    <row r="34" spans="1:9" ht="16.5">
      <c r="A34" s="43" t="s">
        <v>1171</v>
      </c>
      <c r="B34" s="43" t="s">
        <v>1191</v>
      </c>
      <c r="C34" s="44"/>
      <c r="D34" s="45"/>
      <c r="E34" s="44"/>
      <c r="F34" s="44"/>
      <c r="G34" s="44"/>
      <c r="H34" s="44"/>
      <c r="I34" s="46" t="e">
        <f>MATCH(B34,Archive_Master_crosswalk!M:M,0)</f>
        <v>#N/A</v>
      </c>
    </row>
    <row r="35" spans="1:9" ht="16.5">
      <c r="A35" s="43" t="s">
        <v>1171</v>
      </c>
      <c r="B35" s="43" t="s">
        <v>1192</v>
      </c>
      <c r="C35" s="44"/>
      <c r="D35" s="45"/>
      <c r="E35" s="44"/>
      <c r="F35" s="44"/>
      <c r="G35" s="44"/>
      <c r="H35" s="44"/>
      <c r="I35" s="46" t="e">
        <f>MATCH(B35,Archive_Master_crosswalk!M:M,0)</f>
        <v>#N/A</v>
      </c>
    </row>
    <row r="36" spans="1:9" ht="16.5">
      <c r="A36" s="43" t="s">
        <v>1171</v>
      </c>
      <c r="B36" s="43" t="s">
        <v>1193</v>
      </c>
      <c r="C36" s="44"/>
      <c r="D36" s="45"/>
      <c r="E36" s="44"/>
      <c r="F36" s="44"/>
      <c r="G36" s="44"/>
      <c r="H36" s="44"/>
      <c r="I36" s="46" t="e">
        <f>MATCH(B36,Archive_Master_crosswalk!M:M,0)</f>
        <v>#N/A</v>
      </c>
    </row>
    <row r="37" spans="1:9" ht="16.5">
      <c r="A37" s="43" t="s">
        <v>1171</v>
      </c>
      <c r="B37" s="43" t="s">
        <v>1194</v>
      </c>
      <c r="C37" s="44"/>
      <c r="D37" s="45"/>
      <c r="E37" s="44"/>
      <c r="F37" s="44"/>
      <c r="G37" s="44"/>
      <c r="H37" s="44"/>
      <c r="I37" s="46" t="e">
        <f>MATCH(B37,Archive_Master_crosswalk!M:M,0)</f>
        <v>#N/A</v>
      </c>
    </row>
    <row r="38" spans="1:9" ht="16.5">
      <c r="A38" s="43" t="s">
        <v>1171</v>
      </c>
      <c r="B38" s="43" t="s">
        <v>1195</v>
      </c>
      <c r="C38" s="44"/>
      <c r="D38" s="45"/>
      <c r="E38" s="44"/>
      <c r="F38" s="44"/>
      <c r="G38" s="44"/>
      <c r="H38" s="44"/>
      <c r="I38" s="46" t="e">
        <f>MATCH(B38,Archive_Master_crosswalk!M:M,0)</f>
        <v>#N/A</v>
      </c>
    </row>
    <row r="39" spans="1:9" ht="16.5">
      <c r="A39" s="43" t="s">
        <v>1171</v>
      </c>
      <c r="B39" s="43" t="s">
        <v>1196</v>
      </c>
      <c r="C39" s="44"/>
      <c r="D39" s="45"/>
      <c r="E39" s="44"/>
      <c r="F39" s="44"/>
      <c r="G39" s="44"/>
      <c r="H39" s="44"/>
      <c r="I39" s="46" t="e">
        <f>MATCH(B39,Archive_Master_crosswalk!M:M,0)</f>
        <v>#N/A</v>
      </c>
    </row>
    <row r="40" spans="1:9" ht="16.5">
      <c r="A40" s="43" t="s">
        <v>1171</v>
      </c>
      <c r="B40" s="43" t="s">
        <v>1197</v>
      </c>
      <c r="C40" s="44"/>
      <c r="D40" s="45"/>
      <c r="E40" s="44"/>
      <c r="F40" s="44"/>
      <c r="G40" s="44"/>
      <c r="H40" s="44"/>
      <c r="I40" s="46" t="e">
        <f>MATCH(B40,Archive_Master_crosswalk!M:M,0)</f>
        <v>#N/A</v>
      </c>
    </row>
    <row r="41" spans="1:9" ht="16.5">
      <c r="A41" s="43" t="s">
        <v>1171</v>
      </c>
      <c r="B41" s="43" t="s">
        <v>1198</v>
      </c>
      <c r="C41" s="44"/>
      <c r="D41" s="45"/>
      <c r="E41" s="44"/>
      <c r="F41" s="44"/>
      <c r="G41" s="44"/>
      <c r="H41" s="44"/>
      <c r="I41" s="46" t="e">
        <f>MATCH(B41,Archive_Master_crosswalk!M:M,0)</f>
        <v>#N/A</v>
      </c>
    </row>
    <row r="42" spans="1:9" ht="16.5">
      <c r="A42" s="43" t="s">
        <v>1171</v>
      </c>
      <c r="B42" s="43" t="s">
        <v>1199</v>
      </c>
      <c r="C42" s="44"/>
      <c r="D42" s="45"/>
      <c r="E42" s="44"/>
      <c r="F42" s="44"/>
      <c r="G42" s="44"/>
      <c r="H42" s="44"/>
      <c r="I42" s="46" t="e">
        <f>MATCH(B42,Archive_Master_crosswalk!M:M,0)</f>
        <v>#N/A</v>
      </c>
    </row>
    <row r="43" spans="1:9" ht="16.5">
      <c r="A43" s="43" t="s">
        <v>1171</v>
      </c>
      <c r="B43" s="43" t="s">
        <v>1200</v>
      </c>
      <c r="C43" s="44"/>
      <c r="D43" s="45"/>
      <c r="E43" s="44"/>
      <c r="F43" s="44"/>
      <c r="G43" s="44"/>
      <c r="H43" s="44"/>
      <c r="I43" s="46" t="e">
        <f>MATCH(B43,Archive_Master_crosswalk!M:M,0)</f>
        <v>#N/A</v>
      </c>
    </row>
    <row r="44" spans="1:9" ht="16.5">
      <c r="A44" s="43" t="s">
        <v>1171</v>
      </c>
      <c r="B44" s="43" t="s">
        <v>1201</v>
      </c>
      <c r="C44" s="44"/>
      <c r="D44" s="45"/>
      <c r="E44" s="44"/>
      <c r="F44" s="44"/>
      <c r="G44" s="44"/>
      <c r="H44" s="44"/>
      <c r="I44" s="46" t="e">
        <f>MATCH(B44,Archive_Master_crosswalk!M:M,0)</f>
        <v>#N/A</v>
      </c>
    </row>
    <row r="45" spans="1:9" ht="16.5">
      <c r="A45" s="43" t="s">
        <v>1171</v>
      </c>
      <c r="B45" s="43" t="s">
        <v>1202</v>
      </c>
      <c r="C45" s="44"/>
      <c r="D45" s="45"/>
      <c r="E45" s="44"/>
      <c r="F45" s="44"/>
      <c r="G45" s="44"/>
      <c r="H45" s="44"/>
      <c r="I45" s="46" t="e">
        <f>MATCH(B45,Archive_Master_crosswalk!M:M,0)</f>
        <v>#N/A</v>
      </c>
    </row>
    <row r="46" spans="1:9" ht="16.5">
      <c r="A46" s="43" t="s">
        <v>1171</v>
      </c>
      <c r="B46" s="43" t="s">
        <v>1203</v>
      </c>
      <c r="C46" s="44"/>
      <c r="D46" s="45"/>
      <c r="E46" s="44"/>
      <c r="F46" s="44"/>
      <c r="G46" s="44"/>
      <c r="H46" s="44"/>
      <c r="I46" s="46" t="e">
        <f>MATCH(B46,Archive_Master_crosswalk!M:M,0)</f>
        <v>#N/A</v>
      </c>
    </row>
    <row r="47" spans="1:9" ht="16.5">
      <c r="A47" s="43" t="s">
        <v>1171</v>
      </c>
      <c r="B47" s="43" t="s">
        <v>1204</v>
      </c>
      <c r="C47" s="44"/>
      <c r="D47" s="45"/>
      <c r="E47" s="44"/>
      <c r="F47" s="44"/>
      <c r="G47" s="44"/>
      <c r="H47" s="44"/>
      <c r="I47" s="46" t="e">
        <f>MATCH(B47,Archive_Master_crosswalk!M:M,0)</f>
        <v>#N/A</v>
      </c>
    </row>
    <row r="48" spans="1:9" ht="16.5">
      <c r="A48" s="43" t="s">
        <v>1171</v>
      </c>
      <c r="B48" s="43" t="s">
        <v>1205</v>
      </c>
      <c r="C48" s="44"/>
      <c r="D48" s="45"/>
      <c r="E48" s="44"/>
      <c r="F48" s="44"/>
      <c r="G48" s="44"/>
      <c r="H48" s="44"/>
      <c r="I48" s="46" t="e">
        <f>MATCH(B48,Archive_Master_crosswalk!M:M,0)</f>
        <v>#N/A</v>
      </c>
    </row>
    <row r="49" spans="1:9" ht="16.5">
      <c r="A49" s="43" t="s">
        <v>1171</v>
      </c>
      <c r="B49" s="43" t="s">
        <v>1206</v>
      </c>
      <c r="C49" s="44"/>
      <c r="D49" s="45"/>
      <c r="E49" s="44"/>
      <c r="F49" s="44"/>
      <c r="G49" s="44"/>
      <c r="H49" s="44"/>
      <c r="I49" s="46" t="e">
        <f>MATCH(B49,Archive_Master_crosswalk!M:M,0)</f>
        <v>#N/A</v>
      </c>
    </row>
    <row r="50" spans="1:9" ht="16.5">
      <c r="A50" s="43" t="s">
        <v>1171</v>
      </c>
      <c r="B50" s="43" t="s">
        <v>1207</v>
      </c>
      <c r="C50" s="44"/>
      <c r="D50" s="45"/>
      <c r="E50" s="44"/>
      <c r="F50" s="44"/>
      <c r="G50" s="44"/>
      <c r="H50" s="44"/>
      <c r="I50" s="46" t="e">
        <f>MATCH(B50,Archive_Master_crosswalk!M:M,0)</f>
        <v>#N/A</v>
      </c>
    </row>
    <row r="51" spans="1:9" ht="16.5">
      <c r="A51" s="43" t="s">
        <v>1171</v>
      </c>
      <c r="B51" s="43" t="s">
        <v>1208</v>
      </c>
      <c r="C51" s="44"/>
      <c r="D51" s="45"/>
      <c r="E51" s="44"/>
      <c r="F51" s="44"/>
      <c r="G51" s="44"/>
      <c r="H51" s="44"/>
      <c r="I51" s="46" t="e">
        <f>MATCH(B51,Archive_Master_crosswalk!M:M,0)</f>
        <v>#N/A</v>
      </c>
    </row>
    <row r="52" spans="1:9" ht="16.5">
      <c r="A52" s="43" t="s">
        <v>1171</v>
      </c>
      <c r="B52" s="43" t="s">
        <v>187</v>
      </c>
      <c r="C52" s="44"/>
      <c r="D52" s="47" t="s">
        <v>1209</v>
      </c>
      <c r="E52" s="44"/>
      <c r="F52" s="44"/>
      <c r="G52" s="44"/>
      <c r="H52" s="44"/>
      <c r="I52" s="46">
        <f>MATCH(B52,Archive_Master_crosswalk!M:M,0)</f>
        <v>30</v>
      </c>
    </row>
    <row r="53" spans="1:9" ht="16.5">
      <c r="A53" s="43" t="s">
        <v>1171</v>
      </c>
      <c r="B53" s="43" t="s">
        <v>176</v>
      </c>
      <c r="C53" s="44"/>
      <c r="D53" s="47" t="s">
        <v>1210</v>
      </c>
      <c r="E53" s="44"/>
      <c r="F53" s="44"/>
      <c r="G53" s="44"/>
      <c r="H53" s="44"/>
      <c r="I53" s="46">
        <f>MATCH(B53,Archive_Master_crosswalk!M:M,0)</f>
        <v>29</v>
      </c>
    </row>
    <row r="54" spans="1:9" ht="16.5">
      <c r="A54" s="43"/>
      <c r="B54" s="43" t="s">
        <v>91</v>
      </c>
      <c r="C54" s="44"/>
      <c r="D54" s="45"/>
      <c r="E54" s="44"/>
      <c r="F54" s="44"/>
      <c r="G54" s="44"/>
      <c r="H54" s="44"/>
      <c r="I54" s="46" t="e">
        <f>MATCH(B54,Archive_Master_crosswalk!M:M,0)</f>
        <v>#N/A</v>
      </c>
    </row>
    <row r="55" spans="1:9" ht="16.5">
      <c r="A55" s="43"/>
      <c r="B55" s="43" t="s">
        <v>100</v>
      </c>
      <c r="C55" s="44"/>
      <c r="D55" s="45"/>
      <c r="E55" s="44"/>
      <c r="F55" s="44"/>
      <c r="G55" s="44"/>
      <c r="H55" s="44"/>
      <c r="I55" s="46">
        <f>MATCH(B55,Archive_Master_crosswalk!M:M,0)</f>
        <v>50</v>
      </c>
    </row>
    <row r="56" spans="1:9" ht="16.5">
      <c r="A56" s="43" t="s">
        <v>1211</v>
      </c>
      <c r="B56" s="43" t="s">
        <v>1212</v>
      </c>
      <c r="C56" s="44"/>
      <c r="D56" s="45"/>
      <c r="E56" s="44"/>
      <c r="F56" s="44"/>
      <c r="G56" s="44"/>
      <c r="H56" s="44"/>
      <c r="I56" s="46" t="e">
        <f>MATCH(B56,Archive_Master_crosswalk!M:M,0)</f>
        <v>#N/A</v>
      </c>
    </row>
    <row r="57" spans="1:9" ht="16.5">
      <c r="A57" s="43" t="s">
        <v>1211</v>
      </c>
      <c r="B57" s="43" t="s">
        <v>355</v>
      </c>
      <c r="C57" s="44"/>
      <c r="D57" s="45"/>
      <c r="E57" s="44"/>
      <c r="F57" s="44"/>
      <c r="G57" s="44"/>
      <c r="H57" s="44"/>
      <c r="I57" s="46">
        <f>MATCH(B57,Archive_Master_crosswalk!M:M,0)</f>
        <v>82</v>
      </c>
    </row>
    <row r="58" spans="1:9" ht="16.5">
      <c r="A58" s="43" t="s">
        <v>1211</v>
      </c>
      <c r="B58" s="43" t="s">
        <v>304</v>
      </c>
      <c r="C58" s="44"/>
      <c r="D58" s="45"/>
      <c r="E58" s="44"/>
      <c r="F58" s="44"/>
      <c r="G58" s="44"/>
      <c r="H58" s="44"/>
      <c r="I58" s="46" t="e">
        <f>MATCH(B58,Archive_Master_crosswalk!M:M,0)</f>
        <v>#N/A</v>
      </c>
    </row>
    <row r="59" spans="1:9" ht="16.5">
      <c r="A59" s="43" t="s">
        <v>1211</v>
      </c>
      <c r="B59" s="43" t="s">
        <v>264</v>
      </c>
      <c r="C59" s="44"/>
      <c r="D59" s="45"/>
      <c r="E59" s="44"/>
      <c r="F59" s="44"/>
      <c r="G59" s="44"/>
      <c r="H59" s="44"/>
      <c r="I59" s="46" t="e">
        <f>MATCH(B59,Archive_Master_crosswalk!M:M,0)</f>
        <v>#N/A</v>
      </c>
    </row>
    <row r="60" spans="1:9" ht="16.5">
      <c r="A60" s="43" t="s">
        <v>1211</v>
      </c>
      <c r="B60" s="43" t="s">
        <v>295</v>
      </c>
      <c r="C60" s="44"/>
      <c r="D60" s="45"/>
      <c r="E60" s="44"/>
      <c r="F60" s="44"/>
      <c r="G60" s="44"/>
      <c r="H60" s="44"/>
      <c r="I60" s="46">
        <f>MATCH(B60,Archive_Master_crosswalk!M:M,0)</f>
        <v>68</v>
      </c>
    </row>
    <row r="61" spans="1:9" ht="16.5">
      <c r="A61" s="43" t="s">
        <v>1211</v>
      </c>
      <c r="B61" s="43" t="s">
        <v>356</v>
      </c>
      <c r="C61" s="44"/>
      <c r="D61" s="45"/>
      <c r="E61" s="44"/>
      <c r="F61" s="44"/>
      <c r="G61" s="44"/>
      <c r="H61" s="44"/>
      <c r="I61" s="46">
        <f>MATCH(B61,Archive_Master_crosswalk!M:M,0)</f>
        <v>83</v>
      </c>
    </row>
    <row r="62" spans="1:9" ht="16.5">
      <c r="A62" s="43" t="s">
        <v>1211</v>
      </c>
      <c r="B62" s="43" t="s">
        <v>357</v>
      </c>
      <c r="C62" s="44"/>
      <c r="D62" s="45"/>
      <c r="E62" s="44"/>
      <c r="F62" s="44"/>
      <c r="G62" s="44"/>
      <c r="H62" s="44"/>
      <c r="I62" s="46">
        <f>MATCH(B62,Archive_Master_crosswalk!M:M,0)</f>
        <v>84</v>
      </c>
    </row>
    <row r="63" spans="1:9" ht="16.5">
      <c r="A63" s="43" t="s">
        <v>1211</v>
      </c>
      <c r="B63" s="43" t="s">
        <v>1213</v>
      </c>
      <c r="C63" s="44"/>
      <c r="D63" s="45"/>
      <c r="E63" s="44"/>
      <c r="F63" s="44"/>
      <c r="G63" s="44"/>
      <c r="H63" s="44"/>
      <c r="I63" s="46" t="e">
        <f>MATCH(B63,Archive_Master_crosswalk!M:M,0)</f>
        <v>#N/A</v>
      </c>
    </row>
    <row r="64" spans="1:9" ht="16.5">
      <c r="A64" s="43" t="s">
        <v>1211</v>
      </c>
      <c r="B64" s="43" t="s">
        <v>383</v>
      </c>
      <c r="C64" s="44"/>
      <c r="D64" s="45"/>
      <c r="E64" s="44"/>
      <c r="F64" s="44"/>
      <c r="G64" s="44"/>
      <c r="H64" s="44"/>
      <c r="I64" s="46">
        <f>MATCH(B64,Archive_Master_crosswalk!M:M,0)</f>
        <v>90</v>
      </c>
    </row>
    <row r="65" spans="1:9" ht="16.5">
      <c r="A65" s="43" t="s">
        <v>1211</v>
      </c>
      <c r="B65" s="43" t="s">
        <v>274</v>
      </c>
      <c r="C65" s="44"/>
      <c r="D65" s="45"/>
      <c r="E65" s="44"/>
      <c r="F65" s="44"/>
      <c r="G65" s="44"/>
      <c r="H65" s="44"/>
      <c r="I65" s="46">
        <f>MATCH(B65,Archive_Master_crosswalk!M:M,0)</f>
        <v>66</v>
      </c>
    </row>
    <row r="66" spans="1:9" ht="16.5">
      <c r="A66" s="43" t="s">
        <v>566</v>
      </c>
      <c r="B66" s="43" t="s">
        <v>1214</v>
      </c>
      <c r="C66" s="44"/>
      <c r="D66" s="45"/>
      <c r="E66" s="44"/>
      <c r="F66" s="44"/>
      <c r="G66" s="44"/>
      <c r="H66" s="44"/>
      <c r="I66" s="46" t="e">
        <f>MATCH(B66,Archive_Master_crosswalk!M:M,0)</f>
        <v>#N/A</v>
      </c>
    </row>
    <row r="67" spans="1:9" ht="16.5">
      <c r="A67" s="43" t="s">
        <v>566</v>
      </c>
      <c r="B67" s="43" t="s">
        <v>568</v>
      </c>
      <c r="C67" s="44"/>
      <c r="D67" s="45"/>
      <c r="E67" s="44"/>
      <c r="F67" s="44"/>
      <c r="G67" s="44"/>
      <c r="H67" s="44"/>
      <c r="I67" s="46">
        <f>MATCH(B67,Archive_Master_crosswalk!M:M,0)</f>
        <v>139</v>
      </c>
    </row>
    <row r="68" spans="1:9" ht="16.5">
      <c r="A68" s="43" t="s">
        <v>566</v>
      </c>
      <c r="B68" s="43" t="s">
        <v>618</v>
      </c>
      <c r="C68" s="44"/>
      <c r="D68" s="45"/>
      <c r="E68" s="44"/>
      <c r="F68" s="44"/>
      <c r="G68" s="44"/>
      <c r="H68" s="44"/>
      <c r="I68" s="46">
        <f>MATCH(B68,Archive_Master_crosswalk!M:M,0)</f>
        <v>146</v>
      </c>
    </row>
    <row r="69" spans="1:9" ht="16.5">
      <c r="A69" s="43" t="s">
        <v>566</v>
      </c>
      <c r="B69" s="43" t="s">
        <v>603</v>
      </c>
      <c r="C69" s="44"/>
      <c r="D69" s="45"/>
      <c r="E69" s="44"/>
      <c r="F69" s="44"/>
      <c r="G69" s="44"/>
      <c r="H69" s="44"/>
      <c r="I69" s="46">
        <f>MATCH(B69,Archive_Master_crosswalk!M:M,0)</f>
        <v>147</v>
      </c>
    </row>
    <row r="70" spans="1:9" ht="16.5">
      <c r="A70" s="43" t="s">
        <v>566</v>
      </c>
      <c r="B70" s="43" t="s">
        <v>580</v>
      </c>
      <c r="C70" s="44"/>
      <c r="D70" s="45"/>
      <c r="E70" s="44"/>
      <c r="F70" s="44"/>
      <c r="G70" s="44"/>
      <c r="H70" s="44"/>
      <c r="I70" s="46">
        <f>MATCH(B70,Archive_Master_crosswalk!M:M,0)</f>
        <v>140</v>
      </c>
    </row>
    <row r="71" spans="1:9" ht="16.5">
      <c r="A71" s="43" t="s">
        <v>566</v>
      </c>
      <c r="B71" s="43" t="s">
        <v>589</v>
      </c>
      <c r="C71" s="44"/>
      <c r="D71" s="45"/>
      <c r="E71" s="44"/>
      <c r="F71" s="44"/>
      <c r="G71" s="44"/>
      <c r="H71" s="44"/>
      <c r="I71" s="46" t="e">
        <f>MATCH(B71,Archive_Master_crosswalk!M:M,0)</f>
        <v>#N/A</v>
      </c>
    </row>
    <row r="72" spans="1:9" ht="16.5">
      <c r="A72" s="43" t="s">
        <v>566</v>
      </c>
      <c r="B72" s="183" t="s">
        <v>1215</v>
      </c>
      <c r="C72" s="44"/>
      <c r="D72" s="45"/>
      <c r="E72" s="44"/>
      <c r="F72" s="44"/>
      <c r="G72" s="44"/>
      <c r="H72" s="44"/>
      <c r="I72" s="46">
        <f>MATCH(B72,Archive_Master_crosswalk!M:M,0)</f>
        <v>169</v>
      </c>
    </row>
    <row r="73" spans="1:9" ht="16.5">
      <c r="A73" s="43" t="s">
        <v>566</v>
      </c>
      <c r="B73" s="43" t="s">
        <v>574</v>
      </c>
      <c r="C73" s="44"/>
      <c r="D73" s="45"/>
      <c r="E73" s="44"/>
      <c r="F73" s="44"/>
      <c r="G73" s="44"/>
      <c r="H73" s="44"/>
      <c r="I73" s="46" t="e">
        <f>MATCH(B73,Archive_Master_crosswalk!M:M,0)</f>
        <v>#N/A</v>
      </c>
    </row>
    <row r="74" spans="1:9" ht="16.5">
      <c r="A74" s="43" t="s">
        <v>711</v>
      </c>
      <c r="B74" s="43" t="s">
        <v>1216</v>
      </c>
      <c r="C74" s="44"/>
      <c r="D74" s="45"/>
      <c r="E74" s="44"/>
      <c r="F74" s="44"/>
      <c r="G74" s="44"/>
      <c r="H74" s="44"/>
      <c r="I74" s="46">
        <f>MATCH(B74,Archive_Master_crosswalk!M:M,0)</f>
        <v>197</v>
      </c>
    </row>
    <row r="75" spans="1:9" ht="16.5">
      <c r="A75" s="43" t="s">
        <v>711</v>
      </c>
      <c r="B75" s="43" t="s">
        <v>1217</v>
      </c>
      <c r="C75" s="44"/>
      <c r="D75" s="45"/>
      <c r="E75" s="44"/>
      <c r="F75" s="44"/>
      <c r="G75" s="44"/>
      <c r="H75" s="44"/>
      <c r="I75" s="46">
        <f>MATCH(B75,Archive_Master_crosswalk!M:M,0)</f>
        <v>198</v>
      </c>
    </row>
    <row r="76" spans="1:9" ht="16.5">
      <c r="A76" s="43" t="s">
        <v>711</v>
      </c>
      <c r="B76" s="43" t="s">
        <v>1220</v>
      </c>
      <c r="C76" s="44"/>
      <c r="D76" s="45"/>
      <c r="E76" s="44"/>
      <c r="F76" s="44"/>
      <c r="G76" s="44"/>
      <c r="H76" s="44"/>
      <c r="I76" s="46">
        <f>MATCH(B76,Archive_Master_crosswalk!M:M,0)</f>
        <v>199</v>
      </c>
    </row>
    <row r="77" spans="1:9" ht="16.5">
      <c r="A77" s="43" t="s">
        <v>711</v>
      </c>
      <c r="B77" s="43" t="s">
        <v>1224</v>
      </c>
      <c r="C77" s="44"/>
      <c r="D77" s="45"/>
      <c r="E77" s="44"/>
      <c r="F77" s="44"/>
      <c r="G77" s="44"/>
      <c r="H77" s="44"/>
      <c r="I77" s="46">
        <f>MATCH(B77,Archive_Master_crosswalk!M:M,0)</f>
        <v>200</v>
      </c>
    </row>
    <row r="78" spans="1:9" ht="16.5">
      <c r="A78" s="43" t="s">
        <v>711</v>
      </c>
      <c r="B78" s="43" t="s">
        <v>1225</v>
      </c>
      <c r="C78" s="44"/>
      <c r="D78" s="45"/>
      <c r="E78" s="44"/>
      <c r="F78" s="44"/>
      <c r="G78" s="44"/>
      <c r="H78" s="44"/>
      <c r="I78" s="46">
        <f>MATCH(B78,Archive_Master_crosswalk!M:M,0)</f>
        <v>201</v>
      </c>
    </row>
    <row r="79" spans="1:9" ht="16.5">
      <c r="A79" s="43" t="s">
        <v>711</v>
      </c>
      <c r="B79" s="43" t="s">
        <v>1226</v>
      </c>
      <c r="C79" s="44"/>
      <c r="D79" s="45"/>
      <c r="E79" s="44"/>
      <c r="F79" s="44"/>
      <c r="G79" s="44"/>
      <c r="H79" s="44"/>
      <c r="I79" s="46">
        <f>MATCH(B79,Archive_Master_crosswalk!M:M,0)</f>
        <v>202</v>
      </c>
    </row>
    <row r="80" spans="1:9" ht="16.5">
      <c r="A80" s="43" t="s">
        <v>711</v>
      </c>
      <c r="B80" s="43" t="s">
        <v>1227</v>
      </c>
      <c r="C80" s="44"/>
      <c r="D80" s="45"/>
      <c r="E80" s="44"/>
      <c r="F80" s="44"/>
      <c r="G80" s="44"/>
      <c r="H80" s="44"/>
      <c r="I80" s="46">
        <f>MATCH(B80,Archive_Master_crosswalk!M:M,0)</f>
        <v>203</v>
      </c>
    </row>
    <row r="81" spans="1:9" ht="16.5">
      <c r="A81" s="43" t="s">
        <v>711</v>
      </c>
      <c r="B81" s="43" t="s">
        <v>1228</v>
      </c>
      <c r="C81" s="44"/>
      <c r="D81" s="45"/>
      <c r="E81" s="44"/>
      <c r="F81" s="44"/>
      <c r="G81" s="44"/>
      <c r="H81" s="44"/>
      <c r="I81" s="46">
        <f>MATCH(B81,Archive_Master_crosswalk!M:M,0)</f>
        <v>204</v>
      </c>
    </row>
    <row r="82" spans="1:9" ht="16.5">
      <c r="A82" s="43" t="s">
        <v>711</v>
      </c>
      <c r="B82" s="43" t="s">
        <v>1229</v>
      </c>
      <c r="C82" s="44"/>
      <c r="D82" s="45"/>
      <c r="E82" s="44"/>
      <c r="F82" s="44"/>
      <c r="G82" s="44"/>
      <c r="H82" s="44"/>
      <c r="I82" s="46">
        <f>MATCH(B82,Archive_Master_crosswalk!M:M,0)</f>
        <v>205</v>
      </c>
    </row>
    <row r="83" spans="1:9" ht="16.5">
      <c r="A83" s="43" t="s">
        <v>711</v>
      </c>
      <c r="B83" s="43" t="s">
        <v>1230</v>
      </c>
      <c r="C83" s="44"/>
      <c r="D83" s="45"/>
      <c r="E83" s="44"/>
      <c r="F83" s="44"/>
      <c r="G83" s="44"/>
      <c r="H83" s="44"/>
      <c r="I83" s="46">
        <f>MATCH(B83,Archive_Master_crosswalk!M:M,0)</f>
        <v>206</v>
      </c>
    </row>
    <row r="84" spans="1:9" ht="16.5">
      <c r="A84" s="43" t="s">
        <v>1231</v>
      </c>
      <c r="B84" s="43" t="s">
        <v>1232</v>
      </c>
      <c r="C84" s="44"/>
      <c r="D84" s="45"/>
      <c r="E84" s="44"/>
      <c r="F84" s="44"/>
      <c r="G84" s="44"/>
      <c r="H84" s="44"/>
      <c r="I84" s="46" t="e">
        <f>MATCH(B84,Archive_Master_crosswalk!M:M,0)</f>
        <v>#N/A</v>
      </c>
    </row>
    <row r="85" spans="1:9" ht="16.5">
      <c r="A85" s="43" t="s">
        <v>1231</v>
      </c>
      <c r="B85" s="43" t="s">
        <v>1233</v>
      </c>
      <c r="C85" s="44"/>
      <c r="D85" s="45"/>
      <c r="E85" s="44"/>
      <c r="F85" s="44"/>
      <c r="G85" s="44"/>
      <c r="H85" s="44"/>
      <c r="I85" s="46" t="e">
        <f>MATCH(B85,Archive_Master_crosswalk!M:M,0)</f>
        <v>#N/A</v>
      </c>
    </row>
    <row r="86" spans="1:9" ht="16.5">
      <c r="A86" s="43" t="s">
        <v>1231</v>
      </c>
      <c r="B86" s="43" t="s">
        <v>1234</v>
      </c>
      <c r="C86" s="44"/>
      <c r="D86" s="45"/>
      <c r="E86" s="44"/>
      <c r="F86" s="44"/>
      <c r="G86" s="44"/>
      <c r="H86" s="44"/>
      <c r="I86" s="46" t="e">
        <f>MATCH(B86,Archive_Master_crosswalk!M:M,0)</f>
        <v>#N/A</v>
      </c>
    </row>
    <row r="87" spans="1:9" ht="16.5">
      <c r="A87" s="43" t="s">
        <v>1231</v>
      </c>
      <c r="B87" s="43" t="s">
        <v>1235</v>
      </c>
      <c r="C87" s="44"/>
      <c r="D87" s="45"/>
      <c r="E87" s="44"/>
      <c r="F87" s="44"/>
      <c r="G87" s="44"/>
      <c r="H87" s="44"/>
      <c r="I87" s="46" t="e">
        <f>MATCH(B87,Archive_Master_crosswalk!M:M,0)</f>
        <v>#N/A</v>
      </c>
    </row>
    <row r="88" spans="1:9" ht="16.5">
      <c r="A88" s="43" t="s">
        <v>1231</v>
      </c>
      <c r="B88" s="43" t="s">
        <v>213</v>
      </c>
      <c r="C88" s="44"/>
      <c r="D88" s="45"/>
      <c r="E88" s="44"/>
      <c r="F88" s="44"/>
      <c r="G88" s="44"/>
      <c r="H88" s="44"/>
      <c r="I88" s="46" t="e">
        <f>MATCH(B88,Archive_Master_crosswalk!M:M,0)</f>
        <v>#N/A</v>
      </c>
    </row>
    <row r="89" spans="1:9" ht="16.5">
      <c r="A89" s="43" t="s">
        <v>1231</v>
      </c>
      <c r="B89" s="43" t="s">
        <v>1236</v>
      </c>
      <c r="C89" s="44"/>
      <c r="D89" s="45"/>
      <c r="E89" s="44"/>
      <c r="F89" s="44"/>
      <c r="G89" s="44"/>
      <c r="H89" s="44"/>
      <c r="I89" s="46" t="e">
        <f>MATCH(B89,Archive_Master_crosswalk!M:M,0)</f>
        <v>#N/A</v>
      </c>
    </row>
    <row r="90" spans="1:9" ht="16.5">
      <c r="A90" s="43" t="s">
        <v>1231</v>
      </c>
      <c r="B90" s="43" t="s">
        <v>1237</v>
      </c>
      <c r="C90" s="44"/>
      <c r="D90" s="45"/>
      <c r="E90" s="44"/>
      <c r="F90" s="44"/>
      <c r="G90" s="44"/>
      <c r="H90" s="44"/>
      <c r="I90" s="46" t="e">
        <f>MATCH(B90,Archive_Master_crosswalk!M:M,0)</f>
        <v>#N/A</v>
      </c>
    </row>
    <row r="91" spans="1:9" ht="16.5">
      <c r="A91" s="43" t="s">
        <v>1231</v>
      </c>
      <c r="B91" s="43" t="s">
        <v>1238</v>
      </c>
      <c r="C91" s="44"/>
      <c r="D91" s="45"/>
      <c r="E91" s="44"/>
      <c r="F91" s="44"/>
      <c r="G91" s="44"/>
      <c r="H91" s="44"/>
      <c r="I91" s="46" t="e">
        <f>MATCH(B91,Archive_Master_crosswalk!M:M,0)</f>
        <v>#N/A</v>
      </c>
    </row>
    <row r="92" spans="1:9" ht="16.5">
      <c r="A92" s="43" t="s">
        <v>1231</v>
      </c>
      <c r="B92" s="43" t="s">
        <v>1239</v>
      </c>
      <c r="C92" s="44"/>
      <c r="D92" s="45"/>
      <c r="E92" s="44"/>
      <c r="F92" s="44"/>
      <c r="G92" s="44"/>
      <c r="H92" s="44"/>
      <c r="I92" s="46" t="e">
        <f>MATCH(B92,Archive_Master_crosswalk!M:M,0)</f>
        <v>#N/A</v>
      </c>
    </row>
    <row r="93" spans="1:9" ht="16.5">
      <c r="A93" s="43" t="s">
        <v>1231</v>
      </c>
      <c r="B93" s="43" t="s">
        <v>1240</v>
      </c>
      <c r="C93" s="44"/>
      <c r="D93" s="45"/>
      <c r="E93" s="44"/>
      <c r="F93" s="44"/>
      <c r="G93" s="44"/>
      <c r="H93" s="44"/>
      <c r="I93" s="46" t="e">
        <f>MATCH(B93,Archive_Master_crosswalk!M:M,0)</f>
        <v>#N/A</v>
      </c>
    </row>
    <row r="94" spans="1:9" ht="16.5">
      <c r="A94" s="43" t="s">
        <v>1231</v>
      </c>
      <c r="B94" s="43" t="s">
        <v>1241</v>
      </c>
      <c r="C94" s="44"/>
      <c r="D94" s="45"/>
      <c r="E94" s="44"/>
      <c r="F94" s="44"/>
      <c r="G94" s="44"/>
      <c r="H94" s="44"/>
      <c r="I94" s="46" t="e">
        <f>MATCH(B94,Archive_Master_crosswalk!M:M,0)</f>
        <v>#N/A</v>
      </c>
    </row>
    <row r="95" spans="1:9" ht="16.5">
      <c r="A95" s="43"/>
      <c r="B95" s="43" t="s">
        <v>1242</v>
      </c>
      <c r="C95" s="44"/>
      <c r="D95" s="45"/>
      <c r="E95" s="44"/>
      <c r="F95" s="44"/>
      <c r="G95" s="44"/>
      <c r="H95" s="44"/>
      <c r="I95" s="46" t="e">
        <f>MATCH(B95,Archive_Master_crosswalk!M:M,0)</f>
        <v>#N/A</v>
      </c>
    </row>
    <row r="96" spans="1:9" ht="16.5">
      <c r="A96" s="43"/>
      <c r="B96" s="43" t="s">
        <v>1243</v>
      </c>
      <c r="C96" s="44"/>
      <c r="D96" s="45"/>
      <c r="E96" s="44"/>
      <c r="F96" s="44"/>
      <c r="G96" s="44"/>
      <c r="H96" s="44"/>
      <c r="I96" s="46" t="e">
        <f>MATCH(B96,Archive_Master_crosswalk!M:M,0)</f>
        <v>#N/A</v>
      </c>
    </row>
    <row r="97" spans="1:9" ht="16.5">
      <c r="A97" s="43" t="s">
        <v>1009</v>
      </c>
      <c r="B97" s="43" t="s">
        <v>900</v>
      </c>
      <c r="C97" s="59" t="s">
        <v>899</v>
      </c>
      <c r="D97" s="47" t="s">
        <v>901</v>
      </c>
      <c r="E97" s="60" t="s">
        <v>78</v>
      </c>
      <c r="F97" s="61" t="s">
        <v>78</v>
      </c>
      <c r="G97" s="60" t="s">
        <v>78</v>
      </c>
      <c r="H97" s="62" t="s">
        <v>78</v>
      </c>
      <c r="I97" s="46">
        <f>MATCH(B97,Archive_Master_crosswalk!M:M,0)</f>
        <v>243</v>
      </c>
    </row>
    <row r="98" spans="1:9" ht="31">
      <c r="A98" s="43" t="s">
        <v>1009</v>
      </c>
      <c r="B98" s="43" t="s">
        <v>903</v>
      </c>
      <c r="C98" s="59" t="s">
        <v>902</v>
      </c>
      <c r="D98" s="47" t="s">
        <v>904</v>
      </c>
      <c r="E98" s="60" t="s">
        <v>78</v>
      </c>
      <c r="F98" s="61" t="s">
        <v>78</v>
      </c>
      <c r="G98" s="60" t="s">
        <v>78</v>
      </c>
      <c r="H98" s="61" t="s">
        <v>1245</v>
      </c>
      <c r="I98" s="46">
        <f>MATCH(B98,Archive_Master_crosswalk!M:M,0)</f>
        <v>244</v>
      </c>
    </row>
    <row r="99" spans="1:9" ht="31">
      <c r="A99" s="43" t="s">
        <v>1009</v>
      </c>
      <c r="B99" s="43" t="s">
        <v>906</v>
      </c>
      <c r="C99" s="59" t="s">
        <v>905</v>
      </c>
      <c r="D99" s="47" t="s">
        <v>907</v>
      </c>
      <c r="E99" s="60" t="s">
        <v>78</v>
      </c>
      <c r="F99" s="61" t="s">
        <v>78</v>
      </c>
      <c r="G99" s="60" t="s">
        <v>78</v>
      </c>
      <c r="H99" s="61" t="s">
        <v>1248</v>
      </c>
      <c r="I99" s="46">
        <f>MATCH(B99,Archive_Master_crosswalk!M:M,0)</f>
        <v>245</v>
      </c>
    </row>
    <row r="100" spans="1:9" ht="16.5">
      <c r="A100" s="43" t="s">
        <v>1009</v>
      </c>
      <c r="B100" s="43" t="s">
        <v>909</v>
      </c>
      <c r="C100" s="59" t="s">
        <v>908</v>
      </c>
      <c r="D100" s="47" t="s">
        <v>910</v>
      </c>
      <c r="E100" s="60" t="s">
        <v>78</v>
      </c>
      <c r="F100" s="61" t="s">
        <v>78</v>
      </c>
      <c r="G100" s="64"/>
      <c r="H100" s="61" t="s">
        <v>1248</v>
      </c>
      <c r="I100" s="46">
        <f>MATCH(B100,Archive_Master_crosswalk!M:M,0)</f>
        <v>246</v>
      </c>
    </row>
    <row r="101" spans="1:9" ht="45.5">
      <c r="A101" s="43" t="s">
        <v>1009</v>
      </c>
      <c r="B101" s="43" t="s">
        <v>912</v>
      </c>
      <c r="C101" s="65" t="s">
        <v>911</v>
      </c>
      <c r="D101" s="47" t="s">
        <v>913</v>
      </c>
      <c r="E101" s="60" t="s">
        <v>78</v>
      </c>
      <c r="F101" s="61" t="s">
        <v>78</v>
      </c>
      <c r="G101" s="60" t="s">
        <v>78</v>
      </c>
      <c r="H101" s="61" t="s">
        <v>1248</v>
      </c>
      <c r="I101" s="46">
        <f>MATCH(B101,Archive_Master_crosswalk!M:M,0)</f>
        <v>247</v>
      </c>
    </row>
    <row r="102" spans="1:9" ht="16.5">
      <c r="A102" s="43" t="s">
        <v>1009</v>
      </c>
      <c r="B102" s="43" t="s">
        <v>916</v>
      </c>
      <c r="C102" s="59" t="s">
        <v>917</v>
      </c>
      <c r="D102" s="47" t="s">
        <v>918</v>
      </c>
      <c r="E102" s="60" t="s">
        <v>369</v>
      </c>
      <c r="F102" s="61" t="s">
        <v>1263</v>
      </c>
      <c r="G102" s="60" t="s">
        <v>1264</v>
      </c>
      <c r="H102" s="62" t="s">
        <v>78</v>
      </c>
      <c r="I102" s="46">
        <f>MATCH(B102,Archive_Master_crosswalk!M:M,0)</f>
        <v>248</v>
      </c>
    </row>
    <row r="103" spans="1:9" ht="60">
      <c r="A103" s="43" t="s">
        <v>1009</v>
      </c>
      <c r="B103" s="43" t="s">
        <v>922</v>
      </c>
      <c r="C103" s="59" t="s">
        <v>921</v>
      </c>
      <c r="D103" s="47" t="s">
        <v>923</v>
      </c>
      <c r="E103" s="60" t="s">
        <v>849</v>
      </c>
      <c r="F103" s="62" t="s">
        <v>1267</v>
      </c>
      <c r="G103" s="60" t="s">
        <v>1268</v>
      </c>
      <c r="H103" s="62" t="s">
        <v>78</v>
      </c>
      <c r="I103" s="46">
        <f>MATCH(B103,Archive_Master_crosswalk!M:M,0)</f>
        <v>249</v>
      </c>
    </row>
    <row r="104" spans="1:9" ht="45.5">
      <c r="A104" s="43" t="s">
        <v>1009</v>
      </c>
      <c r="B104" s="43" t="s">
        <v>925</v>
      </c>
      <c r="C104" s="59" t="s">
        <v>924</v>
      </c>
      <c r="D104" s="47" t="s">
        <v>926</v>
      </c>
      <c r="E104" s="60" t="s">
        <v>369</v>
      </c>
      <c r="F104" s="61" t="s">
        <v>1269</v>
      </c>
      <c r="G104" s="60" t="s">
        <v>1264</v>
      </c>
      <c r="H104" s="61" t="s">
        <v>1270</v>
      </c>
      <c r="I104" s="46">
        <f>MATCH(B104,Archive_Master_crosswalk!M:M,0)</f>
        <v>250</v>
      </c>
    </row>
    <row r="105" spans="1:9" ht="45.5">
      <c r="A105" s="43" t="s">
        <v>1009</v>
      </c>
      <c r="B105" s="43" t="s">
        <v>928</v>
      </c>
      <c r="C105" s="59" t="s">
        <v>927</v>
      </c>
      <c r="D105" s="47" t="s">
        <v>929</v>
      </c>
      <c r="E105" s="60" t="s">
        <v>369</v>
      </c>
      <c r="F105" s="61" t="s">
        <v>1271</v>
      </c>
      <c r="G105" s="60" t="s">
        <v>1264</v>
      </c>
      <c r="H105" s="61" t="s">
        <v>1272</v>
      </c>
      <c r="I105" s="46">
        <f>MATCH(B105,Archive_Master_crosswalk!M:M,0)</f>
        <v>255</v>
      </c>
    </row>
    <row r="106" spans="1:9" ht="31">
      <c r="A106" s="43" t="s">
        <v>1009</v>
      </c>
      <c r="B106" s="43" t="s">
        <v>931</v>
      </c>
      <c r="C106" s="59" t="s">
        <v>930</v>
      </c>
      <c r="D106" s="47" t="s">
        <v>932</v>
      </c>
      <c r="E106" s="60" t="s">
        <v>369</v>
      </c>
      <c r="F106" s="61" t="s">
        <v>1273</v>
      </c>
      <c r="G106" s="60" t="s">
        <v>1264</v>
      </c>
      <c r="H106" s="61" t="s">
        <v>1274</v>
      </c>
      <c r="I106" s="46">
        <f>MATCH(B106,Archive_Master_crosswalk!M:M,0)</f>
        <v>256</v>
      </c>
    </row>
    <row r="107" spans="1:9" ht="31">
      <c r="A107" s="43" t="s">
        <v>1009</v>
      </c>
      <c r="B107" s="43" t="s">
        <v>934</v>
      </c>
      <c r="C107" s="59" t="s">
        <v>935</v>
      </c>
      <c r="D107" s="68" t="s">
        <v>936</v>
      </c>
      <c r="E107" s="60" t="s">
        <v>369</v>
      </c>
      <c r="F107" s="61" t="s">
        <v>1275</v>
      </c>
      <c r="G107" s="60" t="s">
        <v>1264</v>
      </c>
      <c r="H107" s="61" t="s">
        <v>1276</v>
      </c>
      <c r="I107" s="46">
        <f>MATCH(B107,Archive_Master_crosswalk!M:M,0)</f>
        <v>257</v>
      </c>
    </row>
    <row r="108" spans="1:9" ht="31">
      <c r="A108" s="43" t="s">
        <v>1009</v>
      </c>
      <c r="B108" s="43" t="s">
        <v>938</v>
      </c>
      <c r="C108" s="59" t="s">
        <v>937</v>
      </c>
      <c r="D108" s="68" t="s">
        <v>939</v>
      </c>
      <c r="E108" s="60" t="s">
        <v>369</v>
      </c>
      <c r="F108" s="61" t="s">
        <v>1277</v>
      </c>
      <c r="G108" s="60" t="s">
        <v>1268</v>
      </c>
      <c r="H108" s="61" t="s">
        <v>1248</v>
      </c>
      <c r="I108" s="46">
        <f>MATCH(B108,Archive_Master_crosswalk!M:M,0)</f>
        <v>258</v>
      </c>
    </row>
    <row r="109" spans="1:9" ht="16.5">
      <c r="A109" s="43" t="s">
        <v>1009</v>
      </c>
      <c r="B109" s="43" t="s">
        <v>941</v>
      </c>
      <c r="C109" s="44"/>
      <c r="D109" s="45"/>
      <c r="E109" s="44"/>
      <c r="F109" s="44"/>
      <c r="G109" s="44"/>
      <c r="H109" s="44"/>
      <c r="I109" s="46">
        <f>MATCH(B109,Archive_Master_crosswalk!M:M,0)</f>
        <v>259</v>
      </c>
    </row>
    <row r="110" spans="1:9" ht="16.5">
      <c r="A110" s="43" t="s">
        <v>1009</v>
      </c>
      <c r="B110" s="43" t="s">
        <v>943</v>
      </c>
      <c r="C110" s="44"/>
      <c r="D110" s="45"/>
      <c r="E110" s="44"/>
      <c r="F110" s="44"/>
      <c r="G110" s="44"/>
      <c r="H110" s="44"/>
      <c r="I110" s="46">
        <f>MATCH(B110,Archive_Master_crosswalk!M:M,0)</f>
        <v>260</v>
      </c>
    </row>
    <row r="111" spans="1:9" ht="16.5">
      <c r="A111" s="43" t="s">
        <v>1009</v>
      </c>
      <c r="B111" s="43" t="s">
        <v>945</v>
      </c>
      <c r="C111" s="44"/>
      <c r="D111" s="45"/>
      <c r="E111" s="44"/>
      <c r="F111" s="44"/>
      <c r="G111" s="44"/>
      <c r="H111" s="44"/>
      <c r="I111" s="46">
        <f>MATCH(B111,Archive_Master_crosswalk!M:M,0)</f>
        <v>261</v>
      </c>
    </row>
    <row r="112" spans="1:9" ht="16.5">
      <c r="A112" s="43" t="s">
        <v>1009</v>
      </c>
      <c r="B112" s="43" t="s">
        <v>947</v>
      </c>
      <c r="C112" s="44"/>
      <c r="D112" s="45"/>
      <c r="E112" s="44"/>
      <c r="F112" s="44"/>
      <c r="G112" s="44"/>
      <c r="H112" s="44"/>
      <c r="I112" s="46">
        <f>MATCH(B112,Archive_Master_crosswalk!M:M,0)</f>
        <v>262</v>
      </c>
    </row>
    <row r="113" spans="1:9" ht="16.5">
      <c r="A113" s="43" t="s">
        <v>1009</v>
      </c>
      <c r="B113" s="43" t="s">
        <v>949</v>
      </c>
      <c r="C113" s="44"/>
      <c r="D113" s="45"/>
      <c r="E113" s="44"/>
      <c r="F113" s="44"/>
      <c r="G113" s="44"/>
      <c r="H113" s="44"/>
      <c r="I113" s="46">
        <f>MATCH(B113,Archive_Master_crosswalk!M:M,0)</f>
        <v>263</v>
      </c>
    </row>
    <row r="114" spans="1:9" ht="16.5">
      <c r="A114" s="43" t="s">
        <v>1009</v>
      </c>
      <c r="B114" s="43" t="s">
        <v>1082</v>
      </c>
      <c r="C114" s="44"/>
      <c r="D114" s="45"/>
      <c r="E114" s="44"/>
      <c r="F114" s="44"/>
      <c r="G114" s="44"/>
      <c r="H114" s="44"/>
      <c r="I114" s="46">
        <f>MATCH(B114,Archive_Master_crosswalk!M:M,0)</f>
        <v>321</v>
      </c>
    </row>
    <row r="115" spans="1:9" ht="16.5">
      <c r="A115" s="43" t="s">
        <v>1009</v>
      </c>
      <c r="B115" s="43" t="s">
        <v>963</v>
      </c>
      <c r="C115" s="44"/>
      <c r="D115" s="45"/>
      <c r="E115" s="44"/>
      <c r="F115" s="44"/>
      <c r="G115" s="44"/>
      <c r="H115" s="44"/>
      <c r="I115" s="46">
        <f>MATCH(B115,Archive_Master_crosswalk!M:M,0)</f>
        <v>267</v>
      </c>
    </row>
    <row r="116" spans="1:9" ht="16.5">
      <c r="A116" s="43" t="s">
        <v>1009</v>
      </c>
      <c r="B116" s="43" t="s">
        <v>965</v>
      </c>
      <c r="C116" s="44"/>
      <c r="D116" s="45"/>
      <c r="E116" s="44"/>
      <c r="F116" s="44"/>
      <c r="G116" s="44"/>
      <c r="H116" s="44"/>
      <c r="I116" s="46">
        <f>MATCH(B116,Archive_Master_crosswalk!M:M,0)</f>
        <v>268</v>
      </c>
    </row>
    <row r="117" spans="1:9" ht="16.5">
      <c r="A117" s="43" t="s">
        <v>1009</v>
      </c>
      <c r="B117" s="43" t="s">
        <v>967</v>
      </c>
      <c r="C117" s="44"/>
      <c r="D117" s="45"/>
      <c r="E117" s="44"/>
      <c r="F117" s="44"/>
      <c r="G117" s="44"/>
      <c r="H117" s="44"/>
      <c r="I117" s="46">
        <f>MATCH(B117,Archive_Master_crosswalk!M:M,0)</f>
        <v>269</v>
      </c>
    </row>
    <row r="118" spans="1:9" ht="16.5">
      <c r="A118" s="43" t="s">
        <v>1009</v>
      </c>
      <c r="B118" s="43" t="s">
        <v>970</v>
      </c>
      <c r="C118" s="44"/>
      <c r="D118" s="45"/>
      <c r="E118" s="44"/>
      <c r="F118" s="44"/>
      <c r="G118" s="44"/>
      <c r="H118" s="44"/>
      <c r="I118" s="46">
        <f>MATCH(B118,Archive_Master_crosswalk!M:M,0)</f>
        <v>270</v>
      </c>
    </row>
    <row r="119" spans="1:9" ht="31">
      <c r="A119" s="43" t="s">
        <v>1009</v>
      </c>
      <c r="B119" s="43" t="s">
        <v>973</v>
      </c>
      <c r="C119" s="59" t="s">
        <v>974</v>
      </c>
      <c r="D119" s="47" t="s">
        <v>975</v>
      </c>
      <c r="E119" s="60" t="s">
        <v>369</v>
      </c>
      <c r="F119" s="61" t="s">
        <v>1280</v>
      </c>
      <c r="G119" s="60" t="s">
        <v>1264</v>
      </c>
      <c r="H119" s="61" t="s">
        <v>1281</v>
      </c>
      <c r="I119" s="46">
        <f>MATCH(B119,Archive_Master_crosswalk!M:M,0)</f>
        <v>277</v>
      </c>
    </row>
    <row r="120" spans="1:9" ht="31">
      <c r="A120" s="43" t="s">
        <v>1009</v>
      </c>
      <c r="B120" s="43" t="s">
        <v>977</v>
      </c>
      <c r="C120" s="59" t="s">
        <v>976</v>
      </c>
      <c r="D120" s="47" t="s">
        <v>978</v>
      </c>
      <c r="E120" s="60" t="s">
        <v>369</v>
      </c>
      <c r="F120" s="61" t="s">
        <v>1282</v>
      </c>
      <c r="G120" s="60" t="s">
        <v>1268</v>
      </c>
      <c r="H120" s="61" t="s">
        <v>1248</v>
      </c>
      <c r="I120" s="46">
        <f>MATCH(B120,Archive_Master_crosswalk!M:M,0)</f>
        <v>278</v>
      </c>
    </row>
    <row r="121" spans="1:9" ht="31">
      <c r="A121" s="43" t="s">
        <v>1009</v>
      </c>
      <c r="B121" s="43" t="s">
        <v>980</v>
      </c>
      <c r="C121" s="59" t="s">
        <v>981</v>
      </c>
      <c r="D121" s="47" t="s">
        <v>982</v>
      </c>
      <c r="E121" s="60" t="s">
        <v>369</v>
      </c>
      <c r="F121" s="61" t="s">
        <v>1283</v>
      </c>
      <c r="G121" s="60" t="s">
        <v>1264</v>
      </c>
      <c r="H121" s="61" t="s">
        <v>1248</v>
      </c>
      <c r="I121" s="46">
        <f>MATCH(B121,Archive_Master_crosswalk!M:M,0)</f>
        <v>279</v>
      </c>
    </row>
    <row r="122" spans="1:9" ht="31">
      <c r="A122" s="43" t="s">
        <v>1009</v>
      </c>
      <c r="B122" s="43" t="s">
        <v>984</v>
      </c>
      <c r="C122" s="59" t="s">
        <v>983</v>
      </c>
      <c r="D122" s="47" t="s">
        <v>985</v>
      </c>
      <c r="E122" s="60" t="s">
        <v>369</v>
      </c>
      <c r="F122" s="61" t="s">
        <v>1284</v>
      </c>
      <c r="G122" s="60" t="s">
        <v>1268</v>
      </c>
      <c r="H122" s="61" t="s">
        <v>1248</v>
      </c>
      <c r="I122" s="46">
        <f>MATCH(B122,Archive_Master_crosswalk!M:M,0)</f>
        <v>280</v>
      </c>
    </row>
    <row r="123" spans="1:9" ht="16.5">
      <c r="A123" s="43" t="s">
        <v>1009</v>
      </c>
      <c r="B123" s="43" t="s">
        <v>987</v>
      </c>
      <c r="C123" s="59" t="s">
        <v>988</v>
      </c>
      <c r="D123" s="47" t="s">
        <v>989</v>
      </c>
      <c r="E123" s="60" t="s">
        <v>1285</v>
      </c>
      <c r="F123" s="61" t="s">
        <v>1286</v>
      </c>
      <c r="G123" s="60" t="s">
        <v>1264</v>
      </c>
      <c r="H123" s="61" t="s">
        <v>1248</v>
      </c>
      <c r="I123" s="46">
        <f>MATCH(B123,Archive_Master_crosswalk!M:M,0)</f>
        <v>281</v>
      </c>
    </row>
    <row r="124" spans="1:9" ht="31">
      <c r="A124" s="43" t="s">
        <v>1009</v>
      </c>
      <c r="B124" s="43" t="s">
        <v>991</v>
      </c>
      <c r="C124" s="59" t="s">
        <v>990</v>
      </c>
      <c r="D124" s="47" t="s">
        <v>992</v>
      </c>
      <c r="E124" s="60" t="s">
        <v>1285</v>
      </c>
      <c r="F124" s="61" t="s">
        <v>1287</v>
      </c>
      <c r="G124" s="60" t="s">
        <v>1268</v>
      </c>
      <c r="H124" s="61" t="s">
        <v>1248</v>
      </c>
      <c r="I124" s="46">
        <f>MATCH(B124,Archive_Master_crosswalk!M:M,0)</f>
        <v>282</v>
      </c>
    </row>
    <row r="125" spans="1:9" ht="31">
      <c r="A125" s="43" t="s">
        <v>1009</v>
      </c>
      <c r="B125" s="43" t="s">
        <v>994</v>
      </c>
      <c r="C125" s="59" t="s">
        <v>995</v>
      </c>
      <c r="D125" s="47" t="s">
        <v>996</v>
      </c>
      <c r="E125" s="60" t="s">
        <v>1285</v>
      </c>
      <c r="F125" s="61" t="s">
        <v>1288</v>
      </c>
      <c r="G125" s="60" t="s">
        <v>1264</v>
      </c>
      <c r="H125" s="61" t="s">
        <v>1248</v>
      </c>
      <c r="I125" s="46">
        <f>MATCH(B125,Archive_Master_crosswalk!M:M,0)</f>
        <v>283</v>
      </c>
    </row>
    <row r="126" spans="1:9" ht="31">
      <c r="A126" s="43" t="s">
        <v>1009</v>
      </c>
      <c r="B126" s="43" t="s">
        <v>998</v>
      </c>
      <c r="C126" s="59" t="s">
        <v>997</v>
      </c>
      <c r="D126" s="47" t="s">
        <v>999</v>
      </c>
      <c r="E126" s="60" t="s">
        <v>1285</v>
      </c>
      <c r="F126" s="61" t="s">
        <v>1289</v>
      </c>
      <c r="G126" s="60" t="s">
        <v>1268</v>
      </c>
      <c r="H126" s="61" t="s">
        <v>1248</v>
      </c>
      <c r="I126" s="46">
        <f>MATCH(B126,Archive_Master_crosswalk!M:M,0)</f>
        <v>284</v>
      </c>
    </row>
    <row r="127" spans="1:9" ht="16.5">
      <c r="A127" s="43" t="s">
        <v>1009</v>
      </c>
      <c r="B127" s="43" t="s">
        <v>1001</v>
      </c>
      <c r="C127" s="59" t="s">
        <v>1002</v>
      </c>
      <c r="D127" s="47" t="s">
        <v>1003</v>
      </c>
      <c r="E127" s="60" t="s">
        <v>369</v>
      </c>
      <c r="F127" s="61" t="s">
        <v>1290</v>
      </c>
      <c r="G127" s="60" t="s">
        <v>1264</v>
      </c>
      <c r="H127" s="61" t="s">
        <v>1248</v>
      </c>
      <c r="I127" s="46">
        <f>MATCH(B127,Archive_Master_crosswalk!M:M,0)</f>
        <v>285</v>
      </c>
    </row>
    <row r="128" spans="1:9" ht="31">
      <c r="A128" s="43" t="s">
        <v>1009</v>
      </c>
      <c r="B128" s="43" t="s">
        <v>1005</v>
      </c>
      <c r="C128" s="59" t="s">
        <v>1004</v>
      </c>
      <c r="D128" s="47" t="s">
        <v>1006</v>
      </c>
      <c r="E128" s="60" t="s">
        <v>369</v>
      </c>
      <c r="F128" s="61" t="s">
        <v>1291</v>
      </c>
      <c r="G128" s="60" t="s">
        <v>1268</v>
      </c>
      <c r="H128" s="61" t="s">
        <v>1248</v>
      </c>
      <c r="I128" s="46">
        <f>MATCH(B128,Archive_Master_crosswalk!M:M,0)</f>
        <v>286</v>
      </c>
    </row>
    <row r="129" spans="1:9" ht="31">
      <c r="A129" s="43" t="s">
        <v>1009</v>
      </c>
      <c r="B129" s="43" t="s">
        <v>952</v>
      </c>
      <c r="C129" s="59" t="s">
        <v>953</v>
      </c>
      <c r="D129" s="47" t="s">
        <v>954</v>
      </c>
      <c r="E129" s="60" t="s">
        <v>369</v>
      </c>
      <c r="F129" s="61" t="s">
        <v>1292</v>
      </c>
      <c r="G129" s="60" t="s">
        <v>1264</v>
      </c>
      <c r="H129" s="61" t="s">
        <v>1293</v>
      </c>
      <c r="I129" s="46">
        <f>MATCH(B129,Archive_Master_crosswalk!M:M,0)</f>
        <v>265</v>
      </c>
    </row>
    <row r="130" spans="1:9" ht="16.5">
      <c r="A130" s="43" t="s">
        <v>1009</v>
      </c>
      <c r="B130" s="43" t="s">
        <v>958</v>
      </c>
      <c r="C130" s="59" t="s">
        <v>959</v>
      </c>
      <c r="D130" s="47" t="s">
        <v>960</v>
      </c>
      <c r="E130" s="60" t="s">
        <v>369</v>
      </c>
      <c r="F130" s="61" t="s">
        <v>1294</v>
      </c>
      <c r="G130" s="60" t="s">
        <v>1264</v>
      </c>
      <c r="H130" s="61" t="s">
        <v>1248</v>
      </c>
      <c r="I130" s="46">
        <f>MATCH(B130,Archive_Master_crosswalk!M:M,0)</f>
        <v>266</v>
      </c>
    </row>
    <row r="131" spans="1:9" ht="16.5">
      <c r="A131" s="43" t="s">
        <v>1009</v>
      </c>
      <c r="B131" s="43" t="s">
        <v>1010</v>
      </c>
      <c r="C131" s="59" t="s">
        <v>1011</v>
      </c>
      <c r="D131" s="70"/>
      <c r="E131" s="60" t="s">
        <v>369</v>
      </c>
      <c r="F131" s="61" t="s">
        <v>1295</v>
      </c>
      <c r="G131" s="60" t="s">
        <v>1264</v>
      </c>
      <c r="H131" s="62" t="s">
        <v>78</v>
      </c>
      <c r="I131" s="46">
        <f>MATCH(B131,Archive_Master_crosswalk!M:M,0)</f>
        <v>288</v>
      </c>
    </row>
    <row r="132" spans="1:9" ht="16.5">
      <c r="A132" s="43" t="s">
        <v>1009</v>
      </c>
      <c r="B132" s="43" t="s">
        <v>1015</v>
      </c>
      <c r="C132" s="59" t="s">
        <v>1014</v>
      </c>
      <c r="D132" s="70"/>
      <c r="E132" s="60" t="s">
        <v>369</v>
      </c>
      <c r="F132" s="61" t="s">
        <v>1296</v>
      </c>
      <c r="G132" s="60" t="s">
        <v>1268</v>
      </c>
      <c r="H132" s="62" t="s">
        <v>78</v>
      </c>
      <c r="I132" s="46">
        <f>MATCH(B132,Archive_Master_crosswalk!M:M,0)</f>
        <v>290</v>
      </c>
    </row>
    <row r="133" spans="1:9" ht="16.5">
      <c r="A133" s="43" t="s">
        <v>1009</v>
      </c>
      <c r="B133" s="43" t="s">
        <v>1018</v>
      </c>
      <c r="C133" s="59" t="s">
        <v>1019</v>
      </c>
      <c r="D133" s="70"/>
      <c r="E133" s="60" t="s">
        <v>369</v>
      </c>
      <c r="F133" s="61" t="s">
        <v>1297</v>
      </c>
      <c r="G133" s="60" t="s">
        <v>1264</v>
      </c>
      <c r="H133" s="62" t="s">
        <v>78</v>
      </c>
      <c r="I133" s="46">
        <f>MATCH(B133,Archive_Master_crosswalk!M:M,0)</f>
        <v>294</v>
      </c>
    </row>
    <row r="134" spans="1:9" ht="16.5">
      <c r="A134" s="43" t="s">
        <v>1009</v>
      </c>
      <c r="B134" s="43" t="s">
        <v>1022</v>
      </c>
      <c r="C134" s="59" t="s">
        <v>1021</v>
      </c>
      <c r="D134" s="70"/>
      <c r="E134" s="60" t="s">
        <v>369</v>
      </c>
      <c r="F134" s="61" t="s">
        <v>1298</v>
      </c>
      <c r="G134" s="60" t="s">
        <v>1268</v>
      </c>
      <c r="H134" s="62" t="s">
        <v>78</v>
      </c>
      <c r="I134" s="46">
        <f>MATCH(B134,Archive_Master_crosswalk!M:M,0)</f>
        <v>295</v>
      </c>
    </row>
    <row r="135" spans="1:9" ht="16.5">
      <c r="A135" s="43" t="s">
        <v>1009</v>
      </c>
      <c r="B135" s="43" t="s">
        <v>1025</v>
      </c>
      <c r="C135" s="59" t="s">
        <v>1026</v>
      </c>
      <c r="D135" s="70"/>
      <c r="E135" s="60" t="s">
        <v>369</v>
      </c>
      <c r="F135" s="61" t="s">
        <v>1299</v>
      </c>
      <c r="G135" s="60" t="s">
        <v>1264</v>
      </c>
      <c r="H135" s="62" t="s">
        <v>78</v>
      </c>
      <c r="I135" s="46">
        <f>MATCH(B135,Archive_Master_crosswalk!M:M,0)</f>
        <v>296</v>
      </c>
    </row>
    <row r="136" spans="1:9" ht="16.5">
      <c r="A136" s="43" t="s">
        <v>1009</v>
      </c>
      <c r="B136" s="43" t="s">
        <v>1029</v>
      </c>
      <c r="C136" s="59" t="s">
        <v>1028</v>
      </c>
      <c r="D136" s="70"/>
      <c r="E136" s="60" t="s">
        <v>369</v>
      </c>
      <c r="F136" s="61" t="s">
        <v>1300</v>
      </c>
      <c r="G136" s="60" t="s">
        <v>1268</v>
      </c>
      <c r="H136" s="62" t="s">
        <v>78</v>
      </c>
      <c r="I136" s="46">
        <f>MATCH(B136,Archive_Master_crosswalk!M:M,0)</f>
        <v>297</v>
      </c>
    </row>
    <row r="137" spans="1:9" ht="16.5">
      <c r="A137" s="43" t="s">
        <v>1009</v>
      </c>
      <c r="B137" s="43" t="s">
        <v>1031</v>
      </c>
      <c r="C137" s="59" t="s">
        <v>1032</v>
      </c>
      <c r="D137" s="70"/>
      <c r="E137" s="60" t="s">
        <v>1285</v>
      </c>
      <c r="F137" s="61" t="s">
        <v>1301</v>
      </c>
      <c r="G137" s="60" t="s">
        <v>1264</v>
      </c>
      <c r="H137" s="62" t="s">
        <v>78</v>
      </c>
      <c r="I137" s="46">
        <f>MATCH(B137,Archive_Master_crosswalk!M:M,0)</f>
        <v>298</v>
      </c>
    </row>
    <row r="138" spans="1:9" ht="16.5">
      <c r="A138" s="43" t="s">
        <v>1009</v>
      </c>
      <c r="B138" s="43" t="s">
        <v>1034</v>
      </c>
      <c r="C138" s="59" t="s">
        <v>1033</v>
      </c>
      <c r="D138" s="70"/>
      <c r="E138" s="60" t="s">
        <v>1285</v>
      </c>
      <c r="F138" s="61" t="s">
        <v>1302</v>
      </c>
      <c r="G138" s="60" t="s">
        <v>1268</v>
      </c>
      <c r="H138" s="62" t="s">
        <v>78</v>
      </c>
      <c r="I138" s="46">
        <f>MATCH(B138,Archive_Master_crosswalk!M:M,0)</f>
        <v>299</v>
      </c>
    </row>
    <row r="139" spans="1:9" ht="16.5">
      <c r="A139" s="43" t="s">
        <v>1009</v>
      </c>
      <c r="B139" s="43" t="s">
        <v>1036</v>
      </c>
      <c r="C139" s="59" t="s">
        <v>1037</v>
      </c>
      <c r="D139" s="70"/>
      <c r="E139" s="60" t="s">
        <v>369</v>
      </c>
      <c r="F139" s="61" t="s">
        <v>1303</v>
      </c>
      <c r="G139" s="60" t="s">
        <v>1264</v>
      </c>
      <c r="H139" s="62" t="s">
        <v>78</v>
      </c>
      <c r="I139" s="46">
        <f>MATCH(B139,Archive_Master_crosswalk!M:M,0)</f>
        <v>300</v>
      </c>
    </row>
    <row r="140" spans="1:9" ht="16.5">
      <c r="A140" s="43" t="s">
        <v>1009</v>
      </c>
      <c r="B140" s="43" t="s">
        <v>1039</v>
      </c>
      <c r="C140" s="59" t="s">
        <v>1038</v>
      </c>
      <c r="D140" s="70"/>
      <c r="E140" s="60" t="s">
        <v>369</v>
      </c>
      <c r="F140" s="61" t="s">
        <v>1304</v>
      </c>
      <c r="G140" s="60" t="s">
        <v>1268</v>
      </c>
      <c r="H140" s="62" t="s">
        <v>78</v>
      </c>
      <c r="I140" s="46">
        <f>MATCH(B140,Archive_Master_crosswalk!M:M,0)</f>
        <v>301</v>
      </c>
    </row>
    <row r="141" spans="1:9" ht="16.5">
      <c r="A141" s="43" t="s">
        <v>1009</v>
      </c>
      <c r="B141" s="43" t="s">
        <v>1041</v>
      </c>
      <c r="C141" s="59" t="s">
        <v>1042</v>
      </c>
      <c r="D141" s="70"/>
      <c r="E141" s="60" t="s">
        <v>1285</v>
      </c>
      <c r="F141" s="61" t="s">
        <v>1305</v>
      </c>
      <c r="G141" s="60" t="s">
        <v>1264</v>
      </c>
      <c r="H141" s="62" t="s">
        <v>78</v>
      </c>
      <c r="I141" s="46">
        <f>MATCH(B141,Archive_Master_crosswalk!M:M,0)</f>
        <v>302</v>
      </c>
    </row>
    <row r="142" spans="1:9" ht="16.5">
      <c r="A142" s="43" t="s">
        <v>1009</v>
      </c>
      <c r="B142" s="43" t="s">
        <v>1044</v>
      </c>
      <c r="C142" s="59" t="s">
        <v>1043</v>
      </c>
      <c r="D142" s="70"/>
      <c r="E142" s="60" t="s">
        <v>1285</v>
      </c>
      <c r="F142" s="61" t="s">
        <v>1306</v>
      </c>
      <c r="G142" s="60" t="s">
        <v>1268</v>
      </c>
      <c r="H142" s="62" t="s">
        <v>78</v>
      </c>
      <c r="I142" s="46">
        <f>MATCH(B142,Archive_Master_crosswalk!M:M,0)</f>
        <v>303</v>
      </c>
    </row>
    <row r="143" spans="1:9" ht="16.5">
      <c r="A143" s="43" t="s">
        <v>1009</v>
      </c>
      <c r="B143" s="43" t="s">
        <v>1046</v>
      </c>
      <c r="C143" s="59" t="s">
        <v>1047</v>
      </c>
      <c r="D143" s="70"/>
      <c r="E143" s="60" t="s">
        <v>1285</v>
      </c>
      <c r="F143" s="61" t="s">
        <v>1307</v>
      </c>
      <c r="G143" s="60" t="s">
        <v>1264</v>
      </c>
      <c r="H143" s="62" t="s">
        <v>78</v>
      </c>
      <c r="I143" s="46">
        <f>MATCH(B143,Archive_Master_crosswalk!M:M,0)</f>
        <v>304</v>
      </c>
    </row>
    <row r="144" spans="1:9" ht="16.5">
      <c r="A144" s="43" t="s">
        <v>1009</v>
      </c>
      <c r="B144" s="43" t="s">
        <v>1049</v>
      </c>
      <c r="C144" s="59" t="s">
        <v>1048</v>
      </c>
      <c r="D144" s="70"/>
      <c r="E144" s="60" t="s">
        <v>1285</v>
      </c>
      <c r="F144" s="61" t="s">
        <v>1308</v>
      </c>
      <c r="G144" s="60" t="s">
        <v>1268</v>
      </c>
      <c r="H144" s="62" t="s">
        <v>78</v>
      </c>
      <c r="I144" s="46">
        <f>MATCH(B144,Archive_Master_crosswalk!M:M,0)</f>
        <v>305</v>
      </c>
    </row>
    <row r="145" spans="1:9" ht="16.5">
      <c r="A145" s="43" t="s">
        <v>1009</v>
      </c>
      <c r="B145" s="43" t="s">
        <v>1051</v>
      </c>
      <c r="C145" s="59" t="s">
        <v>1052</v>
      </c>
      <c r="D145" s="70"/>
      <c r="E145" s="60" t="s">
        <v>307</v>
      </c>
      <c r="F145" s="61" t="s">
        <v>1309</v>
      </c>
      <c r="G145" s="60" t="s">
        <v>1264</v>
      </c>
      <c r="H145" s="62" t="s">
        <v>78</v>
      </c>
      <c r="I145" s="46">
        <f>MATCH(B145,Archive_Master_crosswalk!M:M,0)</f>
        <v>306</v>
      </c>
    </row>
    <row r="146" spans="1:9" ht="16.5">
      <c r="A146" s="43" t="s">
        <v>1009</v>
      </c>
      <c r="B146" s="43" t="s">
        <v>1054</v>
      </c>
      <c r="C146" s="59" t="s">
        <v>1053</v>
      </c>
      <c r="D146" s="70"/>
      <c r="E146" s="60" t="s">
        <v>307</v>
      </c>
      <c r="F146" s="61" t="s">
        <v>1310</v>
      </c>
      <c r="G146" s="60" t="s">
        <v>1268</v>
      </c>
      <c r="H146" s="62" t="s">
        <v>78</v>
      </c>
      <c r="I146" s="46">
        <f>MATCH(B146,Archive_Master_crosswalk!M:M,0)</f>
        <v>308</v>
      </c>
    </row>
    <row r="147" spans="1:9" ht="16.5">
      <c r="A147" s="43" t="s">
        <v>1009</v>
      </c>
      <c r="B147" s="43" t="s">
        <v>1056</v>
      </c>
      <c r="C147" s="59" t="s">
        <v>1057</v>
      </c>
      <c r="D147" s="70"/>
      <c r="E147" s="60" t="s">
        <v>1285</v>
      </c>
      <c r="F147" s="61" t="s">
        <v>1311</v>
      </c>
      <c r="G147" s="60" t="s">
        <v>1264</v>
      </c>
      <c r="H147" s="62" t="s">
        <v>78</v>
      </c>
      <c r="I147" s="46">
        <f>MATCH(B147,Archive_Master_crosswalk!M:M,0)</f>
        <v>309</v>
      </c>
    </row>
    <row r="148" spans="1:9" ht="16.5">
      <c r="A148" s="43" t="s">
        <v>1009</v>
      </c>
      <c r="B148" s="43" t="s">
        <v>1059</v>
      </c>
      <c r="C148" s="59" t="s">
        <v>1058</v>
      </c>
      <c r="D148" s="70"/>
      <c r="E148" s="60" t="s">
        <v>1285</v>
      </c>
      <c r="F148" s="61" t="s">
        <v>1313</v>
      </c>
      <c r="G148" s="60" t="s">
        <v>1268</v>
      </c>
      <c r="H148" s="62" t="s">
        <v>78</v>
      </c>
      <c r="I148" s="46">
        <f>MATCH(B148,Archive_Master_crosswalk!M:M,0)</f>
        <v>310</v>
      </c>
    </row>
    <row r="149" spans="1:9" ht="16.5">
      <c r="A149" s="43" t="s">
        <v>1009</v>
      </c>
      <c r="B149" s="43" t="s">
        <v>1061</v>
      </c>
      <c r="C149" s="59" t="s">
        <v>1062</v>
      </c>
      <c r="D149" s="70"/>
      <c r="E149" s="60" t="s">
        <v>307</v>
      </c>
      <c r="F149" s="61" t="s">
        <v>1314</v>
      </c>
      <c r="G149" s="60" t="s">
        <v>1264</v>
      </c>
      <c r="H149" s="62" t="s">
        <v>78</v>
      </c>
      <c r="I149" s="46">
        <f>MATCH(B149,Archive_Master_crosswalk!M:M,0)</f>
        <v>311</v>
      </c>
    </row>
    <row r="150" spans="1:9" ht="16.5">
      <c r="A150" s="43" t="s">
        <v>1009</v>
      </c>
      <c r="B150" s="43" t="s">
        <v>1064</v>
      </c>
      <c r="C150" s="59" t="s">
        <v>1063</v>
      </c>
      <c r="D150" s="70"/>
      <c r="E150" s="60" t="s">
        <v>307</v>
      </c>
      <c r="F150" s="61" t="s">
        <v>1315</v>
      </c>
      <c r="G150" s="60" t="s">
        <v>1268</v>
      </c>
      <c r="H150" s="62" t="s">
        <v>78</v>
      </c>
      <c r="I150" s="46">
        <f>MATCH(B150,Archive_Master_crosswalk!M:M,0)</f>
        <v>313</v>
      </c>
    </row>
    <row r="151" spans="1:9" ht="16.5">
      <c r="A151" s="43" t="s">
        <v>1009</v>
      </c>
      <c r="B151" s="43" t="s">
        <v>1066</v>
      </c>
      <c r="C151" s="59" t="s">
        <v>1067</v>
      </c>
      <c r="D151" s="70"/>
      <c r="E151" s="60" t="s">
        <v>1285</v>
      </c>
      <c r="F151" s="61" t="s">
        <v>1316</v>
      </c>
      <c r="G151" s="60" t="s">
        <v>1264</v>
      </c>
      <c r="H151" s="62" t="s">
        <v>78</v>
      </c>
      <c r="I151" s="46">
        <f>MATCH(B151,Archive_Master_crosswalk!M:M,0)</f>
        <v>314</v>
      </c>
    </row>
    <row r="152" spans="1:9" ht="16.5">
      <c r="A152" s="43" t="s">
        <v>1009</v>
      </c>
      <c r="B152" s="43" t="s">
        <v>1069</v>
      </c>
      <c r="C152" s="59" t="s">
        <v>1068</v>
      </c>
      <c r="D152" s="70"/>
      <c r="E152" s="60" t="s">
        <v>1285</v>
      </c>
      <c r="F152" s="61" t="s">
        <v>1317</v>
      </c>
      <c r="G152" s="60" t="s">
        <v>1268</v>
      </c>
      <c r="H152" s="62" t="s">
        <v>78</v>
      </c>
      <c r="I152" s="46">
        <f>MATCH(B152,Archive_Master_crosswalk!M:M,0)</f>
        <v>315</v>
      </c>
    </row>
    <row r="153" spans="1:9" ht="16.5">
      <c r="A153" s="43" t="s">
        <v>1009</v>
      </c>
      <c r="B153" s="43" t="s">
        <v>1071</v>
      </c>
      <c r="C153" s="59" t="s">
        <v>1072</v>
      </c>
      <c r="D153" s="70"/>
      <c r="E153" s="60" t="s">
        <v>369</v>
      </c>
      <c r="F153" s="61" t="s">
        <v>1318</v>
      </c>
      <c r="G153" s="60" t="s">
        <v>1264</v>
      </c>
      <c r="H153" s="62" t="s">
        <v>78</v>
      </c>
      <c r="I153" s="46">
        <f>MATCH(B153,Archive_Master_crosswalk!M:M,0)</f>
        <v>316</v>
      </c>
    </row>
    <row r="154" spans="1:9" ht="16.5">
      <c r="A154" s="43" t="s">
        <v>1009</v>
      </c>
      <c r="B154" s="43" t="s">
        <v>1074</v>
      </c>
      <c r="C154" s="59" t="s">
        <v>1073</v>
      </c>
      <c r="D154" s="70"/>
      <c r="E154" s="60" t="s">
        <v>369</v>
      </c>
      <c r="F154" s="61" t="s">
        <v>1319</v>
      </c>
      <c r="G154" s="60" t="s">
        <v>1268</v>
      </c>
      <c r="H154" s="62" t="s">
        <v>78</v>
      </c>
      <c r="I154" s="46">
        <f>MATCH(B154,Archive_Master_crosswalk!M:M,0)</f>
        <v>317</v>
      </c>
    </row>
    <row r="155" spans="1:9" ht="16.5">
      <c r="A155" s="43" t="s">
        <v>1009</v>
      </c>
      <c r="B155" s="43" t="s">
        <v>1076</v>
      </c>
      <c r="C155" s="59" t="s">
        <v>1077</v>
      </c>
      <c r="D155" s="70"/>
      <c r="E155" s="60" t="s">
        <v>307</v>
      </c>
      <c r="F155" s="61" t="s">
        <v>1320</v>
      </c>
      <c r="G155" s="60" t="s">
        <v>1264</v>
      </c>
      <c r="H155" s="62" t="s">
        <v>78</v>
      </c>
      <c r="I155" s="46">
        <f>MATCH(B155,Archive_Master_crosswalk!M:M,0)</f>
        <v>318</v>
      </c>
    </row>
    <row r="156" spans="1:9" ht="16.5">
      <c r="A156" s="43" t="s">
        <v>1009</v>
      </c>
      <c r="B156" s="43" t="s">
        <v>1079</v>
      </c>
      <c r="C156" s="59" t="s">
        <v>1078</v>
      </c>
      <c r="D156" s="70"/>
      <c r="E156" s="60" t="s">
        <v>307</v>
      </c>
      <c r="F156" s="61" t="s">
        <v>1321</v>
      </c>
      <c r="G156" s="60" t="s">
        <v>1268</v>
      </c>
      <c r="H156" s="62" t="s">
        <v>78</v>
      </c>
      <c r="I156" s="46">
        <f>MATCH(B156,Archive_Master_crosswalk!M:M,0)</f>
        <v>319</v>
      </c>
    </row>
    <row r="157" spans="1:9" ht="16.5">
      <c r="A157" s="43" t="s">
        <v>1322</v>
      </c>
      <c r="B157" s="43" t="s">
        <v>859</v>
      </c>
      <c r="C157" s="44"/>
      <c r="D157" s="45"/>
      <c r="E157" s="44"/>
      <c r="F157" s="44"/>
      <c r="G157" s="44"/>
      <c r="H157" s="44"/>
      <c r="I157" s="46">
        <f>MATCH(B157,Archive_Master_crosswalk!M:M,0)</f>
        <v>231</v>
      </c>
    </row>
    <row r="158" spans="1:9" ht="16.5">
      <c r="A158" s="43" t="s">
        <v>1322</v>
      </c>
      <c r="B158" s="43" t="s">
        <v>865</v>
      </c>
      <c r="C158" s="44"/>
      <c r="D158" s="45"/>
      <c r="E158" s="44"/>
      <c r="F158" s="44"/>
      <c r="G158" s="44"/>
      <c r="H158" s="44"/>
      <c r="I158" s="46">
        <f>MATCH(B158,Archive_Master_crosswalk!M:M,0)</f>
        <v>232</v>
      </c>
    </row>
    <row r="159" spans="1:9" ht="16.5">
      <c r="A159" s="43" t="s">
        <v>1322</v>
      </c>
      <c r="B159" s="43" t="s">
        <v>871</v>
      </c>
      <c r="C159" s="44"/>
      <c r="D159" s="45"/>
      <c r="E159" s="44"/>
      <c r="F159" s="44"/>
      <c r="G159" s="44"/>
      <c r="H159" s="44"/>
      <c r="I159" s="46" t="e">
        <f>MATCH(B159,Archive_Master_crosswalk!M:M,0)</f>
        <v>#N/A</v>
      </c>
    </row>
    <row r="160" spans="1:9" ht="16.5">
      <c r="A160" s="43" t="s">
        <v>1322</v>
      </c>
      <c r="B160" s="43" t="s">
        <v>880</v>
      </c>
      <c r="C160" s="44"/>
      <c r="D160" s="45"/>
      <c r="E160" s="44"/>
      <c r="F160" s="44"/>
      <c r="G160" s="44"/>
      <c r="H160" s="44"/>
      <c r="I160" s="46" t="e">
        <f>MATCH(B160,Archive_Master_crosswalk!M:M,0)</f>
        <v>#N/A</v>
      </c>
    </row>
    <row r="161" spans="1:9" ht="16.5">
      <c r="A161" s="43" t="s">
        <v>1322</v>
      </c>
      <c r="B161" s="43" t="s">
        <v>887</v>
      </c>
      <c r="C161" s="44"/>
      <c r="D161" s="45"/>
      <c r="E161" s="44"/>
      <c r="F161" s="44"/>
      <c r="G161" s="44"/>
      <c r="H161" s="44"/>
      <c r="I161" s="46">
        <f>MATCH(B161,Archive_Master_crosswalk!M:M,0)</f>
        <v>239</v>
      </c>
    </row>
    <row r="162" spans="1:9" ht="16.5">
      <c r="A162" s="43" t="s">
        <v>1322</v>
      </c>
      <c r="B162" s="43" t="s">
        <v>889</v>
      </c>
      <c r="C162" s="44"/>
      <c r="D162" s="45"/>
      <c r="E162" s="44"/>
      <c r="F162" s="44"/>
      <c r="G162" s="44"/>
      <c r="H162" s="44"/>
      <c r="I162" s="46">
        <f>MATCH(B162,Archive_Master_crosswalk!M:M,0)</f>
        <v>240</v>
      </c>
    </row>
    <row r="163" spans="1:9" ht="14.5">
      <c r="A163" s="74"/>
      <c r="B163" s="74"/>
      <c r="D163" s="83"/>
    </row>
    <row r="164" spans="1:9" ht="14.5">
      <c r="A164" s="74"/>
      <c r="B164" s="74"/>
      <c r="D164" s="83"/>
    </row>
    <row r="165" spans="1:9" ht="14.5">
      <c r="A165" s="74"/>
      <c r="B165" s="74"/>
      <c r="D165" s="83"/>
    </row>
    <row r="166" spans="1:9" ht="14.5">
      <c r="A166" s="74"/>
      <c r="B166" s="74"/>
      <c r="D166" s="83"/>
    </row>
    <row r="167" spans="1:9" ht="14.5">
      <c r="A167" s="74"/>
      <c r="B167" s="74"/>
      <c r="D167" s="83"/>
    </row>
    <row r="168" spans="1:9" ht="14.5">
      <c r="A168" s="74"/>
      <c r="B168" s="74"/>
      <c r="D168" s="83"/>
    </row>
    <row r="169" spans="1:9" ht="14.5">
      <c r="A169" s="74"/>
      <c r="B169" s="74"/>
      <c r="D169" s="83"/>
    </row>
    <row r="170" spans="1:9" ht="14.5">
      <c r="A170" s="74"/>
      <c r="B170" s="74"/>
      <c r="D170" s="83"/>
    </row>
    <row r="171" spans="1:9" ht="14.5">
      <c r="A171" s="74"/>
      <c r="B171" s="74"/>
      <c r="D171" s="83"/>
    </row>
    <row r="172" spans="1:9" ht="14.5">
      <c r="A172" s="74"/>
      <c r="B172" s="74"/>
      <c r="D172" s="83"/>
    </row>
    <row r="173" spans="1:9" ht="14.5">
      <c r="A173" s="74"/>
      <c r="B173" s="74"/>
      <c r="D173" s="83"/>
    </row>
    <row r="174" spans="1:9" ht="14.5">
      <c r="A174" s="74"/>
      <c r="B174" s="74"/>
      <c r="D174" s="83"/>
    </row>
    <row r="175" spans="1:9" ht="14.5">
      <c r="A175" s="74"/>
      <c r="B175" s="74"/>
      <c r="D175" s="83"/>
    </row>
    <row r="176" spans="1:9" ht="14.5">
      <c r="A176" s="74"/>
      <c r="B176" s="74"/>
      <c r="D176" s="83"/>
    </row>
    <row r="177" spans="1:4" ht="14.5">
      <c r="A177" s="74"/>
      <c r="B177" s="74"/>
      <c r="D177" s="83"/>
    </row>
    <row r="178" spans="1:4" ht="14.5">
      <c r="A178" s="74"/>
      <c r="B178" s="74"/>
      <c r="D178" s="83"/>
    </row>
    <row r="179" spans="1:4" ht="14.5">
      <c r="A179" s="74"/>
      <c r="B179" s="74"/>
      <c r="D179" s="83"/>
    </row>
    <row r="180" spans="1:4" ht="14.5">
      <c r="A180" s="74"/>
      <c r="B180" s="74"/>
      <c r="D180" s="83"/>
    </row>
    <row r="181" spans="1:4" ht="14.5">
      <c r="A181" s="74"/>
      <c r="B181" s="74"/>
      <c r="D181" s="83"/>
    </row>
    <row r="182" spans="1:4" ht="14.5">
      <c r="A182" s="74"/>
      <c r="B182" s="74"/>
      <c r="D182" s="83"/>
    </row>
    <row r="183" spans="1:4" ht="14.5">
      <c r="A183" s="74"/>
      <c r="B183" s="74"/>
      <c r="D183" s="83"/>
    </row>
    <row r="184" spans="1:4" ht="14.5">
      <c r="A184" s="74"/>
      <c r="B184" s="74"/>
      <c r="D184" s="83"/>
    </row>
    <row r="185" spans="1:4" ht="14.5">
      <c r="A185" s="74"/>
      <c r="B185" s="74"/>
      <c r="D185" s="83"/>
    </row>
    <row r="186" spans="1:4" ht="14.5">
      <c r="A186" s="74"/>
      <c r="B186" s="74"/>
      <c r="D186" s="83"/>
    </row>
    <row r="187" spans="1:4" ht="14.5">
      <c r="A187" s="74"/>
      <c r="B187" s="74"/>
      <c r="D187" s="83"/>
    </row>
    <row r="188" spans="1:4" ht="14.5">
      <c r="A188" s="74"/>
      <c r="B188" s="74"/>
      <c r="D188" s="83"/>
    </row>
    <row r="189" spans="1:4" ht="14.5">
      <c r="A189" s="74"/>
      <c r="B189" s="74"/>
      <c r="D189" s="83"/>
    </row>
    <row r="190" spans="1:4" ht="14.5">
      <c r="A190" s="74"/>
      <c r="B190" s="74"/>
      <c r="D190" s="83"/>
    </row>
    <row r="191" spans="1:4" ht="14.5">
      <c r="A191" s="74"/>
      <c r="B191" s="74"/>
      <c r="D191" s="83"/>
    </row>
    <row r="192" spans="1:4" ht="14.5">
      <c r="A192" s="74"/>
      <c r="B192" s="74"/>
      <c r="D192" s="83"/>
    </row>
    <row r="193" spans="1:4" ht="14.5">
      <c r="A193" s="74"/>
      <c r="B193" s="74"/>
      <c r="D193" s="83"/>
    </row>
    <row r="194" spans="1:4" ht="14.5">
      <c r="A194" s="74"/>
      <c r="B194" s="74"/>
      <c r="D194" s="83"/>
    </row>
    <row r="195" spans="1:4" ht="14.5">
      <c r="A195" s="74"/>
      <c r="B195" s="74"/>
      <c r="D195" s="83"/>
    </row>
    <row r="196" spans="1:4" ht="14.5">
      <c r="A196" s="74"/>
      <c r="B196" s="74"/>
      <c r="D196" s="83"/>
    </row>
    <row r="197" spans="1:4" ht="14.5">
      <c r="A197" s="74"/>
      <c r="B197" s="74"/>
      <c r="D197" s="83"/>
    </row>
    <row r="198" spans="1:4" ht="14.5">
      <c r="A198" s="74"/>
      <c r="B198" s="74"/>
      <c r="D198" s="83"/>
    </row>
    <row r="199" spans="1:4" ht="14.5">
      <c r="A199" s="74"/>
      <c r="B199" s="74"/>
      <c r="D199" s="83"/>
    </row>
    <row r="200" spans="1:4" ht="14.5">
      <c r="A200" s="74"/>
      <c r="B200" s="74"/>
      <c r="D200" s="83"/>
    </row>
    <row r="201" spans="1:4" ht="14.5">
      <c r="A201" s="74"/>
      <c r="B201" s="74"/>
      <c r="D201" s="83"/>
    </row>
    <row r="202" spans="1:4" ht="14.5">
      <c r="A202" s="74"/>
      <c r="B202" s="74"/>
      <c r="D202" s="83"/>
    </row>
    <row r="203" spans="1:4" ht="14.5">
      <c r="A203" s="74"/>
      <c r="B203" s="74"/>
      <c r="D203" s="83"/>
    </row>
    <row r="204" spans="1:4" ht="14.5">
      <c r="A204" s="74"/>
      <c r="B204" s="74"/>
      <c r="D204" s="83"/>
    </row>
    <row r="205" spans="1:4" ht="14.5">
      <c r="A205" s="74"/>
      <c r="B205" s="74"/>
      <c r="D205" s="83"/>
    </row>
    <row r="206" spans="1:4" ht="14.5">
      <c r="A206" s="74"/>
      <c r="B206" s="74"/>
      <c r="D206" s="83"/>
    </row>
    <row r="207" spans="1:4" ht="14.5">
      <c r="A207" s="74"/>
      <c r="B207" s="74"/>
      <c r="D207" s="83"/>
    </row>
    <row r="208" spans="1:4" ht="14.5">
      <c r="A208" s="74"/>
      <c r="B208" s="74"/>
      <c r="D208" s="83"/>
    </row>
    <row r="209" spans="1:4" ht="14.5">
      <c r="A209" s="74"/>
      <c r="B209" s="74"/>
      <c r="D209" s="83"/>
    </row>
    <row r="210" spans="1:4" ht="14.5">
      <c r="A210" s="74"/>
      <c r="B210" s="74"/>
      <c r="D210" s="83"/>
    </row>
    <row r="211" spans="1:4" ht="14.5">
      <c r="B211" s="74"/>
      <c r="D211" s="83"/>
    </row>
    <row r="212" spans="1:4" ht="14.5">
      <c r="B212" s="74"/>
      <c r="D212" s="83"/>
    </row>
    <row r="213" spans="1:4" ht="14.5">
      <c r="B213" s="74"/>
      <c r="D213" s="83"/>
    </row>
    <row r="214" spans="1:4" ht="14.5">
      <c r="B214" s="74"/>
      <c r="D214" s="83"/>
    </row>
    <row r="215" spans="1:4" ht="14.5">
      <c r="B215" s="74"/>
      <c r="D215" s="83"/>
    </row>
    <row r="216" spans="1:4" ht="14.5">
      <c r="B216" s="74"/>
      <c r="D216" s="83"/>
    </row>
    <row r="217" spans="1:4" ht="14.5">
      <c r="B217" s="74"/>
      <c r="D217" s="83"/>
    </row>
    <row r="218" spans="1:4" ht="14.5">
      <c r="B218" s="74"/>
      <c r="D218" s="83"/>
    </row>
    <row r="219" spans="1:4" ht="14.5">
      <c r="B219" s="74"/>
      <c r="D219" s="83"/>
    </row>
    <row r="220" spans="1:4" ht="14.5">
      <c r="B220" s="74"/>
      <c r="D220" s="83"/>
    </row>
    <row r="221" spans="1:4" ht="14.5">
      <c r="B221" s="74"/>
      <c r="D221" s="83"/>
    </row>
    <row r="222" spans="1:4" ht="14.5">
      <c r="B222" s="74"/>
      <c r="D222" s="83"/>
    </row>
    <row r="223" spans="1:4" ht="14.5">
      <c r="B223" s="74"/>
      <c r="D223" s="83"/>
    </row>
    <row r="224" spans="1:4" ht="14.5">
      <c r="B224" s="74"/>
      <c r="D224" s="83"/>
    </row>
    <row r="225" spans="2:4" ht="14.5">
      <c r="B225" s="74"/>
      <c r="D225" s="83"/>
    </row>
    <row r="226" spans="2:4" ht="14.5">
      <c r="B226" s="74"/>
      <c r="D226" s="83"/>
    </row>
    <row r="227" spans="2:4" ht="14.5">
      <c r="B227" s="74"/>
      <c r="D227" s="83"/>
    </row>
    <row r="228" spans="2:4" ht="14.5">
      <c r="B228" s="74"/>
      <c r="D228" s="83"/>
    </row>
    <row r="229" spans="2:4" ht="14.5">
      <c r="B229" s="74"/>
      <c r="D229" s="83"/>
    </row>
    <row r="230" spans="2:4" ht="14.5">
      <c r="B230" s="74"/>
      <c r="D230" s="83"/>
    </row>
    <row r="231" spans="2:4" ht="14.5">
      <c r="B231" s="74"/>
      <c r="D231" s="83"/>
    </row>
    <row r="232" spans="2:4" ht="14.5">
      <c r="B232" s="74"/>
      <c r="D232" s="83"/>
    </row>
    <row r="233" spans="2:4" ht="14.5">
      <c r="B233" s="74"/>
      <c r="D233" s="83"/>
    </row>
    <row r="234" spans="2:4" ht="14.5">
      <c r="B234" s="74"/>
      <c r="D234" s="83"/>
    </row>
    <row r="235" spans="2:4" ht="14.5">
      <c r="B235" s="74"/>
      <c r="D235" s="83"/>
    </row>
    <row r="236" spans="2:4" ht="14.5">
      <c r="B236" s="74"/>
      <c r="D236" s="83"/>
    </row>
    <row r="237" spans="2:4" ht="14.5">
      <c r="B237" s="74"/>
      <c r="D237" s="83"/>
    </row>
    <row r="238" spans="2:4" ht="14.5">
      <c r="B238" s="74"/>
      <c r="D238" s="83"/>
    </row>
    <row r="239" spans="2:4" ht="14.5">
      <c r="B239" s="74"/>
      <c r="D239" s="83"/>
    </row>
    <row r="240" spans="2:4" ht="14.5">
      <c r="B240" s="74"/>
      <c r="D240" s="83"/>
    </row>
    <row r="241" spans="2:4" ht="14.5">
      <c r="B241" s="74"/>
      <c r="D241" s="83"/>
    </row>
    <row r="242" spans="2:4" ht="14.5">
      <c r="B242" s="74"/>
      <c r="D242" s="83"/>
    </row>
    <row r="243" spans="2:4" ht="14.5">
      <c r="B243" s="74"/>
      <c r="D243" s="83"/>
    </row>
    <row r="244" spans="2:4" ht="14.5">
      <c r="B244" s="74"/>
      <c r="D244" s="83"/>
    </row>
    <row r="245" spans="2:4" ht="14.5">
      <c r="B245" s="74"/>
      <c r="D245" s="83"/>
    </row>
    <row r="246" spans="2:4" ht="14.5">
      <c r="B246" s="74"/>
      <c r="D246" s="83"/>
    </row>
    <row r="247" spans="2:4" ht="14.5">
      <c r="B247" s="74"/>
      <c r="D247" s="83"/>
    </row>
    <row r="248" spans="2:4" ht="14.5">
      <c r="B248" s="74"/>
      <c r="D248" s="83"/>
    </row>
    <row r="249" spans="2:4" ht="14.5">
      <c r="B249" s="74"/>
      <c r="D249" s="83"/>
    </row>
    <row r="250" spans="2:4" ht="14.5">
      <c r="B250" s="74"/>
      <c r="D250" s="83"/>
    </row>
    <row r="251" spans="2:4" ht="14.5">
      <c r="B251" s="74"/>
      <c r="D251" s="83"/>
    </row>
    <row r="252" spans="2:4" ht="14.5">
      <c r="B252" s="74"/>
      <c r="D252" s="83"/>
    </row>
    <row r="253" spans="2:4" ht="14.5">
      <c r="B253" s="74"/>
      <c r="D253" s="83"/>
    </row>
    <row r="254" spans="2:4" ht="14.5">
      <c r="B254" s="74"/>
      <c r="D254" s="83"/>
    </row>
    <row r="255" spans="2:4" ht="14.5">
      <c r="B255" s="74"/>
      <c r="D255" s="83"/>
    </row>
    <row r="256" spans="2:4" ht="14.5">
      <c r="B256" s="74"/>
      <c r="D256" s="83"/>
    </row>
    <row r="257" spans="2:4" ht="14.5">
      <c r="B257" s="74"/>
      <c r="D257" s="83"/>
    </row>
    <row r="258" spans="2:4" ht="14.5">
      <c r="B258" s="74"/>
      <c r="D258" s="83"/>
    </row>
    <row r="259" spans="2:4" ht="14.5">
      <c r="B259" s="74"/>
      <c r="D259" s="83"/>
    </row>
    <row r="260" spans="2:4" ht="14.5">
      <c r="B260" s="74"/>
      <c r="D260" s="83"/>
    </row>
    <row r="261" spans="2:4" ht="14.5">
      <c r="B261" s="74"/>
      <c r="D261" s="83"/>
    </row>
    <row r="262" spans="2:4" ht="14.5">
      <c r="B262" s="74"/>
      <c r="D262" s="83"/>
    </row>
    <row r="263" spans="2:4" ht="15.75" customHeight="1">
      <c r="D263" s="83"/>
    </row>
    <row r="264" spans="2:4" ht="15.75" customHeight="1">
      <c r="D264" s="83"/>
    </row>
    <row r="265" spans="2:4" ht="15.75" customHeight="1">
      <c r="D265" s="83"/>
    </row>
    <row r="266" spans="2:4" ht="15.75" customHeight="1">
      <c r="D266" s="83"/>
    </row>
    <row r="267" spans="2:4" ht="15.75" customHeight="1">
      <c r="D267" s="83"/>
    </row>
    <row r="268" spans="2:4" ht="15.75" customHeight="1">
      <c r="D268" s="83"/>
    </row>
    <row r="269" spans="2:4" ht="15.75" customHeight="1">
      <c r="D269" s="83"/>
    </row>
    <row r="270" spans="2:4" ht="15.75" customHeight="1">
      <c r="D270" s="83"/>
    </row>
    <row r="271" spans="2:4" ht="15.75" customHeight="1">
      <c r="D271" s="83"/>
    </row>
    <row r="272" spans="2:4" ht="15.75" customHeight="1">
      <c r="D272" s="83"/>
    </row>
    <row r="273" spans="4:4" ht="15.75" customHeight="1">
      <c r="D273" s="83"/>
    </row>
    <row r="274" spans="4:4" ht="15.75" customHeight="1">
      <c r="D274" s="83"/>
    </row>
    <row r="275" spans="4:4" ht="15.75" customHeight="1">
      <c r="D275" s="83"/>
    </row>
    <row r="276" spans="4:4" ht="15.75" customHeight="1">
      <c r="D276" s="83"/>
    </row>
    <row r="277" spans="4:4" ht="15.75" customHeight="1">
      <c r="D277" s="83"/>
    </row>
    <row r="278" spans="4:4" ht="15.75" customHeight="1">
      <c r="D278" s="83"/>
    </row>
    <row r="279" spans="4:4" ht="15.75" customHeight="1">
      <c r="D279" s="83"/>
    </row>
    <row r="280" spans="4:4" ht="15.75" customHeight="1">
      <c r="D280" s="83"/>
    </row>
    <row r="281" spans="4:4" ht="15.75" customHeight="1">
      <c r="D281" s="83"/>
    </row>
    <row r="282" spans="4:4" ht="15.75" customHeight="1">
      <c r="D282" s="83"/>
    </row>
    <row r="283" spans="4:4" ht="15.75" customHeight="1">
      <c r="D283" s="83"/>
    </row>
    <row r="284" spans="4:4" ht="15.75" customHeight="1">
      <c r="D284" s="83"/>
    </row>
    <row r="285" spans="4:4" ht="15.75" customHeight="1">
      <c r="D285" s="83"/>
    </row>
    <row r="286" spans="4:4" ht="15.75" customHeight="1">
      <c r="D286" s="83"/>
    </row>
    <row r="287" spans="4:4" ht="15.75" customHeight="1">
      <c r="D287" s="83"/>
    </row>
    <row r="288" spans="4:4" ht="15.75" customHeight="1">
      <c r="D288" s="83"/>
    </row>
    <row r="289" spans="4:4" ht="15.75" customHeight="1">
      <c r="D289" s="83"/>
    </row>
    <row r="290" spans="4:4" ht="15.75" customHeight="1">
      <c r="D290" s="83"/>
    </row>
    <row r="291" spans="4:4" ht="15.75" customHeight="1">
      <c r="D291" s="83"/>
    </row>
    <row r="292" spans="4:4" ht="15.75" customHeight="1">
      <c r="D292" s="83"/>
    </row>
    <row r="293" spans="4:4" ht="15.75" customHeight="1">
      <c r="D293" s="83"/>
    </row>
    <row r="294" spans="4:4" ht="15.75" customHeight="1">
      <c r="D294" s="83"/>
    </row>
    <row r="295" spans="4:4" ht="15.75" customHeight="1">
      <c r="D295" s="83"/>
    </row>
    <row r="296" spans="4:4" ht="15.75" customHeight="1">
      <c r="D296" s="83"/>
    </row>
    <row r="297" spans="4:4" ht="15.75" customHeight="1">
      <c r="D297" s="83"/>
    </row>
    <row r="298" spans="4:4" ht="15.75" customHeight="1">
      <c r="D298" s="83"/>
    </row>
    <row r="299" spans="4:4" ht="15.75" customHeight="1">
      <c r="D299" s="83"/>
    </row>
    <row r="300" spans="4:4" ht="15.75" customHeight="1">
      <c r="D300" s="83"/>
    </row>
    <row r="301" spans="4:4" ht="15.75" customHeight="1">
      <c r="D301" s="83"/>
    </row>
    <row r="302" spans="4:4" ht="15.75" customHeight="1">
      <c r="D302" s="83"/>
    </row>
    <row r="303" spans="4:4" ht="15.75" customHeight="1">
      <c r="D303" s="83"/>
    </row>
    <row r="304" spans="4:4" ht="15.75" customHeight="1">
      <c r="D304" s="83"/>
    </row>
    <row r="305" spans="4:4" ht="15.75" customHeight="1">
      <c r="D305" s="83"/>
    </row>
    <row r="306" spans="4:4" ht="15.75" customHeight="1">
      <c r="D306" s="83"/>
    </row>
    <row r="307" spans="4:4" ht="15.75" customHeight="1">
      <c r="D307" s="83"/>
    </row>
    <row r="308" spans="4:4" ht="15.75" customHeight="1">
      <c r="D308" s="83"/>
    </row>
    <row r="309" spans="4:4" ht="15.75" customHeight="1">
      <c r="D309" s="83"/>
    </row>
    <row r="310" spans="4:4" ht="15.75" customHeight="1">
      <c r="D310" s="83"/>
    </row>
    <row r="311" spans="4:4" ht="15.75" customHeight="1">
      <c r="D311" s="83"/>
    </row>
    <row r="312" spans="4:4" ht="15.75" customHeight="1">
      <c r="D312" s="83"/>
    </row>
    <row r="313" spans="4:4" ht="15.75" customHeight="1">
      <c r="D313" s="83"/>
    </row>
    <row r="314" spans="4:4" ht="15.75" customHeight="1">
      <c r="D314" s="83"/>
    </row>
    <row r="315" spans="4:4" ht="15.75" customHeight="1">
      <c r="D315" s="83"/>
    </row>
    <row r="316" spans="4:4" ht="15.75" customHeight="1">
      <c r="D316" s="83"/>
    </row>
    <row r="317" spans="4:4" ht="15.75" customHeight="1">
      <c r="D317" s="83"/>
    </row>
    <row r="318" spans="4:4" ht="15.75" customHeight="1">
      <c r="D318" s="83"/>
    </row>
    <row r="319" spans="4:4" ht="15.75" customHeight="1">
      <c r="D319" s="83"/>
    </row>
    <row r="320" spans="4:4" ht="15.75" customHeight="1">
      <c r="D320" s="83"/>
    </row>
    <row r="321" spans="4:4" ht="15.75" customHeight="1">
      <c r="D321" s="83"/>
    </row>
    <row r="322" spans="4:4" ht="15.75" customHeight="1">
      <c r="D322" s="83"/>
    </row>
    <row r="323" spans="4:4" ht="15.75" customHeight="1">
      <c r="D323" s="83"/>
    </row>
    <row r="324" spans="4:4" ht="15.75" customHeight="1">
      <c r="D324" s="83"/>
    </row>
    <row r="325" spans="4:4" ht="15.75" customHeight="1">
      <c r="D325" s="83"/>
    </row>
    <row r="326" spans="4:4" ht="15.75" customHeight="1">
      <c r="D326" s="83"/>
    </row>
    <row r="327" spans="4:4" ht="15.75" customHeight="1">
      <c r="D327" s="83"/>
    </row>
    <row r="328" spans="4:4" ht="15.75" customHeight="1">
      <c r="D328" s="83"/>
    </row>
    <row r="329" spans="4:4" ht="15.75" customHeight="1">
      <c r="D329" s="83"/>
    </row>
    <row r="330" spans="4:4" ht="15.75" customHeight="1">
      <c r="D330" s="83"/>
    </row>
    <row r="331" spans="4:4" ht="15.75" customHeight="1">
      <c r="D331" s="83"/>
    </row>
    <row r="332" spans="4:4" ht="15.75" customHeight="1">
      <c r="D332" s="83"/>
    </row>
    <row r="333" spans="4:4" ht="15.75" customHeight="1">
      <c r="D333" s="83"/>
    </row>
    <row r="334" spans="4:4" ht="15.75" customHeight="1">
      <c r="D334" s="83"/>
    </row>
    <row r="335" spans="4:4" ht="15.75" customHeight="1">
      <c r="D335" s="83"/>
    </row>
    <row r="336" spans="4:4" ht="15.75" customHeight="1">
      <c r="D336" s="83"/>
    </row>
    <row r="337" spans="4:4" ht="15.75" customHeight="1">
      <c r="D337" s="83"/>
    </row>
    <row r="338" spans="4:4" ht="15.75" customHeight="1">
      <c r="D338" s="83"/>
    </row>
    <row r="339" spans="4:4" ht="15.75" customHeight="1">
      <c r="D339" s="83"/>
    </row>
    <row r="340" spans="4:4" ht="15.75" customHeight="1">
      <c r="D340" s="83"/>
    </row>
    <row r="341" spans="4:4" ht="15.75" customHeight="1">
      <c r="D341" s="83"/>
    </row>
    <row r="342" spans="4:4" ht="15.75" customHeight="1">
      <c r="D342" s="83"/>
    </row>
    <row r="343" spans="4:4" ht="15.75" customHeight="1">
      <c r="D343" s="83"/>
    </row>
    <row r="344" spans="4:4" ht="15.75" customHeight="1">
      <c r="D344" s="83"/>
    </row>
    <row r="345" spans="4:4" ht="15.75" customHeight="1">
      <c r="D345" s="83"/>
    </row>
    <row r="346" spans="4:4" ht="15.75" customHeight="1">
      <c r="D346" s="83"/>
    </row>
    <row r="347" spans="4:4" ht="15.75" customHeight="1">
      <c r="D347" s="83"/>
    </row>
    <row r="348" spans="4:4" ht="15.75" customHeight="1">
      <c r="D348" s="83"/>
    </row>
    <row r="349" spans="4:4" ht="15.75" customHeight="1">
      <c r="D349" s="83"/>
    </row>
    <row r="350" spans="4:4" ht="15.75" customHeight="1">
      <c r="D350" s="83"/>
    </row>
    <row r="351" spans="4:4" ht="15.75" customHeight="1">
      <c r="D351" s="83"/>
    </row>
    <row r="352" spans="4:4" ht="15.75" customHeight="1">
      <c r="D352" s="83"/>
    </row>
    <row r="353" spans="4:4" ht="15.75" customHeight="1">
      <c r="D353" s="83"/>
    </row>
    <row r="354" spans="4:4" ht="15.75" customHeight="1">
      <c r="D354" s="83"/>
    </row>
    <row r="355" spans="4:4" ht="15.75" customHeight="1">
      <c r="D355" s="83"/>
    </row>
    <row r="356" spans="4:4" ht="15.75" customHeight="1">
      <c r="D356" s="83"/>
    </row>
    <row r="357" spans="4:4" ht="15.75" customHeight="1">
      <c r="D357" s="83"/>
    </row>
    <row r="358" spans="4:4" ht="15.75" customHeight="1">
      <c r="D358" s="83"/>
    </row>
    <row r="359" spans="4:4" ht="15.75" customHeight="1">
      <c r="D359" s="83"/>
    </row>
    <row r="360" spans="4:4" ht="15.75" customHeight="1">
      <c r="D360" s="83"/>
    </row>
    <row r="361" spans="4:4" ht="15.75" customHeight="1">
      <c r="D361" s="83"/>
    </row>
    <row r="362" spans="4:4" ht="15.75" customHeight="1">
      <c r="D362" s="83"/>
    </row>
    <row r="363" spans="4:4" ht="15.75" customHeight="1">
      <c r="D363" s="83"/>
    </row>
    <row r="364" spans="4:4" ht="15.75" customHeight="1">
      <c r="D364" s="83"/>
    </row>
    <row r="365" spans="4:4" ht="15.75" customHeight="1">
      <c r="D365" s="83"/>
    </row>
    <row r="366" spans="4:4" ht="15.75" customHeight="1">
      <c r="D366" s="83"/>
    </row>
    <row r="367" spans="4:4" ht="15.75" customHeight="1">
      <c r="D367" s="83"/>
    </row>
    <row r="368" spans="4:4" ht="15.75" customHeight="1">
      <c r="D368" s="83"/>
    </row>
    <row r="369" spans="4:4" ht="15.75" customHeight="1">
      <c r="D369" s="83"/>
    </row>
    <row r="370" spans="4:4" ht="15.75" customHeight="1">
      <c r="D370" s="83"/>
    </row>
    <row r="371" spans="4:4" ht="15.75" customHeight="1">
      <c r="D371" s="83"/>
    </row>
    <row r="372" spans="4:4" ht="15.75" customHeight="1">
      <c r="D372" s="83"/>
    </row>
    <row r="373" spans="4:4" ht="15.75" customHeight="1">
      <c r="D373" s="83"/>
    </row>
    <row r="374" spans="4:4" ht="15.75" customHeight="1">
      <c r="D374" s="83"/>
    </row>
    <row r="375" spans="4:4" ht="15.75" customHeight="1">
      <c r="D375" s="83"/>
    </row>
    <row r="376" spans="4:4" ht="15.75" customHeight="1">
      <c r="D376" s="83"/>
    </row>
    <row r="377" spans="4:4" ht="15.75" customHeight="1">
      <c r="D377" s="83"/>
    </row>
    <row r="378" spans="4:4" ht="15.75" customHeight="1">
      <c r="D378" s="83"/>
    </row>
    <row r="379" spans="4:4" ht="15.75" customHeight="1">
      <c r="D379" s="83"/>
    </row>
    <row r="380" spans="4:4" ht="15.75" customHeight="1">
      <c r="D380" s="83"/>
    </row>
    <row r="381" spans="4:4" ht="15.75" customHeight="1">
      <c r="D381" s="83"/>
    </row>
    <row r="382" spans="4:4" ht="15.75" customHeight="1">
      <c r="D382" s="83"/>
    </row>
    <row r="383" spans="4:4" ht="15.75" customHeight="1">
      <c r="D383" s="83"/>
    </row>
    <row r="384" spans="4:4" ht="15.75" customHeight="1">
      <c r="D384" s="83"/>
    </row>
    <row r="385" spans="4:4" ht="15.75" customHeight="1">
      <c r="D385" s="83"/>
    </row>
    <row r="386" spans="4:4" ht="15.75" customHeight="1">
      <c r="D386" s="83"/>
    </row>
    <row r="387" spans="4:4" ht="15.75" customHeight="1">
      <c r="D387" s="83"/>
    </row>
    <row r="388" spans="4:4" ht="15.75" customHeight="1">
      <c r="D388" s="83"/>
    </row>
    <row r="389" spans="4:4" ht="15.75" customHeight="1">
      <c r="D389" s="83"/>
    </row>
    <row r="390" spans="4:4" ht="15.75" customHeight="1">
      <c r="D390" s="83"/>
    </row>
    <row r="391" spans="4:4" ht="15.75" customHeight="1">
      <c r="D391" s="83"/>
    </row>
    <row r="392" spans="4:4" ht="15.75" customHeight="1">
      <c r="D392" s="83"/>
    </row>
    <row r="393" spans="4:4" ht="15.75" customHeight="1">
      <c r="D393" s="83"/>
    </row>
    <row r="394" spans="4:4" ht="15.75" customHeight="1">
      <c r="D394" s="83"/>
    </row>
    <row r="395" spans="4:4" ht="15.75" customHeight="1">
      <c r="D395" s="83"/>
    </row>
    <row r="396" spans="4:4" ht="15.75" customHeight="1">
      <c r="D396" s="83"/>
    </row>
    <row r="397" spans="4:4" ht="15.75" customHeight="1">
      <c r="D397" s="83"/>
    </row>
    <row r="398" spans="4:4" ht="15.75" customHeight="1">
      <c r="D398" s="83"/>
    </row>
    <row r="399" spans="4:4" ht="15.75" customHeight="1">
      <c r="D399" s="83"/>
    </row>
    <row r="400" spans="4:4" ht="15.75" customHeight="1">
      <c r="D400" s="83"/>
    </row>
    <row r="401" spans="4:4" ht="15.75" customHeight="1">
      <c r="D401" s="83"/>
    </row>
    <row r="402" spans="4:4" ht="15.75" customHeight="1">
      <c r="D402" s="83"/>
    </row>
    <row r="403" spans="4:4" ht="15.75" customHeight="1">
      <c r="D403" s="83"/>
    </row>
    <row r="404" spans="4:4" ht="15.75" customHeight="1">
      <c r="D404" s="83"/>
    </row>
    <row r="405" spans="4:4" ht="15.75" customHeight="1">
      <c r="D405" s="83"/>
    </row>
    <row r="406" spans="4:4" ht="15.75" customHeight="1">
      <c r="D406" s="83"/>
    </row>
    <row r="407" spans="4:4" ht="15.75" customHeight="1">
      <c r="D407" s="83"/>
    </row>
    <row r="408" spans="4:4" ht="15.75" customHeight="1">
      <c r="D408" s="83"/>
    </row>
    <row r="409" spans="4:4" ht="15.75" customHeight="1">
      <c r="D409" s="83"/>
    </row>
    <row r="410" spans="4:4" ht="15.75" customHeight="1">
      <c r="D410" s="83"/>
    </row>
    <row r="411" spans="4:4" ht="15.75" customHeight="1">
      <c r="D411" s="83"/>
    </row>
    <row r="412" spans="4:4" ht="15.75" customHeight="1">
      <c r="D412" s="83"/>
    </row>
    <row r="413" spans="4:4" ht="15.75" customHeight="1">
      <c r="D413" s="83"/>
    </row>
    <row r="414" spans="4:4" ht="15.75" customHeight="1">
      <c r="D414" s="83"/>
    </row>
    <row r="415" spans="4:4" ht="15.75" customHeight="1">
      <c r="D415" s="83"/>
    </row>
    <row r="416" spans="4:4" ht="15.75" customHeight="1">
      <c r="D416" s="83"/>
    </row>
    <row r="417" spans="4:4" ht="15.75" customHeight="1">
      <c r="D417" s="83"/>
    </row>
    <row r="418" spans="4:4" ht="15.75" customHeight="1">
      <c r="D418" s="83"/>
    </row>
    <row r="419" spans="4:4" ht="15.75" customHeight="1">
      <c r="D419" s="83"/>
    </row>
    <row r="420" spans="4:4" ht="15.75" customHeight="1">
      <c r="D420" s="83"/>
    </row>
    <row r="421" spans="4:4" ht="15.75" customHeight="1">
      <c r="D421" s="83"/>
    </row>
    <row r="422" spans="4:4" ht="15.75" customHeight="1">
      <c r="D422" s="83"/>
    </row>
    <row r="423" spans="4:4" ht="15.75" customHeight="1">
      <c r="D423" s="83"/>
    </row>
    <row r="424" spans="4:4" ht="15.75" customHeight="1">
      <c r="D424" s="83"/>
    </row>
    <row r="425" spans="4:4" ht="15.75" customHeight="1">
      <c r="D425" s="83"/>
    </row>
    <row r="426" spans="4:4" ht="15.75" customHeight="1">
      <c r="D426" s="83"/>
    </row>
    <row r="427" spans="4:4" ht="15.75" customHeight="1">
      <c r="D427" s="83"/>
    </row>
    <row r="428" spans="4:4" ht="15.75" customHeight="1">
      <c r="D428" s="83"/>
    </row>
    <row r="429" spans="4:4" ht="15.75" customHeight="1">
      <c r="D429" s="83"/>
    </row>
    <row r="430" spans="4:4" ht="15.75" customHeight="1">
      <c r="D430" s="83"/>
    </row>
    <row r="431" spans="4:4" ht="15.75" customHeight="1">
      <c r="D431" s="83"/>
    </row>
    <row r="432" spans="4:4" ht="15.75" customHeight="1">
      <c r="D432" s="83"/>
    </row>
    <row r="433" spans="4:4" ht="15.75" customHeight="1">
      <c r="D433" s="83"/>
    </row>
    <row r="434" spans="4:4" ht="15.75" customHeight="1">
      <c r="D434" s="83"/>
    </row>
    <row r="435" spans="4:4" ht="15.75" customHeight="1">
      <c r="D435" s="83"/>
    </row>
    <row r="436" spans="4:4" ht="15.75" customHeight="1">
      <c r="D436" s="83"/>
    </row>
    <row r="437" spans="4:4" ht="15.75" customHeight="1">
      <c r="D437" s="83"/>
    </row>
    <row r="438" spans="4:4" ht="15.75" customHeight="1">
      <c r="D438" s="83"/>
    </row>
    <row r="439" spans="4:4" ht="15.75" customHeight="1">
      <c r="D439" s="83"/>
    </row>
    <row r="440" spans="4:4" ht="15.75" customHeight="1">
      <c r="D440" s="83"/>
    </row>
    <row r="441" spans="4:4" ht="15.75" customHeight="1">
      <c r="D441" s="83"/>
    </row>
    <row r="442" spans="4:4" ht="15.75" customHeight="1">
      <c r="D442" s="83"/>
    </row>
    <row r="443" spans="4:4" ht="15.75" customHeight="1">
      <c r="D443" s="83"/>
    </row>
    <row r="444" spans="4:4" ht="15.75" customHeight="1">
      <c r="D444" s="83"/>
    </row>
    <row r="445" spans="4:4" ht="15.75" customHeight="1">
      <c r="D445" s="83"/>
    </row>
    <row r="446" spans="4:4" ht="15.75" customHeight="1">
      <c r="D446" s="83"/>
    </row>
    <row r="447" spans="4:4" ht="15.75" customHeight="1">
      <c r="D447" s="83"/>
    </row>
    <row r="448" spans="4:4" ht="15.75" customHeight="1">
      <c r="D448" s="83"/>
    </row>
    <row r="449" spans="4:4" ht="15.75" customHeight="1">
      <c r="D449" s="83"/>
    </row>
    <row r="450" spans="4:4" ht="15.75" customHeight="1">
      <c r="D450" s="83"/>
    </row>
    <row r="451" spans="4:4" ht="15.75" customHeight="1">
      <c r="D451" s="83"/>
    </row>
    <row r="452" spans="4:4" ht="15.75" customHeight="1">
      <c r="D452" s="83"/>
    </row>
    <row r="453" spans="4:4" ht="15.75" customHeight="1">
      <c r="D453" s="83"/>
    </row>
    <row r="454" spans="4:4" ht="15.75" customHeight="1">
      <c r="D454" s="83"/>
    </row>
    <row r="455" spans="4:4" ht="15.75" customHeight="1">
      <c r="D455" s="83"/>
    </row>
    <row r="456" spans="4:4" ht="15.75" customHeight="1">
      <c r="D456" s="83"/>
    </row>
    <row r="457" spans="4:4" ht="15.75" customHeight="1">
      <c r="D457" s="83"/>
    </row>
    <row r="458" spans="4:4" ht="15.75" customHeight="1">
      <c r="D458" s="83"/>
    </row>
    <row r="459" spans="4:4" ht="15.75" customHeight="1">
      <c r="D459" s="83"/>
    </row>
    <row r="460" spans="4:4" ht="15.75" customHeight="1">
      <c r="D460" s="83"/>
    </row>
    <row r="461" spans="4:4" ht="15.75" customHeight="1">
      <c r="D461" s="83"/>
    </row>
    <row r="462" spans="4:4" ht="15.75" customHeight="1">
      <c r="D462" s="83"/>
    </row>
    <row r="463" spans="4:4" ht="15.75" customHeight="1">
      <c r="D463" s="83"/>
    </row>
    <row r="464" spans="4:4" ht="15.75" customHeight="1">
      <c r="D464" s="83"/>
    </row>
    <row r="465" spans="4:4" ht="15.75" customHeight="1">
      <c r="D465" s="83"/>
    </row>
    <row r="466" spans="4:4" ht="15.75" customHeight="1">
      <c r="D466" s="83"/>
    </row>
    <row r="467" spans="4:4" ht="15.75" customHeight="1">
      <c r="D467" s="83"/>
    </row>
    <row r="468" spans="4:4" ht="15.75" customHeight="1">
      <c r="D468" s="83"/>
    </row>
    <row r="469" spans="4:4" ht="15.75" customHeight="1">
      <c r="D469" s="83"/>
    </row>
    <row r="470" spans="4:4" ht="15.75" customHeight="1">
      <c r="D470" s="83"/>
    </row>
    <row r="471" spans="4:4" ht="15.75" customHeight="1">
      <c r="D471" s="83"/>
    </row>
    <row r="472" spans="4:4" ht="15.75" customHeight="1">
      <c r="D472" s="83"/>
    </row>
    <row r="473" spans="4:4" ht="15.75" customHeight="1">
      <c r="D473" s="83"/>
    </row>
    <row r="474" spans="4:4" ht="15.75" customHeight="1">
      <c r="D474" s="83"/>
    </row>
    <row r="475" spans="4:4" ht="15.75" customHeight="1">
      <c r="D475" s="83"/>
    </row>
    <row r="476" spans="4:4" ht="15.75" customHeight="1">
      <c r="D476" s="83"/>
    </row>
    <row r="477" spans="4:4" ht="15.75" customHeight="1">
      <c r="D477" s="83"/>
    </row>
    <row r="478" spans="4:4" ht="15.75" customHeight="1">
      <c r="D478" s="83"/>
    </row>
    <row r="479" spans="4:4" ht="15.75" customHeight="1">
      <c r="D479" s="83"/>
    </row>
    <row r="480" spans="4:4" ht="15.75" customHeight="1">
      <c r="D480" s="83"/>
    </row>
    <row r="481" spans="4:4" ht="15.75" customHeight="1">
      <c r="D481" s="83"/>
    </row>
    <row r="482" spans="4:4" ht="15.75" customHeight="1">
      <c r="D482" s="83"/>
    </row>
    <row r="483" spans="4:4" ht="15.75" customHeight="1">
      <c r="D483" s="83"/>
    </row>
    <row r="484" spans="4:4" ht="15.75" customHeight="1">
      <c r="D484" s="83"/>
    </row>
    <row r="485" spans="4:4" ht="15.75" customHeight="1">
      <c r="D485" s="83"/>
    </row>
    <row r="486" spans="4:4" ht="15.75" customHeight="1">
      <c r="D486" s="83"/>
    </row>
    <row r="487" spans="4:4" ht="15.75" customHeight="1">
      <c r="D487" s="83"/>
    </row>
    <row r="488" spans="4:4" ht="15.75" customHeight="1">
      <c r="D488" s="83"/>
    </row>
    <row r="489" spans="4:4" ht="15.75" customHeight="1">
      <c r="D489" s="83"/>
    </row>
    <row r="490" spans="4:4" ht="15.75" customHeight="1">
      <c r="D490" s="83"/>
    </row>
    <row r="491" spans="4:4" ht="15.75" customHeight="1">
      <c r="D491" s="83"/>
    </row>
    <row r="492" spans="4:4" ht="15.75" customHeight="1">
      <c r="D492" s="83"/>
    </row>
    <row r="493" spans="4:4" ht="15.75" customHeight="1">
      <c r="D493" s="83"/>
    </row>
    <row r="494" spans="4:4" ht="15.75" customHeight="1">
      <c r="D494" s="83"/>
    </row>
    <row r="495" spans="4:4" ht="15.75" customHeight="1">
      <c r="D495" s="83"/>
    </row>
    <row r="496" spans="4:4" ht="15.75" customHeight="1">
      <c r="D496" s="83"/>
    </row>
    <row r="497" spans="4:4" ht="15.75" customHeight="1">
      <c r="D497" s="83"/>
    </row>
    <row r="498" spans="4:4" ht="15.75" customHeight="1">
      <c r="D498" s="83"/>
    </row>
    <row r="499" spans="4:4" ht="15.75" customHeight="1">
      <c r="D499" s="83"/>
    </row>
    <row r="500" spans="4:4" ht="15.75" customHeight="1">
      <c r="D500" s="83"/>
    </row>
    <row r="501" spans="4:4" ht="15.75" customHeight="1">
      <c r="D501" s="83"/>
    </row>
    <row r="502" spans="4:4" ht="15.75" customHeight="1">
      <c r="D502" s="83"/>
    </row>
    <row r="503" spans="4:4" ht="15.75" customHeight="1">
      <c r="D503" s="83"/>
    </row>
    <row r="504" spans="4:4" ht="15.75" customHeight="1">
      <c r="D504" s="83"/>
    </row>
    <row r="505" spans="4:4" ht="15.75" customHeight="1">
      <c r="D505" s="83"/>
    </row>
    <row r="506" spans="4:4" ht="15.75" customHeight="1">
      <c r="D506" s="83"/>
    </row>
    <row r="507" spans="4:4" ht="15.75" customHeight="1">
      <c r="D507" s="83"/>
    </row>
    <row r="508" spans="4:4" ht="15.75" customHeight="1">
      <c r="D508" s="83"/>
    </row>
    <row r="509" spans="4:4" ht="15.75" customHeight="1">
      <c r="D509" s="83"/>
    </row>
    <row r="510" spans="4:4" ht="15.75" customHeight="1">
      <c r="D510" s="83"/>
    </row>
    <row r="511" spans="4:4" ht="15.75" customHeight="1">
      <c r="D511" s="83"/>
    </row>
    <row r="512" spans="4:4" ht="15.75" customHeight="1">
      <c r="D512" s="83"/>
    </row>
    <row r="513" spans="4:4" ht="15.75" customHeight="1">
      <c r="D513" s="83"/>
    </row>
    <row r="514" spans="4:4" ht="15.75" customHeight="1">
      <c r="D514" s="83"/>
    </row>
    <row r="515" spans="4:4" ht="15.75" customHeight="1">
      <c r="D515" s="83"/>
    </row>
    <row r="516" spans="4:4" ht="15.75" customHeight="1">
      <c r="D516" s="83"/>
    </row>
    <row r="517" spans="4:4" ht="15.75" customHeight="1">
      <c r="D517" s="83"/>
    </row>
    <row r="518" spans="4:4" ht="15.75" customHeight="1">
      <c r="D518" s="83"/>
    </row>
    <row r="519" spans="4:4" ht="15.75" customHeight="1">
      <c r="D519" s="83"/>
    </row>
    <row r="520" spans="4:4" ht="15.75" customHeight="1">
      <c r="D520" s="83"/>
    </row>
    <row r="521" spans="4:4" ht="15.75" customHeight="1">
      <c r="D521" s="83"/>
    </row>
    <row r="522" spans="4:4" ht="15.75" customHeight="1">
      <c r="D522" s="83"/>
    </row>
    <row r="523" spans="4:4" ht="15.75" customHeight="1">
      <c r="D523" s="83"/>
    </row>
    <row r="524" spans="4:4" ht="15.75" customHeight="1">
      <c r="D524" s="83"/>
    </row>
    <row r="525" spans="4:4" ht="15.75" customHeight="1">
      <c r="D525" s="83"/>
    </row>
    <row r="526" spans="4:4" ht="15.75" customHeight="1">
      <c r="D526" s="83"/>
    </row>
    <row r="527" spans="4:4" ht="15.75" customHeight="1">
      <c r="D527" s="83"/>
    </row>
    <row r="528" spans="4:4" ht="15.75" customHeight="1">
      <c r="D528" s="83"/>
    </row>
    <row r="529" spans="4:4" ht="15.75" customHeight="1">
      <c r="D529" s="83"/>
    </row>
    <row r="530" spans="4:4" ht="15.75" customHeight="1">
      <c r="D530" s="83"/>
    </row>
    <row r="531" spans="4:4" ht="15.75" customHeight="1">
      <c r="D531" s="83"/>
    </row>
    <row r="532" spans="4:4" ht="15.75" customHeight="1">
      <c r="D532" s="83"/>
    </row>
    <row r="533" spans="4:4" ht="15.75" customHeight="1">
      <c r="D533" s="83"/>
    </row>
    <row r="534" spans="4:4" ht="15.75" customHeight="1">
      <c r="D534" s="83"/>
    </row>
    <row r="535" spans="4:4" ht="15.75" customHeight="1">
      <c r="D535" s="83"/>
    </row>
    <row r="536" spans="4:4" ht="15.75" customHeight="1">
      <c r="D536" s="83"/>
    </row>
    <row r="537" spans="4:4" ht="15.75" customHeight="1">
      <c r="D537" s="83"/>
    </row>
    <row r="538" spans="4:4" ht="15.75" customHeight="1">
      <c r="D538" s="83"/>
    </row>
    <row r="539" spans="4:4" ht="15.75" customHeight="1">
      <c r="D539" s="83"/>
    </row>
    <row r="540" spans="4:4" ht="15.75" customHeight="1">
      <c r="D540" s="83"/>
    </row>
    <row r="541" spans="4:4" ht="15.75" customHeight="1">
      <c r="D541" s="83"/>
    </row>
    <row r="542" spans="4:4" ht="15.75" customHeight="1">
      <c r="D542" s="83"/>
    </row>
    <row r="543" spans="4:4" ht="15.75" customHeight="1">
      <c r="D543" s="83"/>
    </row>
    <row r="544" spans="4:4" ht="15.75" customHeight="1">
      <c r="D544" s="83"/>
    </row>
    <row r="545" spans="4:4" ht="15.75" customHeight="1">
      <c r="D545" s="83"/>
    </row>
    <row r="546" spans="4:4" ht="15.75" customHeight="1">
      <c r="D546" s="83"/>
    </row>
    <row r="547" spans="4:4" ht="15.75" customHeight="1">
      <c r="D547" s="83"/>
    </row>
    <row r="548" spans="4:4" ht="15.75" customHeight="1">
      <c r="D548" s="83"/>
    </row>
    <row r="549" spans="4:4" ht="15.75" customHeight="1">
      <c r="D549" s="83"/>
    </row>
    <row r="550" spans="4:4" ht="15.75" customHeight="1">
      <c r="D550" s="83"/>
    </row>
    <row r="551" spans="4:4" ht="15.75" customHeight="1">
      <c r="D551" s="83"/>
    </row>
    <row r="552" spans="4:4" ht="15.75" customHeight="1">
      <c r="D552" s="83"/>
    </row>
    <row r="553" spans="4:4" ht="15.75" customHeight="1">
      <c r="D553" s="83"/>
    </row>
    <row r="554" spans="4:4" ht="15.75" customHeight="1">
      <c r="D554" s="83"/>
    </row>
    <row r="555" spans="4:4" ht="15.75" customHeight="1">
      <c r="D555" s="83"/>
    </row>
    <row r="556" spans="4:4" ht="15.75" customHeight="1">
      <c r="D556" s="83"/>
    </row>
    <row r="557" spans="4:4" ht="15.75" customHeight="1">
      <c r="D557" s="83"/>
    </row>
    <row r="558" spans="4:4" ht="15.75" customHeight="1">
      <c r="D558" s="83"/>
    </row>
    <row r="559" spans="4:4" ht="15.75" customHeight="1">
      <c r="D559" s="83"/>
    </row>
    <row r="560" spans="4:4" ht="15.75" customHeight="1">
      <c r="D560" s="83"/>
    </row>
    <row r="561" spans="4:4" ht="15.75" customHeight="1">
      <c r="D561" s="83"/>
    </row>
    <row r="562" spans="4:4" ht="15.75" customHeight="1">
      <c r="D562" s="83"/>
    </row>
    <row r="563" spans="4:4" ht="15.75" customHeight="1">
      <c r="D563" s="83"/>
    </row>
    <row r="564" spans="4:4" ht="15.75" customHeight="1">
      <c r="D564" s="83"/>
    </row>
    <row r="565" spans="4:4" ht="15.75" customHeight="1">
      <c r="D565" s="83"/>
    </row>
    <row r="566" spans="4:4" ht="15.75" customHeight="1">
      <c r="D566" s="83"/>
    </row>
    <row r="567" spans="4:4" ht="15.75" customHeight="1">
      <c r="D567" s="83"/>
    </row>
    <row r="568" spans="4:4" ht="15.75" customHeight="1">
      <c r="D568" s="83"/>
    </row>
    <row r="569" spans="4:4" ht="15.75" customHeight="1">
      <c r="D569" s="83"/>
    </row>
    <row r="570" spans="4:4" ht="15.75" customHeight="1">
      <c r="D570" s="83"/>
    </row>
    <row r="571" spans="4:4" ht="15.75" customHeight="1">
      <c r="D571" s="83"/>
    </row>
    <row r="572" spans="4:4" ht="15.75" customHeight="1">
      <c r="D572" s="83"/>
    </row>
    <row r="573" spans="4:4" ht="15.75" customHeight="1">
      <c r="D573" s="83"/>
    </row>
    <row r="574" spans="4:4" ht="15.75" customHeight="1">
      <c r="D574" s="83"/>
    </row>
    <row r="575" spans="4:4" ht="15.75" customHeight="1">
      <c r="D575" s="83"/>
    </row>
    <row r="576" spans="4:4" ht="15.75" customHeight="1">
      <c r="D576" s="83"/>
    </row>
    <row r="577" spans="4:4" ht="15.75" customHeight="1">
      <c r="D577" s="83"/>
    </row>
    <row r="578" spans="4:4" ht="15.75" customHeight="1">
      <c r="D578" s="83"/>
    </row>
    <row r="579" spans="4:4" ht="15.75" customHeight="1">
      <c r="D579" s="83"/>
    </row>
    <row r="580" spans="4:4" ht="15.75" customHeight="1">
      <c r="D580" s="83"/>
    </row>
    <row r="581" spans="4:4" ht="15.75" customHeight="1">
      <c r="D581" s="83"/>
    </row>
    <row r="582" spans="4:4" ht="15.75" customHeight="1">
      <c r="D582" s="83"/>
    </row>
    <row r="583" spans="4:4" ht="15.75" customHeight="1">
      <c r="D583" s="83"/>
    </row>
    <row r="584" spans="4:4" ht="15.75" customHeight="1">
      <c r="D584" s="83"/>
    </row>
    <row r="585" spans="4:4" ht="15.75" customHeight="1">
      <c r="D585" s="83"/>
    </row>
    <row r="586" spans="4:4" ht="15.75" customHeight="1">
      <c r="D586" s="83"/>
    </row>
    <row r="587" spans="4:4" ht="15.75" customHeight="1">
      <c r="D587" s="83"/>
    </row>
    <row r="588" spans="4:4" ht="15.75" customHeight="1">
      <c r="D588" s="83"/>
    </row>
    <row r="589" spans="4:4" ht="15.75" customHeight="1">
      <c r="D589" s="83"/>
    </row>
    <row r="590" spans="4:4" ht="15.75" customHeight="1">
      <c r="D590" s="83"/>
    </row>
    <row r="591" spans="4:4" ht="15.75" customHeight="1">
      <c r="D591" s="83"/>
    </row>
    <row r="592" spans="4:4" ht="15.75" customHeight="1">
      <c r="D592" s="83"/>
    </row>
    <row r="593" spans="4:4" ht="15.75" customHeight="1">
      <c r="D593" s="83"/>
    </row>
    <row r="594" spans="4:4" ht="15.75" customHeight="1">
      <c r="D594" s="83"/>
    </row>
    <row r="595" spans="4:4" ht="15.75" customHeight="1">
      <c r="D595" s="83"/>
    </row>
    <row r="596" spans="4:4" ht="15.75" customHeight="1">
      <c r="D596" s="83"/>
    </row>
    <row r="597" spans="4:4" ht="15.75" customHeight="1">
      <c r="D597" s="83"/>
    </row>
    <row r="598" spans="4:4" ht="15.75" customHeight="1">
      <c r="D598" s="83"/>
    </row>
    <row r="599" spans="4:4" ht="15.75" customHeight="1">
      <c r="D599" s="83"/>
    </row>
    <row r="600" spans="4:4" ht="15.75" customHeight="1">
      <c r="D600" s="83"/>
    </row>
    <row r="601" spans="4:4" ht="15.75" customHeight="1">
      <c r="D601" s="83"/>
    </row>
    <row r="602" spans="4:4" ht="15.75" customHeight="1">
      <c r="D602" s="83"/>
    </row>
    <row r="603" spans="4:4" ht="15.75" customHeight="1">
      <c r="D603" s="83"/>
    </row>
    <row r="604" spans="4:4" ht="15.75" customHeight="1">
      <c r="D604" s="83"/>
    </row>
    <row r="605" spans="4:4" ht="15.75" customHeight="1">
      <c r="D605" s="83"/>
    </row>
    <row r="606" spans="4:4" ht="15.75" customHeight="1">
      <c r="D606" s="83"/>
    </row>
    <row r="607" spans="4:4" ht="15.75" customHeight="1">
      <c r="D607" s="83"/>
    </row>
    <row r="608" spans="4:4" ht="15.75" customHeight="1">
      <c r="D608" s="83"/>
    </row>
    <row r="609" spans="4:4" ht="15.75" customHeight="1">
      <c r="D609" s="83"/>
    </row>
    <row r="610" spans="4:4" ht="15.75" customHeight="1">
      <c r="D610" s="83"/>
    </row>
    <row r="611" spans="4:4" ht="15.75" customHeight="1">
      <c r="D611" s="83"/>
    </row>
    <row r="612" spans="4:4" ht="15.75" customHeight="1">
      <c r="D612" s="83"/>
    </row>
    <row r="613" spans="4:4" ht="15.75" customHeight="1">
      <c r="D613" s="83"/>
    </row>
    <row r="614" spans="4:4" ht="15.75" customHeight="1">
      <c r="D614" s="83"/>
    </row>
    <row r="615" spans="4:4" ht="15.75" customHeight="1">
      <c r="D615" s="83"/>
    </row>
    <row r="616" spans="4:4" ht="15.75" customHeight="1">
      <c r="D616" s="83"/>
    </row>
    <row r="617" spans="4:4" ht="15.75" customHeight="1">
      <c r="D617" s="83"/>
    </row>
    <row r="618" spans="4:4" ht="15.75" customHeight="1">
      <c r="D618" s="83"/>
    </row>
    <row r="619" spans="4:4" ht="15.75" customHeight="1">
      <c r="D619" s="83"/>
    </row>
    <row r="620" spans="4:4" ht="15.75" customHeight="1">
      <c r="D620" s="83"/>
    </row>
    <row r="621" spans="4:4" ht="15.75" customHeight="1">
      <c r="D621" s="83"/>
    </row>
    <row r="622" spans="4:4" ht="15.75" customHeight="1">
      <c r="D622" s="83"/>
    </row>
    <row r="623" spans="4:4" ht="15.75" customHeight="1">
      <c r="D623" s="83"/>
    </row>
    <row r="624" spans="4:4" ht="15.75" customHeight="1">
      <c r="D624" s="83"/>
    </row>
    <row r="625" spans="4:4" ht="15.75" customHeight="1">
      <c r="D625" s="83"/>
    </row>
    <row r="626" spans="4:4" ht="15.75" customHeight="1">
      <c r="D626" s="83"/>
    </row>
    <row r="627" spans="4:4" ht="15.75" customHeight="1">
      <c r="D627" s="83"/>
    </row>
    <row r="628" spans="4:4" ht="15.75" customHeight="1">
      <c r="D628" s="83"/>
    </row>
    <row r="629" spans="4:4" ht="15.75" customHeight="1">
      <c r="D629" s="83"/>
    </row>
    <row r="630" spans="4:4" ht="15.75" customHeight="1">
      <c r="D630" s="83"/>
    </row>
    <row r="631" spans="4:4" ht="15.75" customHeight="1">
      <c r="D631" s="83"/>
    </row>
    <row r="632" spans="4:4" ht="15.75" customHeight="1">
      <c r="D632" s="83"/>
    </row>
    <row r="633" spans="4:4" ht="15.75" customHeight="1">
      <c r="D633" s="83"/>
    </row>
    <row r="634" spans="4:4" ht="15.75" customHeight="1">
      <c r="D634" s="83"/>
    </row>
    <row r="635" spans="4:4" ht="15.75" customHeight="1">
      <c r="D635" s="83"/>
    </row>
    <row r="636" spans="4:4" ht="15.75" customHeight="1">
      <c r="D636" s="83"/>
    </row>
    <row r="637" spans="4:4" ht="15.75" customHeight="1">
      <c r="D637" s="83"/>
    </row>
    <row r="638" spans="4:4" ht="15.75" customHeight="1">
      <c r="D638" s="83"/>
    </row>
    <row r="639" spans="4:4" ht="15.75" customHeight="1">
      <c r="D639" s="83"/>
    </row>
    <row r="640" spans="4:4" ht="15.75" customHeight="1">
      <c r="D640" s="83"/>
    </row>
    <row r="641" spans="4:4" ht="15.75" customHeight="1">
      <c r="D641" s="83"/>
    </row>
    <row r="642" spans="4:4" ht="15.75" customHeight="1">
      <c r="D642" s="83"/>
    </row>
    <row r="643" spans="4:4" ht="15.75" customHeight="1">
      <c r="D643" s="83"/>
    </row>
    <row r="644" spans="4:4" ht="15.75" customHeight="1">
      <c r="D644" s="83"/>
    </row>
    <row r="645" spans="4:4" ht="15.75" customHeight="1">
      <c r="D645" s="83"/>
    </row>
    <row r="646" spans="4:4" ht="15.75" customHeight="1">
      <c r="D646" s="83"/>
    </row>
    <row r="647" spans="4:4" ht="15.75" customHeight="1">
      <c r="D647" s="83"/>
    </row>
    <row r="648" spans="4:4" ht="15.75" customHeight="1">
      <c r="D648" s="83"/>
    </row>
    <row r="649" spans="4:4" ht="15.75" customHeight="1">
      <c r="D649" s="83"/>
    </row>
    <row r="650" spans="4:4" ht="15.75" customHeight="1">
      <c r="D650" s="83"/>
    </row>
    <row r="651" spans="4:4" ht="15.75" customHeight="1">
      <c r="D651" s="83"/>
    </row>
    <row r="652" spans="4:4" ht="15.75" customHeight="1">
      <c r="D652" s="83"/>
    </row>
    <row r="653" spans="4:4" ht="15.75" customHeight="1">
      <c r="D653" s="83"/>
    </row>
    <row r="654" spans="4:4" ht="15.75" customHeight="1">
      <c r="D654" s="83"/>
    </row>
    <row r="655" spans="4:4" ht="15.75" customHeight="1">
      <c r="D655" s="83"/>
    </row>
    <row r="656" spans="4:4" ht="15.75" customHeight="1">
      <c r="D656" s="83"/>
    </row>
    <row r="657" spans="4:4" ht="15.75" customHeight="1">
      <c r="D657" s="83"/>
    </row>
    <row r="658" spans="4:4" ht="15.75" customHeight="1">
      <c r="D658" s="83"/>
    </row>
    <row r="659" spans="4:4" ht="15.75" customHeight="1">
      <c r="D659" s="83"/>
    </row>
    <row r="660" spans="4:4" ht="15.75" customHeight="1">
      <c r="D660" s="83"/>
    </row>
    <row r="661" spans="4:4" ht="15.75" customHeight="1">
      <c r="D661" s="83"/>
    </row>
    <row r="662" spans="4:4" ht="15.75" customHeight="1">
      <c r="D662" s="83"/>
    </row>
    <row r="663" spans="4:4" ht="15.75" customHeight="1">
      <c r="D663" s="83"/>
    </row>
    <row r="664" spans="4:4" ht="15.75" customHeight="1">
      <c r="D664" s="83"/>
    </row>
    <row r="665" spans="4:4" ht="15.75" customHeight="1">
      <c r="D665" s="83"/>
    </row>
    <row r="666" spans="4:4" ht="15.75" customHeight="1">
      <c r="D666" s="83"/>
    </row>
    <row r="667" spans="4:4" ht="15.75" customHeight="1">
      <c r="D667" s="83"/>
    </row>
    <row r="668" spans="4:4" ht="15.75" customHeight="1">
      <c r="D668" s="83"/>
    </row>
    <row r="669" spans="4:4" ht="15.75" customHeight="1">
      <c r="D669" s="83"/>
    </row>
    <row r="670" spans="4:4" ht="15.75" customHeight="1">
      <c r="D670" s="83"/>
    </row>
    <row r="671" spans="4:4" ht="15.75" customHeight="1">
      <c r="D671" s="83"/>
    </row>
    <row r="672" spans="4:4" ht="15.75" customHeight="1">
      <c r="D672" s="83"/>
    </row>
    <row r="673" spans="4:4" ht="15.75" customHeight="1">
      <c r="D673" s="83"/>
    </row>
    <row r="674" spans="4:4" ht="15.75" customHeight="1">
      <c r="D674" s="83"/>
    </row>
    <row r="675" spans="4:4" ht="15.75" customHeight="1">
      <c r="D675" s="83"/>
    </row>
    <row r="676" spans="4:4" ht="15.75" customHeight="1">
      <c r="D676" s="83"/>
    </row>
    <row r="677" spans="4:4" ht="15.75" customHeight="1">
      <c r="D677" s="83"/>
    </row>
    <row r="678" spans="4:4" ht="15.75" customHeight="1">
      <c r="D678" s="83"/>
    </row>
    <row r="679" spans="4:4" ht="15.75" customHeight="1">
      <c r="D679" s="83"/>
    </row>
    <row r="680" spans="4:4" ht="15.75" customHeight="1">
      <c r="D680" s="83"/>
    </row>
    <row r="681" spans="4:4" ht="15.75" customHeight="1">
      <c r="D681" s="83"/>
    </row>
    <row r="682" spans="4:4" ht="15.75" customHeight="1">
      <c r="D682" s="83"/>
    </row>
    <row r="683" spans="4:4" ht="15.75" customHeight="1">
      <c r="D683" s="83"/>
    </row>
    <row r="684" spans="4:4" ht="15.75" customHeight="1">
      <c r="D684" s="83"/>
    </row>
    <row r="685" spans="4:4" ht="15.75" customHeight="1">
      <c r="D685" s="83"/>
    </row>
    <row r="686" spans="4:4" ht="15.75" customHeight="1">
      <c r="D686" s="83"/>
    </row>
    <row r="687" spans="4:4" ht="15.75" customHeight="1">
      <c r="D687" s="83"/>
    </row>
    <row r="688" spans="4:4" ht="15.75" customHeight="1">
      <c r="D688" s="83"/>
    </row>
    <row r="689" spans="4:4" ht="15.75" customHeight="1">
      <c r="D689" s="83"/>
    </row>
    <row r="690" spans="4:4" ht="15.75" customHeight="1">
      <c r="D690" s="83"/>
    </row>
    <row r="691" spans="4:4" ht="15.75" customHeight="1">
      <c r="D691" s="83"/>
    </row>
    <row r="692" spans="4:4" ht="15.75" customHeight="1">
      <c r="D692" s="83"/>
    </row>
    <row r="693" spans="4:4" ht="15.75" customHeight="1">
      <c r="D693" s="83"/>
    </row>
    <row r="694" spans="4:4" ht="15.75" customHeight="1">
      <c r="D694" s="83"/>
    </row>
    <row r="695" spans="4:4" ht="15.75" customHeight="1">
      <c r="D695" s="83"/>
    </row>
    <row r="696" spans="4:4" ht="15.75" customHeight="1">
      <c r="D696" s="83"/>
    </row>
    <row r="697" spans="4:4" ht="15.75" customHeight="1">
      <c r="D697" s="83"/>
    </row>
    <row r="698" spans="4:4" ht="15.75" customHeight="1">
      <c r="D698" s="83"/>
    </row>
    <row r="699" spans="4:4" ht="15.75" customHeight="1">
      <c r="D699" s="83"/>
    </row>
    <row r="700" spans="4:4" ht="15.75" customHeight="1">
      <c r="D700" s="83"/>
    </row>
    <row r="701" spans="4:4" ht="15.75" customHeight="1">
      <c r="D701" s="83"/>
    </row>
    <row r="702" spans="4:4" ht="15.75" customHeight="1">
      <c r="D702" s="83"/>
    </row>
    <row r="703" spans="4:4" ht="15.75" customHeight="1">
      <c r="D703" s="83"/>
    </row>
    <row r="704" spans="4:4" ht="15.75" customHeight="1">
      <c r="D704" s="83"/>
    </row>
    <row r="705" spans="4:4" ht="15.75" customHeight="1">
      <c r="D705" s="83"/>
    </row>
    <row r="706" spans="4:4" ht="15.75" customHeight="1">
      <c r="D706" s="83"/>
    </row>
    <row r="707" spans="4:4" ht="15.75" customHeight="1">
      <c r="D707" s="83"/>
    </row>
    <row r="708" spans="4:4" ht="15.75" customHeight="1">
      <c r="D708" s="83"/>
    </row>
    <row r="709" spans="4:4" ht="15.75" customHeight="1">
      <c r="D709" s="83"/>
    </row>
    <row r="710" spans="4:4" ht="15.75" customHeight="1">
      <c r="D710" s="83"/>
    </row>
    <row r="711" spans="4:4" ht="15.75" customHeight="1">
      <c r="D711" s="83"/>
    </row>
    <row r="712" spans="4:4" ht="15.75" customHeight="1">
      <c r="D712" s="83"/>
    </row>
    <row r="713" spans="4:4" ht="15.75" customHeight="1">
      <c r="D713" s="83"/>
    </row>
    <row r="714" spans="4:4" ht="15.75" customHeight="1">
      <c r="D714" s="83"/>
    </row>
    <row r="715" spans="4:4" ht="15.75" customHeight="1">
      <c r="D715" s="83"/>
    </row>
    <row r="716" spans="4:4" ht="15.75" customHeight="1">
      <c r="D716" s="83"/>
    </row>
    <row r="717" spans="4:4" ht="15.75" customHeight="1">
      <c r="D717" s="83"/>
    </row>
    <row r="718" spans="4:4" ht="15.75" customHeight="1">
      <c r="D718" s="83"/>
    </row>
    <row r="719" spans="4:4" ht="15.75" customHeight="1">
      <c r="D719" s="83"/>
    </row>
    <row r="720" spans="4:4" ht="15.75" customHeight="1">
      <c r="D720" s="83"/>
    </row>
    <row r="721" spans="4:4" ht="15.75" customHeight="1">
      <c r="D721" s="83"/>
    </row>
    <row r="722" spans="4:4" ht="15.75" customHeight="1">
      <c r="D722" s="83"/>
    </row>
    <row r="723" spans="4:4" ht="15.75" customHeight="1">
      <c r="D723" s="83"/>
    </row>
    <row r="724" spans="4:4" ht="15.75" customHeight="1">
      <c r="D724" s="83"/>
    </row>
    <row r="725" spans="4:4" ht="15.75" customHeight="1">
      <c r="D725" s="83"/>
    </row>
    <row r="726" spans="4:4" ht="15.75" customHeight="1">
      <c r="D726" s="83"/>
    </row>
    <row r="727" spans="4:4" ht="15.75" customHeight="1">
      <c r="D727" s="83"/>
    </row>
    <row r="728" spans="4:4" ht="15.75" customHeight="1">
      <c r="D728" s="83"/>
    </row>
    <row r="729" spans="4:4" ht="15.75" customHeight="1">
      <c r="D729" s="83"/>
    </row>
    <row r="730" spans="4:4" ht="15.75" customHeight="1">
      <c r="D730" s="83"/>
    </row>
    <row r="731" spans="4:4" ht="15.75" customHeight="1">
      <c r="D731" s="83"/>
    </row>
    <row r="732" spans="4:4" ht="15.75" customHeight="1">
      <c r="D732" s="83"/>
    </row>
    <row r="733" spans="4:4" ht="15.75" customHeight="1">
      <c r="D733" s="83"/>
    </row>
    <row r="734" spans="4:4" ht="15.75" customHeight="1">
      <c r="D734" s="83"/>
    </row>
    <row r="735" spans="4:4" ht="15.75" customHeight="1">
      <c r="D735" s="83"/>
    </row>
    <row r="736" spans="4:4" ht="15.75" customHeight="1">
      <c r="D736" s="83"/>
    </row>
    <row r="737" spans="4:4" ht="15.75" customHeight="1">
      <c r="D737" s="83"/>
    </row>
    <row r="738" spans="4:4" ht="15.75" customHeight="1">
      <c r="D738" s="83"/>
    </row>
    <row r="739" spans="4:4" ht="15.75" customHeight="1">
      <c r="D739" s="83"/>
    </row>
    <row r="740" spans="4:4" ht="15.75" customHeight="1">
      <c r="D740" s="83"/>
    </row>
    <row r="741" spans="4:4" ht="15.75" customHeight="1">
      <c r="D741" s="83"/>
    </row>
    <row r="742" spans="4:4" ht="15.75" customHeight="1">
      <c r="D742" s="83"/>
    </row>
    <row r="743" spans="4:4" ht="15.75" customHeight="1">
      <c r="D743" s="83"/>
    </row>
    <row r="744" spans="4:4" ht="15.75" customHeight="1">
      <c r="D744" s="83"/>
    </row>
    <row r="745" spans="4:4" ht="15.75" customHeight="1">
      <c r="D745" s="83"/>
    </row>
    <row r="746" spans="4:4" ht="15.75" customHeight="1">
      <c r="D746" s="83"/>
    </row>
    <row r="747" spans="4:4" ht="15.75" customHeight="1">
      <c r="D747" s="83"/>
    </row>
    <row r="748" spans="4:4" ht="15.75" customHeight="1">
      <c r="D748" s="83"/>
    </row>
    <row r="749" spans="4:4" ht="15.75" customHeight="1">
      <c r="D749" s="83"/>
    </row>
    <row r="750" spans="4:4" ht="15.75" customHeight="1">
      <c r="D750" s="83"/>
    </row>
    <row r="751" spans="4:4" ht="15.75" customHeight="1">
      <c r="D751" s="83"/>
    </row>
    <row r="752" spans="4:4" ht="15.75" customHeight="1">
      <c r="D752" s="83"/>
    </row>
    <row r="753" spans="4:4" ht="15.75" customHeight="1">
      <c r="D753" s="83"/>
    </row>
    <row r="754" spans="4:4" ht="15.75" customHeight="1">
      <c r="D754" s="83"/>
    </row>
    <row r="755" spans="4:4" ht="15.75" customHeight="1">
      <c r="D755" s="83"/>
    </row>
    <row r="756" spans="4:4" ht="15.75" customHeight="1">
      <c r="D756" s="83"/>
    </row>
    <row r="757" spans="4:4" ht="15.75" customHeight="1">
      <c r="D757" s="83"/>
    </row>
    <row r="758" spans="4:4" ht="15.75" customHeight="1">
      <c r="D758" s="83"/>
    </row>
    <row r="759" spans="4:4" ht="15.75" customHeight="1">
      <c r="D759" s="83"/>
    </row>
    <row r="760" spans="4:4" ht="15.75" customHeight="1">
      <c r="D760" s="83"/>
    </row>
    <row r="761" spans="4:4" ht="15.75" customHeight="1">
      <c r="D761" s="83"/>
    </row>
    <row r="762" spans="4:4" ht="15.75" customHeight="1">
      <c r="D762" s="83"/>
    </row>
    <row r="763" spans="4:4" ht="15.75" customHeight="1">
      <c r="D763" s="83"/>
    </row>
    <row r="764" spans="4:4" ht="15.75" customHeight="1">
      <c r="D764" s="83"/>
    </row>
    <row r="765" spans="4:4" ht="15.75" customHeight="1">
      <c r="D765" s="83"/>
    </row>
    <row r="766" spans="4:4" ht="15.75" customHeight="1">
      <c r="D766" s="83"/>
    </row>
    <row r="767" spans="4:4" ht="15.75" customHeight="1">
      <c r="D767" s="83"/>
    </row>
    <row r="768" spans="4:4" ht="15.75" customHeight="1">
      <c r="D768" s="83"/>
    </row>
    <row r="769" spans="4:4" ht="15.75" customHeight="1">
      <c r="D769" s="83"/>
    </row>
    <row r="770" spans="4:4" ht="15.75" customHeight="1">
      <c r="D770" s="83"/>
    </row>
    <row r="771" spans="4:4" ht="15.75" customHeight="1">
      <c r="D771" s="83"/>
    </row>
    <row r="772" spans="4:4" ht="15.75" customHeight="1">
      <c r="D772" s="83"/>
    </row>
    <row r="773" spans="4:4" ht="15.75" customHeight="1">
      <c r="D773" s="83"/>
    </row>
    <row r="774" spans="4:4" ht="15.75" customHeight="1">
      <c r="D774" s="83"/>
    </row>
    <row r="775" spans="4:4" ht="15.75" customHeight="1">
      <c r="D775" s="83"/>
    </row>
    <row r="776" spans="4:4" ht="15.75" customHeight="1">
      <c r="D776" s="83"/>
    </row>
    <row r="777" spans="4:4" ht="15.75" customHeight="1">
      <c r="D777" s="83"/>
    </row>
    <row r="778" spans="4:4" ht="15.75" customHeight="1">
      <c r="D778" s="83"/>
    </row>
    <row r="779" spans="4:4" ht="15.75" customHeight="1">
      <c r="D779" s="83"/>
    </row>
    <row r="780" spans="4:4" ht="15.75" customHeight="1">
      <c r="D780" s="83"/>
    </row>
    <row r="781" spans="4:4" ht="15.75" customHeight="1">
      <c r="D781" s="83"/>
    </row>
    <row r="782" spans="4:4" ht="15.75" customHeight="1">
      <c r="D782" s="83"/>
    </row>
    <row r="783" spans="4:4" ht="15.75" customHeight="1">
      <c r="D783" s="83"/>
    </row>
    <row r="784" spans="4:4" ht="15.75" customHeight="1">
      <c r="D784" s="83"/>
    </row>
    <row r="785" spans="4:4" ht="15.75" customHeight="1">
      <c r="D785" s="83"/>
    </row>
    <row r="786" spans="4:4" ht="15.75" customHeight="1">
      <c r="D786" s="83"/>
    </row>
    <row r="787" spans="4:4" ht="15.75" customHeight="1">
      <c r="D787" s="83"/>
    </row>
    <row r="788" spans="4:4" ht="15.75" customHeight="1">
      <c r="D788" s="83"/>
    </row>
    <row r="789" spans="4:4" ht="15.75" customHeight="1">
      <c r="D789" s="83"/>
    </row>
    <row r="790" spans="4:4" ht="15.75" customHeight="1">
      <c r="D790" s="83"/>
    </row>
    <row r="791" spans="4:4" ht="15.75" customHeight="1">
      <c r="D791" s="83"/>
    </row>
    <row r="792" spans="4:4" ht="15.75" customHeight="1">
      <c r="D792" s="83"/>
    </row>
    <row r="793" spans="4:4" ht="15.75" customHeight="1">
      <c r="D793" s="83"/>
    </row>
    <row r="794" spans="4:4" ht="15.75" customHeight="1">
      <c r="D794" s="83"/>
    </row>
    <row r="795" spans="4:4" ht="15.75" customHeight="1">
      <c r="D795" s="83"/>
    </row>
    <row r="796" spans="4:4" ht="15.75" customHeight="1">
      <c r="D796" s="83"/>
    </row>
    <row r="797" spans="4:4" ht="15.75" customHeight="1">
      <c r="D797" s="83"/>
    </row>
    <row r="798" spans="4:4" ht="15.75" customHeight="1">
      <c r="D798" s="83"/>
    </row>
    <row r="799" spans="4:4" ht="15.75" customHeight="1">
      <c r="D799" s="83"/>
    </row>
    <row r="800" spans="4:4" ht="15.75" customHeight="1">
      <c r="D800" s="83"/>
    </row>
    <row r="801" spans="4:4" ht="15.75" customHeight="1">
      <c r="D801" s="83"/>
    </row>
    <row r="802" spans="4:4" ht="15.75" customHeight="1">
      <c r="D802" s="83"/>
    </row>
    <row r="803" spans="4:4" ht="15.75" customHeight="1">
      <c r="D803" s="83"/>
    </row>
    <row r="804" spans="4:4" ht="15.75" customHeight="1">
      <c r="D804" s="83"/>
    </row>
    <row r="805" spans="4:4" ht="15.75" customHeight="1">
      <c r="D805" s="83"/>
    </row>
    <row r="806" spans="4:4" ht="15.75" customHeight="1">
      <c r="D806" s="83"/>
    </row>
    <row r="807" spans="4:4" ht="15.75" customHeight="1">
      <c r="D807" s="83"/>
    </row>
    <row r="808" spans="4:4" ht="15.75" customHeight="1">
      <c r="D808" s="83"/>
    </row>
    <row r="809" spans="4:4" ht="15.75" customHeight="1">
      <c r="D809" s="83"/>
    </row>
    <row r="810" spans="4:4" ht="15.75" customHeight="1">
      <c r="D810" s="83"/>
    </row>
    <row r="811" spans="4:4" ht="15.75" customHeight="1">
      <c r="D811" s="83"/>
    </row>
    <row r="812" spans="4:4" ht="15.75" customHeight="1">
      <c r="D812" s="83"/>
    </row>
    <row r="813" spans="4:4" ht="15.75" customHeight="1">
      <c r="D813" s="83"/>
    </row>
    <row r="814" spans="4:4" ht="15.75" customHeight="1">
      <c r="D814" s="83"/>
    </row>
    <row r="815" spans="4:4" ht="15.75" customHeight="1">
      <c r="D815" s="83"/>
    </row>
    <row r="816" spans="4:4" ht="15.75" customHeight="1">
      <c r="D816" s="83"/>
    </row>
    <row r="817" spans="4:4" ht="15.75" customHeight="1">
      <c r="D817" s="83"/>
    </row>
    <row r="818" spans="4:4" ht="15.75" customHeight="1">
      <c r="D818" s="83"/>
    </row>
    <row r="819" spans="4:4" ht="15.75" customHeight="1">
      <c r="D819" s="83"/>
    </row>
    <row r="820" spans="4:4" ht="15.75" customHeight="1">
      <c r="D820" s="83"/>
    </row>
    <row r="821" spans="4:4" ht="15.75" customHeight="1">
      <c r="D821" s="83"/>
    </row>
    <row r="822" spans="4:4" ht="15.75" customHeight="1">
      <c r="D822" s="83"/>
    </row>
    <row r="823" spans="4:4" ht="15.75" customHeight="1">
      <c r="D823" s="83"/>
    </row>
    <row r="824" spans="4:4" ht="15.75" customHeight="1">
      <c r="D824" s="83"/>
    </row>
    <row r="825" spans="4:4" ht="15.75" customHeight="1">
      <c r="D825" s="83"/>
    </row>
    <row r="826" spans="4:4" ht="15.75" customHeight="1">
      <c r="D826" s="83"/>
    </row>
    <row r="827" spans="4:4" ht="15.75" customHeight="1">
      <c r="D827" s="83"/>
    </row>
    <row r="828" spans="4:4" ht="15.75" customHeight="1">
      <c r="D828" s="83"/>
    </row>
    <row r="829" spans="4:4" ht="15.75" customHeight="1">
      <c r="D829" s="83"/>
    </row>
    <row r="830" spans="4:4" ht="15.75" customHeight="1">
      <c r="D830" s="83"/>
    </row>
    <row r="831" spans="4:4" ht="15.75" customHeight="1">
      <c r="D831" s="83"/>
    </row>
    <row r="832" spans="4:4" ht="15.75" customHeight="1">
      <c r="D832" s="83"/>
    </row>
    <row r="833" spans="4:4" ht="15.75" customHeight="1">
      <c r="D833" s="83"/>
    </row>
    <row r="834" spans="4:4" ht="15.75" customHeight="1">
      <c r="D834" s="83"/>
    </row>
    <row r="835" spans="4:4" ht="15.75" customHeight="1">
      <c r="D835" s="83"/>
    </row>
    <row r="836" spans="4:4" ht="15.75" customHeight="1">
      <c r="D836" s="83"/>
    </row>
    <row r="837" spans="4:4" ht="15.75" customHeight="1">
      <c r="D837" s="83"/>
    </row>
    <row r="838" spans="4:4" ht="15.75" customHeight="1">
      <c r="D838" s="83"/>
    </row>
    <row r="839" spans="4:4" ht="15.75" customHeight="1">
      <c r="D839" s="83"/>
    </row>
    <row r="840" spans="4:4" ht="15.75" customHeight="1">
      <c r="D840" s="83"/>
    </row>
    <row r="841" spans="4:4" ht="15.75" customHeight="1">
      <c r="D841" s="83"/>
    </row>
    <row r="842" spans="4:4" ht="15.75" customHeight="1">
      <c r="D842" s="83"/>
    </row>
    <row r="843" spans="4:4" ht="15.75" customHeight="1">
      <c r="D843" s="83"/>
    </row>
    <row r="844" spans="4:4" ht="15.75" customHeight="1">
      <c r="D844" s="83"/>
    </row>
    <row r="845" spans="4:4" ht="15.75" customHeight="1">
      <c r="D845" s="83"/>
    </row>
    <row r="846" spans="4:4" ht="15.75" customHeight="1">
      <c r="D846" s="83"/>
    </row>
    <row r="847" spans="4:4" ht="15.75" customHeight="1">
      <c r="D847" s="83"/>
    </row>
    <row r="848" spans="4:4" ht="15.75" customHeight="1">
      <c r="D848" s="83"/>
    </row>
    <row r="849" spans="4:4" ht="15.75" customHeight="1">
      <c r="D849" s="83"/>
    </row>
    <row r="850" spans="4:4" ht="15.75" customHeight="1">
      <c r="D850" s="83"/>
    </row>
    <row r="851" spans="4:4" ht="15.75" customHeight="1">
      <c r="D851" s="83"/>
    </row>
    <row r="852" spans="4:4" ht="15.75" customHeight="1">
      <c r="D852" s="83"/>
    </row>
    <row r="853" spans="4:4" ht="15.75" customHeight="1">
      <c r="D853" s="83"/>
    </row>
    <row r="854" spans="4:4" ht="15.75" customHeight="1">
      <c r="D854" s="83"/>
    </row>
    <row r="855" spans="4:4" ht="15.75" customHeight="1">
      <c r="D855" s="83"/>
    </row>
    <row r="856" spans="4:4" ht="15.75" customHeight="1">
      <c r="D856" s="83"/>
    </row>
    <row r="857" spans="4:4" ht="15.75" customHeight="1">
      <c r="D857" s="83"/>
    </row>
    <row r="858" spans="4:4" ht="15.75" customHeight="1">
      <c r="D858" s="83"/>
    </row>
    <row r="859" spans="4:4" ht="15.75" customHeight="1">
      <c r="D859" s="83"/>
    </row>
    <row r="860" spans="4:4" ht="15.75" customHeight="1">
      <c r="D860" s="83"/>
    </row>
    <row r="861" spans="4:4" ht="15.75" customHeight="1">
      <c r="D861" s="83"/>
    </row>
    <row r="862" spans="4:4" ht="15.75" customHeight="1">
      <c r="D862" s="83"/>
    </row>
    <row r="863" spans="4:4" ht="15.75" customHeight="1">
      <c r="D863" s="83"/>
    </row>
    <row r="864" spans="4:4" ht="15.75" customHeight="1">
      <c r="D864" s="83"/>
    </row>
    <row r="865" spans="4:4" ht="15.75" customHeight="1">
      <c r="D865" s="83"/>
    </row>
    <row r="866" spans="4:4" ht="15.75" customHeight="1">
      <c r="D866" s="83"/>
    </row>
    <row r="867" spans="4:4" ht="15.75" customHeight="1">
      <c r="D867" s="83"/>
    </row>
    <row r="868" spans="4:4" ht="15.75" customHeight="1">
      <c r="D868" s="83"/>
    </row>
    <row r="869" spans="4:4" ht="15.75" customHeight="1">
      <c r="D869" s="83"/>
    </row>
    <row r="870" spans="4:4" ht="15.75" customHeight="1">
      <c r="D870" s="83"/>
    </row>
    <row r="871" spans="4:4" ht="15.75" customHeight="1">
      <c r="D871" s="83"/>
    </row>
    <row r="872" spans="4:4" ht="15.75" customHeight="1">
      <c r="D872" s="83"/>
    </row>
    <row r="873" spans="4:4" ht="15.75" customHeight="1">
      <c r="D873" s="83"/>
    </row>
    <row r="874" spans="4:4" ht="15.75" customHeight="1">
      <c r="D874" s="83"/>
    </row>
    <row r="875" spans="4:4" ht="15.75" customHeight="1">
      <c r="D875" s="83"/>
    </row>
    <row r="876" spans="4:4" ht="15.75" customHeight="1">
      <c r="D876" s="83"/>
    </row>
    <row r="877" spans="4:4" ht="15.75" customHeight="1">
      <c r="D877" s="83"/>
    </row>
    <row r="878" spans="4:4" ht="15.75" customHeight="1">
      <c r="D878" s="83"/>
    </row>
    <row r="879" spans="4:4" ht="15.75" customHeight="1">
      <c r="D879" s="83"/>
    </row>
    <row r="880" spans="4:4" ht="15.75" customHeight="1">
      <c r="D880" s="83"/>
    </row>
    <row r="881" spans="4:4" ht="15.75" customHeight="1">
      <c r="D881" s="83"/>
    </row>
    <row r="882" spans="4:4" ht="15.75" customHeight="1">
      <c r="D882" s="83"/>
    </row>
    <row r="883" spans="4:4" ht="15.75" customHeight="1">
      <c r="D883" s="83"/>
    </row>
    <row r="884" spans="4:4" ht="15.75" customHeight="1">
      <c r="D884" s="83"/>
    </row>
    <row r="885" spans="4:4" ht="15.75" customHeight="1">
      <c r="D885" s="83"/>
    </row>
    <row r="886" spans="4:4" ht="15.75" customHeight="1">
      <c r="D886" s="83"/>
    </row>
    <row r="887" spans="4:4" ht="15.75" customHeight="1">
      <c r="D887" s="83"/>
    </row>
    <row r="888" spans="4:4" ht="15.75" customHeight="1">
      <c r="D888" s="83"/>
    </row>
    <row r="889" spans="4:4" ht="15.75" customHeight="1">
      <c r="D889" s="83"/>
    </row>
    <row r="890" spans="4:4" ht="15.75" customHeight="1">
      <c r="D890" s="83"/>
    </row>
    <row r="891" spans="4:4" ht="15.75" customHeight="1">
      <c r="D891" s="83"/>
    </row>
    <row r="892" spans="4:4" ht="15.75" customHeight="1">
      <c r="D892" s="83"/>
    </row>
    <row r="893" spans="4:4" ht="15.75" customHeight="1">
      <c r="D893" s="83"/>
    </row>
    <row r="894" spans="4:4" ht="15.75" customHeight="1">
      <c r="D894" s="83"/>
    </row>
    <row r="895" spans="4:4" ht="15.75" customHeight="1">
      <c r="D895" s="83"/>
    </row>
    <row r="896" spans="4:4" ht="15.75" customHeight="1">
      <c r="D896" s="83"/>
    </row>
    <row r="897" spans="4:4" ht="15.75" customHeight="1">
      <c r="D897" s="83"/>
    </row>
    <row r="898" spans="4:4" ht="15.75" customHeight="1">
      <c r="D898" s="83"/>
    </row>
    <row r="899" spans="4:4" ht="15.75" customHeight="1">
      <c r="D899" s="83"/>
    </row>
    <row r="900" spans="4:4" ht="15.75" customHeight="1">
      <c r="D900" s="83"/>
    </row>
    <row r="901" spans="4:4" ht="15.75" customHeight="1">
      <c r="D901" s="83"/>
    </row>
    <row r="902" spans="4:4" ht="15.75" customHeight="1">
      <c r="D902" s="83"/>
    </row>
    <row r="903" spans="4:4" ht="15.75" customHeight="1">
      <c r="D903" s="83"/>
    </row>
    <row r="904" spans="4:4" ht="15.75" customHeight="1">
      <c r="D904" s="83"/>
    </row>
    <row r="905" spans="4:4" ht="15.75" customHeight="1">
      <c r="D905" s="83"/>
    </row>
    <row r="906" spans="4:4" ht="15.75" customHeight="1">
      <c r="D906" s="83"/>
    </row>
    <row r="907" spans="4:4" ht="15.75" customHeight="1">
      <c r="D907" s="83"/>
    </row>
    <row r="908" spans="4:4" ht="15.75" customHeight="1">
      <c r="D908" s="83"/>
    </row>
    <row r="909" spans="4:4" ht="15.75" customHeight="1">
      <c r="D909" s="83"/>
    </row>
    <row r="910" spans="4:4" ht="15.75" customHeight="1">
      <c r="D910" s="83"/>
    </row>
    <row r="911" spans="4:4" ht="15.75" customHeight="1">
      <c r="D911" s="83"/>
    </row>
    <row r="912" spans="4:4" ht="15.75" customHeight="1">
      <c r="D912" s="83"/>
    </row>
    <row r="913" spans="4:4" ht="15.75" customHeight="1">
      <c r="D913" s="83"/>
    </row>
    <row r="914" spans="4:4" ht="15.75" customHeight="1">
      <c r="D914" s="83"/>
    </row>
    <row r="915" spans="4:4" ht="15.75" customHeight="1">
      <c r="D915" s="83"/>
    </row>
    <row r="916" spans="4:4" ht="15.75" customHeight="1">
      <c r="D916" s="83"/>
    </row>
    <row r="917" spans="4:4" ht="15.75" customHeight="1">
      <c r="D917" s="83"/>
    </row>
    <row r="918" spans="4:4" ht="15.75" customHeight="1">
      <c r="D918" s="83"/>
    </row>
    <row r="919" spans="4:4" ht="15.75" customHeight="1">
      <c r="D919" s="83"/>
    </row>
    <row r="920" spans="4:4" ht="15.75" customHeight="1">
      <c r="D920" s="83"/>
    </row>
    <row r="921" spans="4:4" ht="15.75" customHeight="1">
      <c r="D921" s="83"/>
    </row>
    <row r="922" spans="4:4" ht="15.75" customHeight="1">
      <c r="D922" s="83"/>
    </row>
    <row r="923" spans="4:4" ht="15.75" customHeight="1">
      <c r="D923" s="83"/>
    </row>
    <row r="924" spans="4:4" ht="15.75" customHeight="1">
      <c r="D924" s="83"/>
    </row>
    <row r="925" spans="4:4" ht="15.75" customHeight="1">
      <c r="D925" s="83"/>
    </row>
    <row r="926" spans="4:4" ht="15.75" customHeight="1">
      <c r="D926" s="83"/>
    </row>
    <row r="927" spans="4:4" ht="15.75" customHeight="1">
      <c r="D927" s="83"/>
    </row>
    <row r="928" spans="4:4" ht="15.75" customHeight="1">
      <c r="D928" s="83"/>
    </row>
    <row r="929" spans="4:4" ht="15.75" customHeight="1">
      <c r="D929" s="83"/>
    </row>
    <row r="930" spans="4:4" ht="15.75" customHeight="1">
      <c r="D930" s="83"/>
    </row>
    <row r="931" spans="4:4" ht="15.75" customHeight="1">
      <c r="D931" s="83"/>
    </row>
    <row r="932" spans="4:4" ht="15.75" customHeight="1">
      <c r="D932" s="83"/>
    </row>
    <row r="933" spans="4:4" ht="15.75" customHeight="1">
      <c r="D933" s="83"/>
    </row>
    <row r="934" spans="4:4" ht="15.75" customHeight="1">
      <c r="D934" s="83"/>
    </row>
    <row r="935" spans="4:4" ht="15.75" customHeight="1">
      <c r="D935" s="83"/>
    </row>
    <row r="936" spans="4:4" ht="15.75" customHeight="1">
      <c r="D936" s="83"/>
    </row>
    <row r="937" spans="4:4" ht="15.75" customHeight="1">
      <c r="D937" s="83"/>
    </row>
    <row r="938" spans="4:4" ht="15.75" customHeight="1">
      <c r="D938" s="83"/>
    </row>
    <row r="939" spans="4:4" ht="15.75" customHeight="1">
      <c r="D939" s="83"/>
    </row>
    <row r="940" spans="4:4" ht="15.75" customHeight="1">
      <c r="D940" s="83"/>
    </row>
    <row r="941" spans="4:4" ht="15.75" customHeight="1">
      <c r="D941" s="83"/>
    </row>
    <row r="942" spans="4:4" ht="15.75" customHeight="1">
      <c r="D942" s="83"/>
    </row>
    <row r="943" spans="4:4" ht="15.75" customHeight="1">
      <c r="D943" s="83"/>
    </row>
    <row r="944" spans="4:4" ht="15.75" customHeight="1">
      <c r="D944" s="83"/>
    </row>
    <row r="945" spans="4:4" ht="15.75" customHeight="1">
      <c r="D945" s="83"/>
    </row>
    <row r="946" spans="4:4" ht="15.75" customHeight="1">
      <c r="D946" s="83"/>
    </row>
    <row r="947" spans="4:4" ht="15.75" customHeight="1">
      <c r="D947" s="83"/>
    </row>
    <row r="948" spans="4:4" ht="15.75" customHeight="1">
      <c r="D948" s="83"/>
    </row>
    <row r="949" spans="4:4" ht="15.75" customHeight="1">
      <c r="D949" s="83"/>
    </row>
    <row r="950" spans="4:4" ht="15.75" customHeight="1">
      <c r="D950" s="83"/>
    </row>
    <row r="951" spans="4:4" ht="15.75" customHeight="1">
      <c r="D951" s="83"/>
    </row>
    <row r="952" spans="4:4" ht="15.75" customHeight="1">
      <c r="D952" s="83"/>
    </row>
    <row r="953" spans="4:4" ht="15.75" customHeight="1">
      <c r="D953" s="83"/>
    </row>
    <row r="954" spans="4:4" ht="15.75" customHeight="1">
      <c r="D954" s="83"/>
    </row>
    <row r="955" spans="4:4" ht="15.75" customHeight="1">
      <c r="D955" s="83"/>
    </row>
    <row r="956" spans="4:4" ht="15.75" customHeight="1">
      <c r="D956" s="83"/>
    </row>
    <row r="957" spans="4:4" ht="15.75" customHeight="1">
      <c r="D957" s="83"/>
    </row>
    <row r="958" spans="4:4" ht="15.75" customHeight="1">
      <c r="D958" s="83"/>
    </row>
    <row r="959" spans="4:4" ht="15.75" customHeight="1">
      <c r="D959" s="83"/>
    </row>
    <row r="960" spans="4:4" ht="15.75" customHeight="1">
      <c r="D960" s="83"/>
    </row>
    <row r="961" spans="4:4" ht="15.75" customHeight="1">
      <c r="D961" s="83"/>
    </row>
    <row r="962" spans="4:4" ht="15.75" customHeight="1">
      <c r="D962" s="83"/>
    </row>
    <row r="963" spans="4:4" ht="15.75" customHeight="1">
      <c r="D963" s="83"/>
    </row>
    <row r="964" spans="4:4" ht="15.75" customHeight="1">
      <c r="D964" s="83"/>
    </row>
    <row r="965" spans="4:4" ht="15.75" customHeight="1">
      <c r="D965" s="83"/>
    </row>
    <row r="966" spans="4:4" ht="15.75" customHeight="1">
      <c r="D966" s="83"/>
    </row>
    <row r="967" spans="4:4" ht="15.75" customHeight="1">
      <c r="D967" s="83"/>
    </row>
    <row r="968" spans="4:4" ht="15.75" customHeight="1">
      <c r="D968" s="83"/>
    </row>
    <row r="969" spans="4:4" ht="15.75" customHeight="1">
      <c r="D969" s="83"/>
    </row>
    <row r="970" spans="4:4" ht="15.75" customHeight="1">
      <c r="D970" s="83"/>
    </row>
    <row r="971" spans="4:4" ht="15.75" customHeight="1">
      <c r="D971" s="83"/>
    </row>
    <row r="972" spans="4:4" ht="15.75" customHeight="1">
      <c r="D972" s="83"/>
    </row>
    <row r="973" spans="4:4" ht="15.75" customHeight="1">
      <c r="D973" s="83"/>
    </row>
    <row r="974" spans="4:4" ht="15.75" customHeight="1">
      <c r="D974" s="83"/>
    </row>
    <row r="975" spans="4:4" ht="15.75" customHeight="1">
      <c r="D975" s="83"/>
    </row>
    <row r="976" spans="4:4" ht="15.75" customHeight="1">
      <c r="D976" s="83"/>
    </row>
    <row r="977" spans="4:4" ht="15.75" customHeight="1">
      <c r="D977" s="83"/>
    </row>
    <row r="978" spans="4:4" ht="15.75" customHeight="1">
      <c r="D978" s="83"/>
    </row>
    <row r="979" spans="4:4" ht="15.75" customHeight="1">
      <c r="D979" s="83"/>
    </row>
    <row r="980" spans="4:4" ht="15.75" customHeight="1">
      <c r="D980" s="83"/>
    </row>
    <row r="981" spans="4:4" ht="15.75" customHeight="1">
      <c r="D981" s="83"/>
    </row>
    <row r="982" spans="4:4" ht="15.75" customHeight="1">
      <c r="D982" s="83"/>
    </row>
    <row r="983" spans="4:4" ht="15.75" customHeight="1">
      <c r="D983" s="83"/>
    </row>
    <row r="984" spans="4:4" ht="15.75" customHeight="1">
      <c r="D984" s="83"/>
    </row>
    <row r="985" spans="4:4" ht="15.75" customHeight="1">
      <c r="D985" s="83"/>
    </row>
    <row r="986" spans="4:4" ht="15.75" customHeight="1">
      <c r="D986" s="83"/>
    </row>
    <row r="987" spans="4:4" ht="15.75" customHeight="1">
      <c r="D987" s="83"/>
    </row>
    <row r="988" spans="4:4" ht="15.75" customHeight="1">
      <c r="D988" s="83"/>
    </row>
    <row r="989" spans="4:4" ht="15.75" customHeight="1">
      <c r="D989" s="83"/>
    </row>
    <row r="990" spans="4:4" ht="15.75" customHeight="1">
      <c r="D990" s="83"/>
    </row>
    <row r="991" spans="4:4" ht="15.75" customHeight="1">
      <c r="D991" s="83"/>
    </row>
    <row r="992" spans="4:4" ht="15.75" customHeight="1">
      <c r="D992" s="83"/>
    </row>
    <row r="993" spans="4:4" ht="15.75" customHeight="1">
      <c r="D993" s="83"/>
    </row>
    <row r="994" spans="4:4" ht="15.75" customHeight="1">
      <c r="D994" s="83"/>
    </row>
    <row r="995" spans="4:4" ht="15.75" customHeight="1">
      <c r="D995" s="83"/>
    </row>
    <row r="996" spans="4:4" ht="15.75" customHeight="1">
      <c r="D996" s="83"/>
    </row>
    <row r="997" spans="4:4" ht="15.75" customHeight="1">
      <c r="D997" s="83"/>
    </row>
    <row r="998" spans="4:4" ht="15.75" customHeight="1">
      <c r="D998" s="83"/>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00"/>
  <sheetViews>
    <sheetView workbookViewId="0">
      <selection activeCell="G21" sqref="G21"/>
    </sheetView>
  </sheetViews>
  <sheetFormatPr defaultColWidth="14.453125" defaultRowHeight="15.75" customHeight="1"/>
  <cols>
    <col min="1" max="2" width="25.453125" customWidth="1"/>
    <col min="3" max="3" width="63.453125" customWidth="1"/>
  </cols>
  <sheetData>
    <row r="1" spans="1:10" ht="52.5">
      <c r="A1" s="48"/>
      <c r="B1" s="48" t="s">
        <v>57</v>
      </c>
      <c r="C1" s="49" t="s">
        <v>58</v>
      </c>
      <c r="D1" s="50" t="s">
        <v>59</v>
      </c>
      <c r="E1" s="51" t="s">
        <v>56</v>
      </c>
      <c r="F1" s="52" t="s">
        <v>60</v>
      </c>
      <c r="G1" s="52" t="s">
        <v>61</v>
      </c>
      <c r="H1" s="42" t="s">
        <v>1218</v>
      </c>
      <c r="I1" s="53" t="s">
        <v>1219</v>
      </c>
      <c r="J1" s="430" t="s">
        <v>2010</v>
      </c>
    </row>
    <row r="2" spans="1:10" ht="58">
      <c r="A2" s="54" t="s">
        <v>1221</v>
      </c>
      <c r="B2" s="54" t="s">
        <v>1222</v>
      </c>
      <c r="C2" s="55" t="s">
        <v>1223</v>
      </c>
      <c r="D2" s="43" t="s">
        <v>78</v>
      </c>
      <c r="E2" s="56" t="s">
        <v>78</v>
      </c>
      <c r="F2" s="56" t="s">
        <v>78</v>
      </c>
      <c r="G2" s="56" t="s">
        <v>78</v>
      </c>
      <c r="H2" s="57" t="s">
        <v>78</v>
      </c>
      <c r="I2" s="44" t="e">
        <f>MATCH(B2,Archive_Master_crosswalk!W:W,0)</f>
        <v>#N/A</v>
      </c>
    </row>
    <row r="3" spans="1:10" ht="29">
      <c r="A3" s="54" t="s">
        <v>1221</v>
      </c>
      <c r="B3" s="54" t="s">
        <v>193</v>
      </c>
      <c r="C3" s="55" t="s">
        <v>194</v>
      </c>
      <c r="D3" s="43" t="s">
        <v>78</v>
      </c>
      <c r="E3" s="56" t="s">
        <v>78</v>
      </c>
      <c r="F3" s="56" t="s">
        <v>78</v>
      </c>
      <c r="G3" s="56" t="s">
        <v>78</v>
      </c>
      <c r="H3" s="57" t="s">
        <v>78</v>
      </c>
      <c r="I3" s="44">
        <f>MATCH(B3,Archive_Master_crosswalk!W:W,0)</f>
        <v>31</v>
      </c>
    </row>
    <row r="4" spans="1:10" ht="43.5">
      <c r="A4" s="54" t="s">
        <v>1221</v>
      </c>
      <c r="B4" s="54" t="s">
        <v>92</v>
      </c>
      <c r="C4" s="55" t="s">
        <v>93</v>
      </c>
      <c r="D4" s="43" t="s">
        <v>78</v>
      </c>
      <c r="E4" s="56" t="s">
        <v>78</v>
      </c>
      <c r="F4" s="56" t="s">
        <v>78</v>
      </c>
      <c r="G4" s="56" t="s">
        <v>78</v>
      </c>
      <c r="H4" s="57" t="s">
        <v>78</v>
      </c>
      <c r="I4" s="44">
        <f>MATCH(B4,Archive_Master_crosswalk!W:W,0)</f>
        <v>49</v>
      </c>
    </row>
    <row r="5" spans="1:10" ht="14.5">
      <c r="A5" s="54" t="s">
        <v>1221</v>
      </c>
      <c r="B5" s="54" t="s">
        <v>76</v>
      </c>
      <c r="C5" s="55" t="s">
        <v>77</v>
      </c>
      <c r="D5" s="43" t="s">
        <v>78</v>
      </c>
      <c r="E5" s="56" t="s">
        <v>78</v>
      </c>
      <c r="F5" s="56" t="s">
        <v>78</v>
      </c>
      <c r="G5" s="56" t="s">
        <v>78</v>
      </c>
      <c r="H5" s="57" t="s">
        <v>78</v>
      </c>
      <c r="I5" s="44">
        <f>MATCH(B5,Archive_Master_crosswalk!W:W,0)</f>
        <v>27</v>
      </c>
    </row>
    <row r="6" spans="1:10" ht="14.5">
      <c r="A6" s="54" t="s">
        <v>1221</v>
      </c>
      <c r="B6" s="54" t="s">
        <v>106</v>
      </c>
      <c r="C6" s="55" t="s">
        <v>109</v>
      </c>
      <c r="D6" s="43" t="s">
        <v>78</v>
      </c>
      <c r="E6" s="56" t="s">
        <v>110</v>
      </c>
      <c r="F6" s="56" t="s">
        <v>78</v>
      </c>
      <c r="G6" s="56" t="s">
        <v>78</v>
      </c>
      <c r="H6" s="57" t="s">
        <v>78</v>
      </c>
      <c r="I6" s="44" t="e">
        <f>MATCH(B6,Archive_Master_crosswalk!W:W,0)</f>
        <v>#N/A</v>
      </c>
    </row>
    <row r="7" spans="1:10" ht="43.5">
      <c r="A7" s="54" t="s">
        <v>1221</v>
      </c>
      <c r="B7" s="54" t="s">
        <v>153</v>
      </c>
      <c r="C7" s="55" t="s">
        <v>154</v>
      </c>
      <c r="D7" s="43" t="s">
        <v>78</v>
      </c>
      <c r="E7" s="56" t="s">
        <v>78</v>
      </c>
      <c r="F7" s="56" t="s">
        <v>78</v>
      </c>
      <c r="G7" s="56" t="s">
        <v>78</v>
      </c>
      <c r="H7" s="57" t="s">
        <v>78</v>
      </c>
      <c r="I7" s="44">
        <f>MATCH(B7,Archive_Master_crosswalk!W:W,0)</f>
        <v>22</v>
      </c>
    </row>
    <row r="8" spans="1:10" ht="29">
      <c r="A8" s="54" t="s">
        <v>1221</v>
      </c>
      <c r="B8" s="54" t="s">
        <v>156</v>
      </c>
      <c r="C8" s="55" t="s">
        <v>157</v>
      </c>
      <c r="D8" s="43" t="s">
        <v>78</v>
      </c>
      <c r="E8" s="56" t="s">
        <v>158</v>
      </c>
      <c r="F8" s="56">
        <v>1</v>
      </c>
      <c r="G8" s="56" t="s">
        <v>159</v>
      </c>
      <c r="H8" s="57" t="s">
        <v>78</v>
      </c>
      <c r="I8" s="44">
        <f>MATCH(B8,Archive_Master_crosswalk!W:W,0)</f>
        <v>23</v>
      </c>
    </row>
    <row r="9" spans="1:10" ht="14.5">
      <c r="A9" s="54" t="s">
        <v>1221</v>
      </c>
      <c r="B9" s="54" t="s">
        <v>222</v>
      </c>
      <c r="C9" s="55" t="s">
        <v>223</v>
      </c>
      <c r="D9" s="43" t="s">
        <v>78</v>
      </c>
      <c r="E9" s="56" t="s">
        <v>178</v>
      </c>
      <c r="F9" s="56" t="s">
        <v>78</v>
      </c>
      <c r="G9" s="56" t="s">
        <v>78</v>
      </c>
      <c r="H9" s="57" t="s">
        <v>78</v>
      </c>
      <c r="I9" s="44">
        <f>MATCH(B9,Archive_Master_crosswalk!W:W,0)</f>
        <v>43</v>
      </c>
    </row>
    <row r="10" spans="1:10" ht="14.5">
      <c r="A10" s="54" t="s">
        <v>1221</v>
      </c>
      <c r="B10" s="54" t="s">
        <v>225</v>
      </c>
      <c r="C10" s="55" t="s">
        <v>226</v>
      </c>
      <c r="D10" s="43" t="s">
        <v>78</v>
      </c>
      <c r="E10" s="56" t="s">
        <v>178</v>
      </c>
      <c r="F10" s="56" t="s">
        <v>78</v>
      </c>
      <c r="G10" s="56" t="s">
        <v>78</v>
      </c>
      <c r="H10" s="57" t="s">
        <v>78</v>
      </c>
      <c r="I10" s="44">
        <f>MATCH(B10,Archive_Master_crosswalk!W:W,0)</f>
        <v>44</v>
      </c>
    </row>
    <row r="11" spans="1:10" ht="14.5">
      <c r="A11" s="54" t="s">
        <v>1221</v>
      </c>
      <c r="B11" s="54" t="s">
        <v>115</v>
      </c>
      <c r="C11" s="55" t="s">
        <v>161</v>
      </c>
      <c r="D11" s="43" t="s">
        <v>78</v>
      </c>
      <c r="E11" s="56" t="s">
        <v>78</v>
      </c>
      <c r="F11" s="56" t="s">
        <v>78</v>
      </c>
      <c r="G11" s="56" t="s">
        <v>78</v>
      </c>
      <c r="H11" s="57" t="s">
        <v>78</v>
      </c>
      <c r="I11" s="44">
        <f>MATCH(B11,Archive_Master_crosswalk!W:W,0)</f>
        <v>24</v>
      </c>
    </row>
    <row r="12" spans="1:10" ht="14.5">
      <c r="A12" s="54" t="s">
        <v>1221</v>
      </c>
      <c r="B12" s="54" t="s">
        <v>148</v>
      </c>
      <c r="C12" s="55" t="s">
        <v>149</v>
      </c>
      <c r="D12" s="43" t="s">
        <v>78</v>
      </c>
      <c r="E12" s="56" t="s">
        <v>78</v>
      </c>
      <c r="F12" s="56" t="s">
        <v>150</v>
      </c>
      <c r="G12" s="56" t="s">
        <v>151</v>
      </c>
      <c r="H12" s="57" t="s">
        <v>78</v>
      </c>
      <c r="I12" s="44">
        <f>MATCH(B12,Archive_Master_crosswalk!W:W,0)</f>
        <v>53</v>
      </c>
    </row>
    <row r="13" spans="1:10" ht="14.5">
      <c r="A13" s="54" t="s">
        <v>1221</v>
      </c>
      <c r="B13" s="54" t="s">
        <v>198</v>
      </c>
      <c r="C13" s="55" t="s">
        <v>199</v>
      </c>
      <c r="D13" s="43" t="s">
        <v>78</v>
      </c>
      <c r="E13" s="56" t="s">
        <v>78</v>
      </c>
      <c r="F13" s="56" t="s">
        <v>78</v>
      </c>
      <c r="G13" s="56" t="s">
        <v>78</v>
      </c>
      <c r="H13" s="57" t="s">
        <v>78</v>
      </c>
      <c r="I13" s="44">
        <f>MATCH(B13,Archive_Master_crosswalk!W:W,0)</f>
        <v>37</v>
      </c>
    </row>
    <row r="14" spans="1:10" ht="14.5">
      <c r="A14" s="54" t="s">
        <v>1221</v>
      </c>
      <c r="B14" s="54" t="s">
        <v>204</v>
      </c>
      <c r="C14" s="55" t="s">
        <v>205</v>
      </c>
      <c r="D14" s="43" t="s">
        <v>78</v>
      </c>
      <c r="E14" s="56" t="s">
        <v>78</v>
      </c>
      <c r="F14" s="56" t="s">
        <v>78</v>
      </c>
      <c r="G14" s="56" t="s">
        <v>78</v>
      </c>
      <c r="H14" s="57" t="s">
        <v>78</v>
      </c>
      <c r="I14" s="44">
        <f>MATCH(B14,Archive_Master_crosswalk!W:W,0)</f>
        <v>38</v>
      </c>
    </row>
    <row r="15" spans="1:10" ht="14.5">
      <c r="A15" s="54" t="s">
        <v>1221</v>
      </c>
      <c r="B15" s="54" t="s">
        <v>210</v>
      </c>
      <c r="C15" s="55" t="s">
        <v>211</v>
      </c>
      <c r="D15" s="43" t="s">
        <v>78</v>
      </c>
      <c r="E15" s="56" t="s">
        <v>78</v>
      </c>
      <c r="F15" s="56" t="s">
        <v>78</v>
      </c>
      <c r="G15" s="56" t="s">
        <v>78</v>
      </c>
      <c r="H15" s="57" t="s">
        <v>78</v>
      </c>
      <c r="I15" s="44">
        <f>MATCH(B15,Archive_Master_crosswalk!W:W,0)</f>
        <v>39</v>
      </c>
    </row>
    <row r="16" spans="1:10" ht="14.5">
      <c r="A16" s="54" t="s">
        <v>1221</v>
      </c>
      <c r="B16" s="54" t="s">
        <v>163</v>
      </c>
      <c r="C16" s="55" t="s">
        <v>164</v>
      </c>
      <c r="D16" s="43" t="s">
        <v>78</v>
      </c>
      <c r="E16" s="56" t="s">
        <v>78</v>
      </c>
      <c r="F16" s="56" t="s">
        <v>78</v>
      </c>
      <c r="G16" s="56" t="s">
        <v>78</v>
      </c>
      <c r="H16" s="57" t="s">
        <v>78</v>
      </c>
      <c r="I16" s="44">
        <f>MATCH(B16,Archive_Master_crosswalk!W:W,0)</f>
        <v>25</v>
      </c>
    </row>
    <row r="17" spans="1:9" ht="43.5">
      <c r="A17" s="54" t="s">
        <v>1221</v>
      </c>
      <c r="B17" s="54" t="s">
        <v>166</v>
      </c>
      <c r="C17" s="55" t="s">
        <v>167</v>
      </c>
      <c r="D17" s="43" t="s">
        <v>78</v>
      </c>
      <c r="E17" s="56" t="s">
        <v>78</v>
      </c>
      <c r="F17" s="56" t="s">
        <v>166</v>
      </c>
      <c r="G17" s="56" t="s">
        <v>168</v>
      </c>
      <c r="H17" s="57" t="s">
        <v>78</v>
      </c>
      <c r="I17" s="44">
        <f>MATCH(B17,Archive_Master_crosswalk!W:W,0)</f>
        <v>26</v>
      </c>
    </row>
    <row r="18" spans="1:9" ht="14.5">
      <c r="A18" s="54" t="s">
        <v>1221</v>
      </c>
      <c r="B18" s="54" t="s">
        <v>449</v>
      </c>
      <c r="C18" s="55" t="s">
        <v>450</v>
      </c>
      <c r="D18" s="43" t="s">
        <v>78</v>
      </c>
      <c r="E18" s="56" t="s">
        <v>78</v>
      </c>
      <c r="F18" s="56">
        <v>1</v>
      </c>
      <c r="G18" s="56" t="s">
        <v>159</v>
      </c>
      <c r="H18" s="57" t="s">
        <v>78</v>
      </c>
      <c r="I18" s="44">
        <f>MATCH(B18,Archive_Master_crosswalk!W:W,0)</f>
        <v>101</v>
      </c>
    </row>
    <row r="19" spans="1:9" ht="58">
      <c r="A19" s="54" t="s">
        <v>1221</v>
      </c>
      <c r="B19" s="54" t="s">
        <v>513</v>
      </c>
      <c r="C19" s="55" t="s">
        <v>514</v>
      </c>
      <c r="D19" s="43" t="s">
        <v>78</v>
      </c>
      <c r="E19" s="56" t="s">
        <v>78</v>
      </c>
      <c r="F19" s="56" t="s">
        <v>78</v>
      </c>
      <c r="G19" s="56" t="s">
        <v>78</v>
      </c>
      <c r="H19" s="57" t="s">
        <v>78</v>
      </c>
      <c r="I19" s="44">
        <f>MATCH(B19,Archive_Master_crosswalk!W:W,0)</f>
        <v>123</v>
      </c>
    </row>
    <row r="20" spans="1:9" ht="58">
      <c r="A20" s="54" t="s">
        <v>1221</v>
      </c>
      <c r="B20" s="54" t="s">
        <v>516</v>
      </c>
      <c r="C20" s="55" t="s">
        <v>517</v>
      </c>
      <c r="D20" s="43" t="s">
        <v>78</v>
      </c>
      <c r="E20" s="56" t="s">
        <v>78</v>
      </c>
      <c r="F20" s="56" t="s">
        <v>78</v>
      </c>
      <c r="G20" s="56" t="s">
        <v>78</v>
      </c>
      <c r="H20" s="57" t="s">
        <v>78</v>
      </c>
      <c r="I20" s="44">
        <f>MATCH(B20,Archive_Master_crosswalk!W:W,0)</f>
        <v>124</v>
      </c>
    </row>
    <row r="21" spans="1:9" ht="43.5">
      <c r="A21" s="54" t="s">
        <v>1221</v>
      </c>
      <c r="B21" s="54" t="s">
        <v>258</v>
      </c>
      <c r="C21" s="55" t="s">
        <v>259</v>
      </c>
      <c r="D21" s="43" t="s">
        <v>78</v>
      </c>
      <c r="E21" s="56" t="s">
        <v>78</v>
      </c>
      <c r="F21" s="56" t="s">
        <v>78</v>
      </c>
      <c r="G21" s="56" t="s">
        <v>78</v>
      </c>
      <c r="H21" s="57" t="s">
        <v>78</v>
      </c>
      <c r="I21" s="44">
        <f>MATCH(B21,Archive_Master_crosswalk!W:W,0)</f>
        <v>63</v>
      </c>
    </row>
    <row r="22" spans="1:9" ht="14.5">
      <c r="A22" s="54" t="s">
        <v>1221</v>
      </c>
      <c r="B22" s="54" t="s">
        <v>252</v>
      </c>
      <c r="C22" s="55" t="s">
        <v>253</v>
      </c>
      <c r="D22" s="43" t="s">
        <v>78</v>
      </c>
      <c r="E22" s="56" t="s">
        <v>78</v>
      </c>
      <c r="F22" s="56" t="s">
        <v>78</v>
      </c>
      <c r="G22" s="56" t="s">
        <v>78</v>
      </c>
      <c r="H22" s="58" t="s">
        <v>78</v>
      </c>
      <c r="I22" s="44">
        <f>MATCH(B22,Archive_Master_crosswalk!W:W,0)</f>
        <v>61</v>
      </c>
    </row>
    <row r="23" spans="1:9" ht="14.5">
      <c r="A23" s="54" t="s">
        <v>1221</v>
      </c>
      <c r="B23" s="54" t="s">
        <v>255</v>
      </c>
      <c r="C23" s="55" t="s">
        <v>256</v>
      </c>
      <c r="D23" s="43" t="s">
        <v>78</v>
      </c>
      <c r="E23" s="56" t="s">
        <v>78</v>
      </c>
      <c r="F23" s="56" t="s">
        <v>78</v>
      </c>
      <c r="G23" s="56" t="s">
        <v>78</v>
      </c>
      <c r="H23" s="58" t="s">
        <v>78</v>
      </c>
      <c r="I23" s="44">
        <f>MATCH(B23,Archive_Master_crosswalk!W:W,0)</f>
        <v>62</v>
      </c>
    </row>
    <row r="24" spans="1:9" ht="14.5">
      <c r="A24" s="54" t="s">
        <v>1221</v>
      </c>
      <c r="B24" s="54" t="s">
        <v>174</v>
      </c>
      <c r="C24" s="55" t="s">
        <v>177</v>
      </c>
      <c r="D24" s="43" t="s">
        <v>78</v>
      </c>
      <c r="E24" s="56" t="s">
        <v>178</v>
      </c>
      <c r="F24" s="56" t="s">
        <v>78</v>
      </c>
      <c r="G24" s="56" t="s">
        <v>78</v>
      </c>
      <c r="H24" s="57" t="s">
        <v>78</v>
      </c>
      <c r="I24" s="44">
        <f>MATCH(B24,Archive_Master_crosswalk!W:W,0)</f>
        <v>29</v>
      </c>
    </row>
    <row r="25" spans="1:9" ht="14.5">
      <c r="A25" s="54" t="s">
        <v>1221</v>
      </c>
      <c r="B25" s="54" t="s">
        <v>186</v>
      </c>
      <c r="C25" s="55" t="s">
        <v>188</v>
      </c>
      <c r="D25" s="43" t="s">
        <v>78</v>
      </c>
      <c r="E25" s="56" t="s">
        <v>178</v>
      </c>
      <c r="F25" s="56" t="s">
        <v>78</v>
      </c>
      <c r="G25" s="56" t="s">
        <v>78</v>
      </c>
      <c r="H25" s="57" t="s">
        <v>78</v>
      </c>
      <c r="I25" s="44">
        <f>MATCH(B25,Archive_Master_crosswalk!W:W,0)</f>
        <v>30</v>
      </c>
    </row>
    <row r="26" spans="1:9" ht="14.5">
      <c r="A26" s="54" t="s">
        <v>1221</v>
      </c>
      <c r="B26" s="54" t="s">
        <v>228</v>
      </c>
      <c r="C26" s="55" t="s">
        <v>229</v>
      </c>
      <c r="D26" s="43" t="s">
        <v>78</v>
      </c>
      <c r="E26" s="56" t="s">
        <v>178</v>
      </c>
      <c r="F26" s="56" t="s">
        <v>78</v>
      </c>
      <c r="G26" s="56" t="s">
        <v>78</v>
      </c>
      <c r="H26" s="57" t="s">
        <v>78</v>
      </c>
      <c r="I26" s="44">
        <f>MATCH(B26,Archive_Master_crosswalk!W:W,0)</f>
        <v>45</v>
      </c>
    </row>
    <row r="27" spans="1:9" ht="14.5">
      <c r="A27" s="54" t="s">
        <v>1221</v>
      </c>
      <c r="B27" s="54" t="s">
        <v>231</v>
      </c>
      <c r="C27" s="55" t="s">
        <v>232</v>
      </c>
      <c r="D27" s="43" t="s">
        <v>78</v>
      </c>
      <c r="E27" s="56" t="s">
        <v>178</v>
      </c>
      <c r="F27" s="56" t="s">
        <v>78</v>
      </c>
      <c r="G27" s="56" t="s">
        <v>78</v>
      </c>
      <c r="H27" s="57" t="s">
        <v>78</v>
      </c>
      <c r="I27" s="44">
        <f>MATCH(B27,Archive_Master_crosswalk!W:W,0)</f>
        <v>46</v>
      </c>
    </row>
    <row r="28" spans="1:9" ht="87">
      <c r="A28" s="54" t="s">
        <v>1221</v>
      </c>
      <c r="B28" s="54" t="s">
        <v>287</v>
      </c>
      <c r="C28" s="55" t="s">
        <v>288</v>
      </c>
      <c r="D28" s="43" t="s">
        <v>78</v>
      </c>
      <c r="E28" s="56" t="s">
        <v>248</v>
      </c>
      <c r="F28" s="56">
        <v>150</v>
      </c>
      <c r="G28" s="56">
        <v>4000</v>
      </c>
      <c r="H28" s="57" t="s">
        <v>78</v>
      </c>
      <c r="I28" s="44">
        <f>MATCH(B28,Archive_Master_crosswalk!W:W,0)</f>
        <v>67</v>
      </c>
    </row>
    <row r="29" spans="1:9" ht="58">
      <c r="A29" s="54" t="s">
        <v>1221</v>
      </c>
      <c r="B29" s="54" t="s">
        <v>170</v>
      </c>
      <c r="C29" s="55" t="s">
        <v>171</v>
      </c>
      <c r="D29" s="43" t="s">
        <v>78</v>
      </c>
      <c r="E29" s="56" t="s">
        <v>78</v>
      </c>
      <c r="F29" s="56" t="s">
        <v>78</v>
      </c>
      <c r="G29" s="56" t="s">
        <v>78</v>
      </c>
      <c r="H29" s="58" t="s">
        <v>78</v>
      </c>
      <c r="I29" s="44">
        <f>MATCH(B29,Archive_Master_crosswalk!W:W,0)</f>
        <v>54</v>
      </c>
    </row>
    <row r="30" spans="1:9" ht="43.5">
      <c r="A30" s="63" t="s">
        <v>1244</v>
      </c>
      <c r="B30" s="54" t="s">
        <v>1089</v>
      </c>
      <c r="C30" s="55" t="s">
        <v>1090</v>
      </c>
      <c r="D30" s="43" t="s">
        <v>369</v>
      </c>
      <c r="E30" s="56" t="s">
        <v>277</v>
      </c>
      <c r="F30" s="56">
        <v>0</v>
      </c>
      <c r="G30" s="56">
        <v>100</v>
      </c>
      <c r="H30" s="57" t="s">
        <v>78</v>
      </c>
      <c r="I30" s="44">
        <f>MATCH(B30,Archive_Master_crosswalk!W:W,0)</f>
        <v>324</v>
      </c>
    </row>
    <row r="31" spans="1:9" ht="43.5">
      <c r="A31" s="63" t="s">
        <v>1244</v>
      </c>
      <c r="B31" s="54" t="s">
        <v>1092</v>
      </c>
      <c r="C31" s="55" t="s">
        <v>1093</v>
      </c>
      <c r="D31" s="43" t="s">
        <v>369</v>
      </c>
      <c r="E31" s="56" t="s">
        <v>277</v>
      </c>
      <c r="F31" s="56">
        <v>0</v>
      </c>
      <c r="G31" s="56">
        <v>100</v>
      </c>
      <c r="H31" s="57" t="s">
        <v>78</v>
      </c>
      <c r="I31" s="44">
        <f>MATCH(B31,Archive_Master_crosswalk!W:W,0)</f>
        <v>325</v>
      </c>
    </row>
    <row r="32" spans="1:9" ht="101.5">
      <c r="A32" s="63" t="s">
        <v>1244</v>
      </c>
      <c r="B32" s="54" t="s">
        <v>1246</v>
      </c>
      <c r="C32" s="55" t="s">
        <v>1247</v>
      </c>
      <c r="D32" s="43" t="s">
        <v>369</v>
      </c>
      <c r="E32" s="56" t="s">
        <v>159</v>
      </c>
      <c r="F32" s="56">
        <v>0</v>
      </c>
      <c r="G32" s="56">
        <v>2.6</v>
      </c>
      <c r="H32" s="57" t="s">
        <v>78</v>
      </c>
      <c r="I32" s="44" t="e">
        <f>MATCH(B32,Archive_Master_crosswalk!W:W,0)</f>
        <v>#N/A</v>
      </c>
    </row>
    <row r="33" spans="1:9" ht="58">
      <c r="A33" s="63" t="s">
        <v>1244</v>
      </c>
      <c r="B33" s="54" t="s">
        <v>1249</v>
      </c>
      <c r="C33" s="55" t="s">
        <v>1250</v>
      </c>
      <c r="D33" s="43" t="s">
        <v>369</v>
      </c>
      <c r="E33" s="56" t="s">
        <v>159</v>
      </c>
      <c r="F33" s="56">
        <v>0</v>
      </c>
      <c r="G33" s="56">
        <v>0.88</v>
      </c>
      <c r="H33" s="57" t="s">
        <v>495</v>
      </c>
      <c r="I33" s="44" t="e">
        <f>MATCH(B33,Archive_Master_crosswalk!W:W,0)</f>
        <v>#N/A</v>
      </c>
    </row>
    <row r="34" spans="1:9" ht="58">
      <c r="A34" s="63" t="s">
        <v>1244</v>
      </c>
      <c r="B34" s="54" t="s">
        <v>1251</v>
      </c>
      <c r="C34" s="55" t="s">
        <v>1252</v>
      </c>
      <c r="D34" s="43" t="s">
        <v>369</v>
      </c>
      <c r="E34" s="56" t="s">
        <v>159</v>
      </c>
      <c r="F34" s="56">
        <v>0</v>
      </c>
      <c r="G34" s="56">
        <v>0.88</v>
      </c>
      <c r="H34" s="57" t="s">
        <v>495</v>
      </c>
      <c r="I34" s="44" t="e">
        <f>MATCH(B34,Archive_Master_crosswalk!W:W,0)</f>
        <v>#N/A</v>
      </c>
    </row>
    <row r="35" spans="1:9" ht="58">
      <c r="A35" s="63" t="s">
        <v>1244</v>
      </c>
      <c r="B35" s="54" t="s">
        <v>1253</v>
      </c>
      <c r="C35" s="55" t="s">
        <v>1254</v>
      </c>
      <c r="D35" s="43" t="s">
        <v>369</v>
      </c>
      <c r="E35" s="56" t="s">
        <v>159</v>
      </c>
      <c r="F35" s="56">
        <v>0</v>
      </c>
      <c r="G35" s="56">
        <v>0.88</v>
      </c>
      <c r="H35" s="57" t="s">
        <v>495</v>
      </c>
      <c r="I35" s="44" t="e">
        <f>MATCH(B35,Archive_Master_crosswalk!W:W,0)</f>
        <v>#N/A</v>
      </c>
    </row>
    <row r="36" spans="1:9" ht="58">
      <c r="A36" s="63" t="s">
        <v>1244</v>
      </c>
      <c r="B36" s="54" t="s">
        <v>1255</v>
      </c>
      <c r="C36" s="55" t="s">
        <v>1256</v>
      </c>
      <c r="D36" s="43" t="s">
        <v>307</v>
      </c>
      <c r="E36" s="56" t="s">
        <v>277</v>
      </c>
      <c r="F36" s="56">
        <v>0</v>
      </c>
      <c r="G36" s="56">
        <v>100</v>
      </c>
      <c r="H36" s="57" t="s">
        <v>495</v>
      </c>
      <c r="I36" s="44" t="e">
        <f>MATCH(B36,Archive_Master_crosswalk!W:W,0)</f>
        <v>#N/A</v>
      </c>
    </row>
    <row r="37" spans="1:9" ht="58">
      <c r="A37" s="63" t="s">
        <v>1244</v>
      </c>
      <c r="B37" s="54" t="s">
        <v>1257</v>
      </c>
      <c r="C37" s="55" t="s">
        <v>1258</v>
      </c>
      <c r="D37" s="43" t="s">
        <v>369</v>
      </c>
      <c r="E37" s="56" t="s">
        <v>277</v>
      </c>
      <c r="F37" s="56">
        <v>0</v>
      </c>
      <c r="G37" s="56">
        <v>100</v>
      </c>
      <c r="H37" s="57" t="s">
        <v>495</v>
      </c>
      <c r="I37" s="44" t="e">
        <f>MATCH(B37,Archive_Master_crosswalk!W:W,0)</f>
        <v>#N/A</v>
      </c>
    </row>
    <row r="38" spans="1:9" ht="58">
      <c r="A38" s="63" t="s">
        <v>1244</v>
      </c>
      <c r="B38" s="54" t="s">
        <v>1259</v>
      </c>
      <c r="C38" s="55" t="s">
        <v>1260</v>
      </c>
      <c r="D38" s="43" t="s">
        <v>307</v>
      </c>
      <c r="E38" s="56" t="s">
        <v>277</v>
      </c>
      <c r="F38" s="56">
        <v>0</v>
      </c>
      <c r="G38" s="56">
        <v>100</v>
      </c>
      <c r="H38" s="57" t="s">
        <v>495</v>
      </c>
      <c r="I38" s="44" t="e">
        <f>MATCH(B38,Archive_Master_crosswalk!W:W,0)</f>
        <v>#N/A</v>
      </c>
    </row>
    <row r="39" spans="1:9" ht="58">
      <c r="A39" s="63" t="s">
        <v>1244</v>
      </c>
      <c r="B39" s="54" t="s">
        <v>1261</v>
      </c>
      <c r="C39" s="55" t="s">
        <v>1262</v>
      </c>
      <c r="D39" s="43" t="s">
        <v>369</v>
      </c>
      <c r="E39" s="56" t="s">
        <v>277</v>
      </c>
      <c r="F39" s="56">
        <v>0</v>
      </c>
      <c r="G39" s="56">
        <v>100</v>
      </c>
      <c r="H39" s="57" t="s">
        <v>495</v>
      </c>
      <c r="I39" s="44" t="e">
        <f>MATCH(B39,Archive_Master_crosswalk!W:W,0)</f>
        <v>#N/A</v>
      </c>
    </row>
    <row r="40" spans="1:9" ht="58">
      <c r="A40" s="63" t="s">
        <v>1244</v>
      </c>
      <c r="B40" s="54" t="s">
        <v>1265</v>
      </c>
      <c r="C40" s="55" t="s">
        <v>1266</v>
      </c>
      <c r="D40" s="43" t="s">
        <v>369</v>
      </c>
      <c r="E40" s="56" t="s">
        <v>277</v>
      </c>
      <c r="F40" s="56">
        <v>0</v>
      </c>
      <c r="G40" s="56">
        <v>100</v>
      </c>
      <c r="H40" s="57" t="s">
        <v>495</v>
      </c>
      <c r="I40" s="44" t="e">
        <f>MATCH(B40,Archive_Master_crosswalk!W:W,0)</f>
        <v>#N/A</v>
      </c>
    </row>
    <row r="41" spans="1:9" ht="14.5">
      <c r="A41" s="63" t="s">
        <v>1244</v>
      </c>
      <c r="B41" s="54" t="s">
        <v>876</v>
      </c>
      <c r="C41" s="55" t="s">
        <v>877</v>
      </c>
      <c r="D41" s="43" t="s">
        <v>307</v>
      </c>
      <c r="E41" s="56" t="s">
        <v>78</v>
      </c>
      <c r="F41" s="56" t="s">
        <v>446</v>
      </c>
      <c r="G41" s="56" t="s">
        <v>511</v>
      </c>
      <c r="H41" s="57" t="s">
        <v>78</v>
      </c>
      <c r="I41" s="44">
        <f>MATCH(B41,Archive_Master_crosswalk!W:W,0)</f>
        <v>236</v>
      </c>
    </row>
    <row r="42" spans="1:9" ht="29">
      <c r="A42" s="63" t="s">
        <v>1244</v>
      </c>
      <c r="B42" s="54" t="s">
        <v>860</v>
      </c>
      <c r="C42" s="55" t="s">
        <v>861</v>
      </c>
      <c r="D42" s="43" t="s">
        <v>369</v>
      </c>
      <c r="E42" s="56" t="s">
        <v>862</v>
      </c>
      <c r="F42" s="56">
        <v>0</v>
      </c>
      <c r="G42" s="56" t="s">
        <v>159</v>
      </c>
      <c r="H42" s="57" t="s">
        <v>78</v>
      </c>
      <c r="I42" s="44">
        <f>MATCH(B42,Archive_Master_crosswalk!W:W,0)</f>
        <v>231</v>
      </c>
    </row>
    <row r="43" spans="1:9" ht="29">
      <c r="A43" s="63" t="s">
        <v>1244</v>
      </c>
      <c r="B43" s="54" t="s">
        <v>866</v>
      </c>
      <c r="C43" s="55" t="s">
        <v>867</v>
      </c>
      <c r="D43" s="43" t="s">
        <v>78</v>
      </c>
      <c r="E43" s="56" t="s">
        <v>862</v>
      </c>
      <c r="F43" s="56" t="s">
        <v>868</v>
      </c>
      <c r="G43" s="56" t="s">
        <v>159</v>
      </c>
      <c r="H43" s="57" t="s">
        <v>78</v>
      </c>
      <c r="I43" s="44">
        <f>MATCH(B43,Archive_Master_crosswalk!W:W,0)</f>
        <v>232</v>
      </c>
    </row>
    <row r="44" spans="1:9" ht="101.5">
      <c r="A44" s="63" t="s">
        <v>1244</v>
      </c>
      <c r="B44" s="54" t="s">
        <v>872</v>
      </c>
      <c r="C44" s="66" t="s">
        <v>873</v>
      </c>
      <c r="D44" s="43" t="s">
        <v>369</v>
      </c>
      <c r="E44" s="67" t="s">
        <v>159</v>
      </c>
      <c r="F44" s="56">
        <v>0</v>
      </c>
      <c r="G44" s="56" t="s">
        <v>874</v>
      </c>
      <c r="H44" s="57" t="s">
        <v>78</v>
      </c>
      <c r="I44" s="44">
        <f>MATCH(B44,Archive_Master_crosswalk!W:W,0)</f>
        <v>234</v>
      </c>
    </row>
    <row r="45" spans="1:9" ht="29">
      <c r="A45" s="63" t="s">
        <v>1244</v>
      </c>
      <c r="B45" s="54" t="s">
        <v>881</v>
      </c>
      <c r="C45" s="55" t="s">
        <v>882</v>
      </c>
      <c r="D45" s="43" t="s">
        <v>369</v>
      </c>
      <c r="E45" s="56" t="s">
        <v>159</v>
      </c>
      <c r="F45" s="56" t="s">
        <v>78</v>
      </c>
      <c r="G45" s="56" t="s">
        <v>78</v>
      </c>
      <c r="H45" s="57" t="s">
        <v>78</v>
      </c>
      <c r="I45" s="44">
        <f>MATCH(B45,Archive_Master_crosswalk!W:W,0)</f>
        <v>237</v>
      </c>
    </row>
    <row r="46" spans="1:9" ht="87">
      <c r="A46" s="63" t="s">
        <v>1244</v>
      </c>
      <c r="B46" s="54" t="s">
        <v>884</v>
      </c>
      <c r="C46" s="55" t="s">
        <v>885</v>
      </c>
      <c r="D46" s="43" t="s">
        <v>78</v>
      </c>
      <c r="E46" s="56" t="s">
        <v>78</v>
      </c>
      <c r="F46" s="56" t="s">
        <v>78</v>
      </c>
      <c r="G46" s="56" t="s">
        <v>78</v>
      </c>
      <c r="H46" s="57" t="s">
        <v>78</v>
      </c>
      <c r="I46" s="44">
        <f>MATCH(B46,Archive_Master_crosswalk!W:W,0)</f>
        <v>238</v>
      </c>
    </row>
    <row r="47" spans="1:9" ht="87">
      <c r="A47" s="63" t="s">
        <v>1244</v>
      </c>
      <c r="B47" s="54" t="s">
        <v>895</v>
      </c>
      <c r="C47" s="55" t="s">
        <v>892</v>
      </c>
      <c r="D47" s="43" t="s">
        <v>78</v>
      </c>
      <c r="E47" s="56" t="s">
        <v>893</v>
      </c>
      <c r="F47" s="56">
        <v>0</v>
      </c>
      <c r="G47" s="56">
        <v>400</v>
      </c>
      <c r="H47" s="57" t="s">
        <v>78</v>
      </c>
      <c r="I47" s="44">
        <f>MATCH(B47,Archive_Master_crosswalk!W:W,0)</f>
        <v>242</v>
      </c>
    </row>
    <row r="48" spans="1:9" ht="101.5">
      <c r="A48" s="63" t="s">
        <v>1244</v>
      </c>
      <c r="B48" s="54" t="s">
        <v>891</v>
      </c>
      <c r="C48" s="55" t="s">
        <v>896</v>
      </c>
      <c r="D48" s="43" t="s">
        <v>78</v>
      </c>
      <c r="E48" s="56" t="s">
        <v>78</v>
      </c>
      <c r="F48" s="56" t="s">
        <v>897</v>
      </c>
      <c r="G48" s="56" t="s">
        <v>898</v>
      </c>
      <c r="H48" s="57" t="s">
        <v>78</v>
      </c>
      <c r="I48" s="44">
        <f>MATCH(B48,Archive_Master_crosswalk!W:W,0)</f>
        <v>241</v>
      </c>
    </row>
    <row r="49" spans="1:9" ht="14.5">
      <c r="A49" s="54" t="s">
        <v>1278</v>
      </c>
      <c r="B49" s="54" t="s">
        <v>828</v>
      </c>
      <c r="C49" s="55" t="s">
        <v>829</v>
      </c>
      <c r="D49" s="43" t="s">
        <v>307</v>
      </c>
      <c r="E49" s="56" t="s">
        <v>830</v>
      </c>
      <c r="F49" s="56">
        <v>0</v>
      </c>
      <c r="G49" s="56" t="s">
        <v>159</v>
      </c>
      <c r="H49" s="57" t="s">
        <v>78</v>
      </c>
      <c r="I49" s="44">
        <f>MATCH(B49,Archive_Master_crosswalk!W:W,0)</f>
        <v>221</v>
      </c>
    </row>
    <row r="50" spans="1:9" ht="29">
      <c r="A50" s="54" t="s">
        <v>1278</v>
      </c>
      <c r="B50" s="54" t="s">
        <v>832</v>
      </c>
      <c r="C50" s="55" t="s">
        <v>833</v>
      </c>
      <c r="D50" s="43" t="s">
        <v>78</v>
      </c>
      <c r="E50" s="56" t="s">
        <v>830</v>
      </c>
      <c r="F50" s="56">
        <v>0</v>
      </c>
      <c r="G50" s="56" t="s">
        <v>159</v>
      </c>
      <c r="H50" s="57" t="s">
        <v>78</v>
      </c>
      <c r="I50" s="44">
        <f>MATCH(B50,Archive_Master_crosswalk!W:W,0)</f>
        <v>222</v>
      </c>
    </row>
    <row r="51" spans="1:9" ht="14.5">
      <c r="A51" s="54" t="s">
        <v>1278</v>
      </c>
      <c r="B51" s="54" t="s">
        <v>835</v>
      </c>
      <c r="C51" s="55" t="s">
        <v>836</v>
      </c>
      <c r="D51" s="43" t="s">
        <v>307</v>
      </c>
      <c r="E51" s="56" t="s">
        <v>830</v>
      </c>
      <c r="F51" s="56">
        <v>0</v>
      </c>
      <c r="G51" s="56" t="s">
        <v>159</v>
      </c>
      <c r="H51" s="57" t="s">
        <v>78</v>
      </c>
      <c r="I51" s="44">
        <f>MATCH(B51,Archive_Master_crosswalk!W:W,0)</f>
        <v>223</v>
      </c>
    </row>
    <row r="52" spans="1:9" ht="29">
      <c r="A52" s="54" t="s">
        <v>1278</v>
      </c>
      <c r="B52" s="54" t="s">
        <v>838</v>
      </c>
      <c r="C52" s="55" t="s">
        <v>839</v>
      </c>
      <c r="D52" s="43" t="s">
        <v>307</v>
      </c>
      <c r="E52" s="56" t="s">
        <v>830</v>
      </c>
      <c r="F52" s="56">
        <v>0</v>
      </c>
      <c r="G52" s="56" t="s">
        <v>159</v>
      </c>
      <c r="H52" s="57" t="s">
        <v>78</v>
      </c>
      <c r="I52" s="44">
        <f>MATCH(B52,Archive_Master_crosswalk!W:W,0)</f>
        <v>224</v>
      </c>
    </row>
    <row r="53" spans="1:9" ht="43.5">
      <c r="A53" s="54" t="s">
        <v>1278</v>
      </c>
      <c r="B53" s="54" t="s">
        <v>841</v>
      </c>
      <c r="C53" s="55" t="s">
        <v>842</v>
      </c>
      <c r="D53" s="43" t="s">
        <v>307</v>
      </c>
      <c r="E53" s="56" t="s">
        <v>843</v>
      </c>
      <c r="F53" s="56">
        <v>0</v>
      </c>
      <c r="G53" s="56">
        <v>65500</v>
      </c>
      <c r="H53" s="57" t="s">
        <v>78</v>
      </c>
      <c r="I53" s="44">
        <f>MATCH(B53,Archive_Master_crosswalk!W:W,0)</f>
        <v>225</v>
      </c>
    </row>
    <row r="54" spans="1:9" ht="29">
      <c r="A54" s="54" t="s">
        <v>1278</v>
      </c>
      <c r="B54" s="54" t="s">
        <v>845</v>
      </c>
      <c r="C54" s="55" t="s">
        <v>846</v>
      </c>
      <c r="D54" s="43" t="s">
        <v>78</v>
      </c>
      <c r="E54" s="56" t="s">
        <v>843</v>
      </c>
      <c r="F54" s="56">
        <v>0</v>
      </c>
      <c r="G54" s="56">
        <v>65500</v>
      </c>
      <c r="H54" s="57" t="s">
        <v>78</v>
      </c>
      <c r="I54" s="44">
        <f>MATCH(B54,Archive_Master_crosswalk!W:W,0)</f>
        <v>226</v>
      </c>
    </row>
    <row r="55" spans="1:9" ht="14.5">
      <c r="A55" s="54" t="s">
        <v>1278</v>
      </c>
      <c r="B55" s="54" t="s">
        <v>847</v>
      </c>
      <c r="C55" s="55" t="s">
        <v>848</v>
      </c>
      <c r="D55" s="43" t="s">
        <v>849</v>
      </c>
      <c r="E55" s="56" t="s">
        <v>850</v>
      </c>
      <c r="F55" s="56">
        <v>0</v>
      </c>
      <c r="G55" s="56">
        <v>14</v>
      </c>
      <c r="H55" s="57" t="s">
        <v>78</v>
      </c>
      <c r="I55" s="44">
        <f>MATCH(B55,Archive_Master_crosswalk!W:W,0)</f>
        <v>227</v>
      </c>
    </row>
    <row r="56" spans="1:9" ht="14.5">
      <c r="A56" s="54" t="s">
        <v>1278</v>
      </c>
      <c r="B56" s="54" t="s">
        <v>814</v>
      </c>
      <c r="C56" s="55" t="s">
        <v>816</v>
      </c>
      <c r="D56" s="43" t="s">
        <v>307</v>
      </c>
      <c r="E56" s="56" t="s">
        <v>817</v>
      </c>
      <c r="F56" s="56">
        <v>0</v>
      </c>
      <c r="G56" s="56" t="s">
        <v>159</v>
      </c>
      <c r="H56" s="57" t="s">
        <v>78</v>
      </c>
      <c r="I56" s="44">
        <f>MATCH(B56,Archive_Master_crosswalk!W:W,0)</f>
        <v>219</v>
      </c>
    </row>
    <row r="57" spans="1:9" ht="29">
      <c r="A57" s="54" t="s">
        <v>1278</v>
      </c>
      <c r="B57" s="54" t="s">
        <v>853</v>
      </c>
      <c r="C57" s="55" t="s">
        <v>854</v>
      </c>
      <c r="D57" s="43" t="s">
        <v>307</v>
      </c>
      <c r="E57" s="56" t="s">
        <v>855</v>
      </c>
      <c r="F57" s="56">
        <v>0</v>
      </c>
      <c r="G57" s="56" t="s">
        <v>159</v>
      </c>
      <c r="H57" s="57" t="s">
        <v>78</v>
      </c>
      <c r="I57" s="44">
        <f>MATCH(B57,Archive_Master_crosswalk!W:W,0)</f>
        <v>229</v>
      </c>
    </row>
    <row r="58" spans="1:9" ht="58">
      <c r="A58" s="69" t="s">
        <v>1279</v>
      </c>
      <c r="B58" s="54" t="s">
        <v>400</v>
      </c>
      <c r="C58" s="55" t="s">
        <v>401</v>
      </c>
      <c r="D58" s="43" t="s">
        <v>369</v>
      </c>
      <c r="E58" s="56" t="s">
        <v>277</v>
      </c>
      <c r="F58" s="56">
        <v>0</v>
      </c>
      <c r="G58" s="56">
        <v>100</v>
      </c>
      <c r="H58" s="57" t="s">
        <v>386</v>
      </c>
      <c r="I58" s="44">
        <f>MATCH(B58,Archive_Master_crosswalk!W:W,0)</f>
        <v>93</v>
      </c>
    </row>
    <row r="59" spans="1:9" ht="58">
      <c r="A59" s="69" t="s">
        <v>1279</v>
      </c>
      <c r="B59" s="54" t="s">
        <v>384</v>
      </c>
      <c r="C59" s="55" t="s">
        <v>385</v>
      </c>
      <c r="D59" s="43" t="s">
        <v>369</v>
      </c>
      <c r="E59" s="56" t="s">
        <v>248</v>
      </c>
      <c r="F59" s="56">
        <v>0</v>
      </c>
      <c r="G59" s="56" t="s">
        <v>159</v>
      </c>
      <c r="H59" s="57" t="s">
        <v>386</v>
      </c>
      <c r="I59" s="44">
        <f>MATCH(B59,Archive_Master_crosswalk!W:W,0)</f>
        <v>90</v>
      </c>
    </row>
    <row r="60" spans="1:9" ht="58">
      <c r="A60" s="69" t="s">
        <v>1279</v>
      </c>
      <c r="B60" s="54" t="s">
        <v>409</v>
      </c>
      <c r="C60" s="55" t="s">
        <v>410</v>
      </c>
      <c r="D60" s="43" t="s">
        <v>369</v>
      </c>
      <c r="E60" s="56" t="s">
        <v>411</v>
      </c>
      <c r="F60" s="56">
        <v>0</v>
      </c>
      <c r="G60" s="56" t="s">
        <v>159</v>
      </c>
      <c r="H60" s="57" t="s">
        <v>386</v>
      </c>
      <c r="I60" s="44">
        <f>MATCH(B60,Archive_Master_crosswalk!W:W,0)</f>
        <v>94</v>
      </c>
    </row>
    <row r="61" spans="1:9" ht="29">
      <c r="A61" s="69" t="s">
        <v>1279</v>
      </c>
      <c r="B61" s="54" t="s">
        <v>713</v>
      </c>
      <c r="C61" s="55" t="s">
        <v>714</v>
      </c>
      <c r="D61" s="43" t="s">
        <v>369</v>
      </c>
      <c r="E61" s="56" t="s">
        <v>715</v>
      </c>
      <c r="F61" s="56">
        <v>0</v>
      </c>
      <c r="G61" s="56" t="s">
        <v>159</v>
      </c>
      <c r="H61" s="57" t="s">
        <v>78</v>
      </c>
      <c r="I61" s="44">
        <f>MATCH(B61,Archive_Master_crosswalk!W:W,0)</f>
        <v>183</v>
      </c>
    </row>
    <row r="62" spans="1:9" ht="29">
      <c r="A62" s="69" t="s">
        <v>1279</v>
      </c>
      <c r="B62" s="54" t="s">
        <v>723</v>
      </c>
      <c r="C62" s="55" t="s">
        <v>724</v>
      </c>
      <c r="D62" s="43" t="s">
        <v>369</v>
      </c>
      <c r="E62" s="56" t="s">
        <v>725</v>
      </c>
      <c r="F62" s="56">
        <v>0</v>
      </c>
      <c r="G62" s="56" t="s">
        <v>159</v>
      </c>
      <c r="H62" s="57" t="s">
        <v>78</v>
      </c>
      <c r="I62" s="44">
        <f>MATCH(B62,Archive_Master_crosswalk!W:W,0)</f>
        <v>184</v>
      </c>
    </row>
    <row r="63" spans="1:9" ht="87">
      <c r="A63" s="69" t="s">
        <v>1279</v>
      </c>
      <c r="B63" s="54" t="s">
        <v>581</v>
      </c>
      <c r="C63" s="55" t="s">
        <v>582</v>
      </c>
      <c r="D63" s="43" t="s">
        <v>307</v>
      </c>
      <c r="E63" s="56" t="s">
        <v>277</v>
      </c>
      <c r="F63" s="56">
        <v>0</v>
      </c>
      <c r="G63" s="56">
        <v>100</v>
      </c>
      <c r="H63" s="57" t="s">
        <v>583</v>
      </c>
      <c r="I63" s="44">
        <f>MATCH(B63,Archive_Master_crosswalk!W:W,0)</f>
        <v>140</v>
      </c>
    </row>
    <row r="64" spans="1:9" ht="87">
      <c r="A64" s="69" t="s">
        <v>1279</v>
      </c>
      <c r="B64" s="54" t="s">
        <v>588</v>
      </c>
      <c r="C64" s="55" t="s">
        <v>590</v>
      </c>
      <c r="D64" s="43" t="s">
        <v>307</v>
      </c>
      <c r="E64" s="56" t="s">
        <v>277</v>
      </c>
      <c r="F64" s="56">
        <v>0</v>
      </c>
      <c r="G64" s="56">
        <v>100</v>
      </c>
      <c r="H64" s="57" t="s">
        <v>583</v>
      </c>
      <c r="I64" s="44">
        <f>MATCH(B64,Archive_Master_crosswalk!W:W,0)</f>
        <v>141</v>
      </c>
    </row>
    <row r="65" spans="1:9" ht="58">
      <c r="A65" s="69" t="s">
        <v>1279</v>
      </c>
      <c r="B65" s="54" t="s">
        <v>594</v>
      </c>
      <c r="C65" s="55" t="s">
        <v>595</v>
      </c>
      <c r="D65" s="43" t="s">
        <v>369</v>
      </c>
      <c r="E65" s="56" t="s">
        <v>570</v>
      </c>
      <c r="F65" s="56">
        <v>1</v>
      </c>
      <c r="G65" s="56">
        <v>4098</v>
      </c>
      <c r="H65" s="57" t="s">
        <v>386</v>
      </c>
      <c r="I65" s="44">
        <f>MATCH(B65,Archive_Master_crosswalk!W:W,0)</f>
        <v>144</v>
      </c>
    </row>
    <row r="66" spans="1:9" ht="58">
      <c r="A66" s="69" t="s">
        <v>1279</v>
      </c>
      <c r="B66" s="54" t="s">
        <v>597</v>
      </c>
      <c r="C66" s="55" t="s">
        <v>598</v>
      </c>
      <c r="D66" s="43" t="s">
        <v>369</v>
      </c>
      <c r="E66" s="56" t="s">
        <v>570</v>
      </c>
      <c r="F66" s="56">
        <v>1</v>
      </c>
      <c r="G66" s="56">
        <v>4098</v>
      </c>
      <c r="H66" s="57" t="s">
        <v>386</v>
      </c>
      <c r="I66" s="44">
        <f>MATCH(B66,Archive_Master_crosswalk!W:W,0)</f>
        <v>145</v>
      </c>
    </row>
    <row r="67" spans="1:9" ht="58">
      <c r="A67" s="69" t="s">
        <v>1279</v>
      </c>
      <c r="B67" s="54" t="s">
        <v>568</v>
      </c>
      <c r="C67" s="55" t="s">
        <v>569</v>
      </c>
      <c r="D67" s="43" t="s">
        <v>369</v>
      </c>
      <c r="E67" s="56" t="s">
        <v>570</v>
      </c>
      <c r="F67" s="56">
        <v>1</v>
      </c>
      <c r="G67" s="56">
        <v>4098</v>
      </c>
      <c r="H67" s="57" t="s">
        <v>386</v>
      </c>
      <c r="I67" s="44">
        <f>MATCH(B67,Archive_Master_crosswalk!W:W,0)</f>
        <v>139</v>
      </c>
    </row>
    <row r="68" spans="1:9" ht="87">
      <c r="A68" s="69" t="s">
        <v>1279</v>
      </c>
      <c r="B68" s="54" t="s">
        <v>667</v>
      </c>
      <c r="C68" s="55" t="s">
        <v>668</v>
      </c>
      <c r="D68" s="43" t="s">
        <v>369</v>
      </c>
      <c r="E68" s="56" t="s">
        <v>570</v>
      </c>
      <c r="F68" s="56">
        <v>1</v>
      </c>
      <c r="G68" s="56">
        <v>4098</v>
      </c>
      <c r="H68" s="57" t="s">
        <v>386</v>
      </c>
      <c r="I68" s="44">
        <f>MATCH(B68,Archive_Master_crosswalk!W:W,0)</f>
        <v>167</v>
      </c>
    </row>
    <row r="69" spans="1:9" ht="72.5">
      <c r="A69" s="69" t="s">
        <v>1279</v>
      </c>
      <c r="B69" s="54" t="s">
        <v>573</v>
      </c>
      <c r="C69" s="55" t="s">
        <v>575</v>
      </c>
      <c r="D69" s="43" t="s">
        <v>307</v>
      </c>
      <c r="E69" s="56" t="s">
        <v>277</v>
      </c>
      <c r="F69" s="56">
        <v>0</v>
      </c>
      <c r="G69" s="56">
        <v>100</v>
      </c>
      <c r="H69" s="57" t="s">
        <v>576</v>
      </c>
      <c r="I69" s="44">
        <f>MATCH(B69,Archive_Master_crosswalk!W:W,0)</f>
        <v>142</v>
      </c>
    </row>
    <row r="70" spans="1:9" ht="72.5">
      <c r="A70" s="69" t="s">
        <v>1279</v>
      </c>
      <c r="B70" s="54" t="s">
        <v>600</v>
      </c>
      <c r="C70" s="55" t="s">
        <v>601</v>
      </c>
      <c r="D70" s="43" t="s">
        <v>307</v>
      </c>
      <c r="E70" s="56" t="s">
        <v>277</v>
      </c>
      <c r="F70" s="56">
        <v>0</v>
      </c>
      <c r="G70" s="56">
        <v>100</v>
      </c>
      <c r="H70" s="57" t="s">
        <v>576</v>
      </c>
      <c r="I70" s="44">
        <f>MATCH(B70,Archive_Master_crosswalk!W:W,0)</f>
        <v>143</v>
      </c>
    </row>
    <row r="71" spans="1:9" ht="43.5">
      <c r="A71" s="69" t="s">
        <v>1279</v>
      </c>
      <c r="B71" s="54" t="s">
        <v>550</v>
      </c>
      <c r="C71" s="55" t="s">
        <v>551</v>
      </c>
      <c r="D71" s="43" t="s">
        <v>369</v>
      </c>
      <c r="E71" s="56" t="s">
        <v>277</v>
      </c>
      <c r="F71" s="56">
        <v>0</v>
      </c>
      <c r="G71" s="56">
        <v>100</v>
      </c>
      <c r="H71" s="57" t="s">
        <v>78</v>
      </c>
      <c r="I71" s="44">
        <f>MATCH(B71,Archive_Master_crosswalk!W:W,0)</f>
        <v>133</v>
      </c>
    </row>
    <row r="72" spans="1:9" ht="29">
      <c r="A72" s="69" t="s">
        <v>1279</v>
      </c>
      <c r="B72" s="54" t="s">
        <v>529</v>
      </c>
      <c r="C72" s="55" t="s">
        <v>530</v>
      </c>
      <c r="D72" s="43" t="s">
        <v>369</v>
      </c>
      <c r="E72" s="56" t="s">
        <v>277</v>
      </c>
      <c r="F72" s="56">
        <v>0</v>
      </c>
      <c r="G72" s="56">
        <v>100</v>
      </c>
      <c r="H72" s="57" t="s">
        <v>78</v>
      </c>
      <c r="I72" s="44">
        <f>MATCH(B72,Archive_Master_crosswalk!W:W,0)</f>
        <v>127</v>
      </c>
    </row>
    <row r="73" spans="1:9" ht="58">
      <c r="A73" s="69" t="s">
        <v>1279</v>
      </c>
      <c r="B73" s="54" t="s">
        <v>553</v>
      </c>
      <c r="C73" s="55" t="s">
        <v>554</v>
      </c>
      <c r="D73" s="43" t="s">
        <v>369</v>
      </c>
      <c r="E73" s="56" t="s">
        <v>277</v>
      </c>
      <c r="F73" s="56">
        <v>0</v>
      </c>
      <c r="G73" s="56">
        <v>100</v>
      </c>
      <c r="H73" s="57" t="s">
        <v>78</v>
      </c>
      <c r="I73" s="44">
        <f>MATCH(B73,Archive_Master_crosswalk!W:W,0)</f>
        <v>134</v>
      </c>
    </row>
    <row r="74" spans="1:9" ht="29">
      <c r="A74" s="69" t="s">
        <v>1279</v>
      </c>
      <c r="B74" s="71" t="s">
        <v>556</v>
      </c>
      <c r="C74" s="55" t="s">
        <v>557</v>
      </c>
      <c r="D74" s="43" t="s">
        <v>369</v>
      </c>
      <c r="E74" s="56" t="s">
        <v>277</v>
      </c>
      <c r="F74" s="56">
        <v>0</v>
      </c>
      <c r="G74" s="56">
        <v>100</v>
      </c>
      <c r="H74" s="57" t="s">
        <v>78</v>
      </c>
      <c r="I74" s="44">
        <f>MATCH(B74,Archive_Master_crosswalk!W:W,0)</f>
        <v>135</v>
      </c>
    </row>
    <row r="75" spans="1:9" ht="29">
      <c r="A75" s="69" t="s">
        <v>1279</v>
      </c>
      <c r="B75" s="71" t="s">
        <v>559</v>
      </c>
      <c r="C75" s="55" t="s">
        <v>560</v>
      </c>
      <c r="D75" s="43" t="s">
        <v>369</v>
      </c>
      <c r="E75" s="56" t="s">
        <v>277</v>
      </c>
      <c r="F75" s="56">
        <v>0</v>
      </c>
      <c r="G75" s="56">
        <v>100</v>
      </c>
      <c r="H75" s="57" t="s">
        <v>78</v>
      </c>
      <c r="I75" s="44">
        <f>MATCH(B75,Archive_Master_crosswalk!W:W,0)</f>
        <v>136</v>
      </c>
    </row>
    <row r="76" spans="1:9" ht="14.5">
      <c r="A76" s="69" t="s">
        <v>1279</v>
      </c>
      <c r="B76" s="71" t="s">
        <v>562</v>
      </c>
      <c r="C76" s="55" t="s">
        <v>563</v>
      </c>
      <c r="D76" s="43" t="s">
        <v>369</v>
      </c>
      <c r="E76" s="56" t="s">
        <v>277</v>
      </c>
      <c r="F76" s="56">
        <v>0</v>
      </c>
      <c r="G76" s="56">
        <v>100</v>
      </c>
      <c r="H76" s="57" t="s">
        <v>78</v>
      </c>
      <c r="I76" s="44">
        <f>MATCH(B76,Archive_Master_crosswalk!W:W,0)</f>
        <v>137</v>
      </c>
    </row>
    <row r="77" spans="1:9" ht="29">
      <c r="A77" s="69" t="s">
        <v>1279</v>
      </c>
      <c r="B77" s="71" t="s">
        <v>564</v>
      </c>
      <c r="C77" s="55" t="s">
        <v>565</v>
      </c>
      <c r="D77" s="43" t="s">
        <v>369</v>
      </c>
      <c r="E77" s="56" t="s">
        <v>277</v>
      </c>
      <c r="F77" s="56">
        <v>0</v>
      </c>
      <c r="G77" s="56">
        <v>100</v>
      </c>
      <c r="H77" s="57" t="s">
        <v>78</v>
      </c>
      <c r="I77" s="44">
        <f>MATCH(B77,Archive_Master_crosswalk!W:W,0)</f>
        <v>138</v>
      </c>
    </row>
    <row r="78" spans="1:9" ht="29">
      <c r="A78" s="69" t="s">
        <v>1279</v>
      </c>
      <c r="B78" s="54" t="s">
        <v>305</v>
      </c>
      <c r="C78" s="55" t="s">
        <v>306</v>
      </c>
      <c r="D78" s="43" t="s">
        <v>307</v>
      </c>
      <c r="E78" s="56" t="s">
        <v>248</v>
      </c>
      <c r="F78" s="56">
        <v>0</v>
      </c>
      <c r="G78" s="56" t="s">
        <v>159</v>
      </c>
      <c r="H78" s="57" t="s">
        <v>78</v>
      </c>
      <c r="I78" s="44">
        <f>MATCH(B78,Archive_Master_crosswalk!W:W,0)</f>
        <v>69</v>
      </c>
    </row>
    <row r="79" spans="1:9" ht="29">
      <c r="A79" s="69" t="s">
        <v>1279</v>
      </c>
      <c r="B79" s="54" t="s">
        <v>359</v>
      </c>
      <c r="C79" s="55" t="s">
        <v>360</v>
      </c>
      <c r="D79" s="43" t="s">
        <v>307</v>
      </c>
      <c r="E79" s="56" t="s">
        <v>248</v>
      </c>
      <c r="F79" s="56">
        <v>0</v>
      </c>
      <c r="G79" s="56" t="s">
        <v>159</v>
      </c>
      <c r="H79" s="57" t="s">
        <v>78</v>
      </c>
      <c r="I79" s="44">
        <f>MATCH(B79,Archive_Master_crosswalk!W:W,0)</f>
        <v>85</v>
      </c>
    </row>
    <row r="80" spans="1:9" ht="43.5">
      <c r="A80" s="69" t="s">
        <v>1279</v>
      </c>
      <c r="B80" s="54" t="s">
        <v>487</v>
      </c>
      <c r="C80" s="55" t="s">
        <v>488</v>
      </c>
      <c r="D80" s="43" t="s">
        <v>307</v>
      </c>
      <c r="E80" s="56" t="s">
        <v>159</v>
      </c>
      <c r="F80" s="56">
        <v>-1</v>
      </c>
      <c r="G80" s="56">
        <v>2</v>
      </c>
      <c r="H80" s="57" t="s">
        <v>78</v>
      </c>
      <c r="I80" s="44">
        <f>MATCH(B80,Archive_Master_crosswalk!W:W,0)</f>
        <v>116</v>
      </c>
    </row>
    <row r="81" spans="1:9" ht="87">
      <c r="A81" s="69" t="s">
        <v>1279</v>
      </c>
      <c r="B81" s="54" t="s">
        <v>490</v>
      </c>
      <c r="C81" s="55" t="s">
        <v>491</v>
      </c>
      <c r="D81" s="43" t="s">
        <v>369</v>
      </c>
      <c r="E81" s="56" t="s">
        <v>159</v>
      </c>
      <c r="F81" s="56">
        <v>0</v>
      </c>
      <c r="G81" s="56">
        <v>2.2999999999999998</v>
      </c>
      <c r="H81" s="57" t="s">
        <v>78</v>
      </c>
      <c r="I81" s="44">
        <f>MATCH(B81,Archive_Master_crosswalk!W:W,0)</f>
        <v>117</v>
      </c>
    </row>
    <row r="82" spans="1:9" ht="43.5">
      <c r="A82" s="69" t="s">
        <v>1279</v>
      </c>
      <c r="B82" s="54" t="s">
        <v>520</v>
      </c>
      <c r="C82" s="55" t="s">
        <v>521</v>
      </c>
      <c r="D82" s="43" t="s">
        <v>307</v>
      </c>
      <c r="E82" s="56" t="s">
        <v>522</v>
      </c>
      <c r="F82" s="56">
        <v>0</v>
      </c>
      <c r="G82" s="56">
        <v>180</v>
      </c>
      <c r="H82" s="57" t="s">
        <v>78</v>
      </c>
      <c r="I82" s="44">
        <f>MATCH(B82,Archive_Master_crosswalk!W:W,0)</f>
        <v>126</v>
      </c>
    </row>
    <row r="83" spans="1:9" ht="29">
      <c r="A83" s="69" t="s">
        <v>1279</v>
      </c>
      <c r="B83" s="54" t="s">
        <v>367</v>
      </c>
      <c r="C83" s="55" t="s">
        <v>368</v>
      </c>
      <c r="D83" s="43" t="s">
        <v>369</v>
      </c>
      <c r="E83" s="56" t="s">
        <v>159</v>
      </c>
      <c r="F83" s="56">
        <v>0</v>
      </c>
      <c r="G83" s="56" t="s">
        <v>159</v>
      </c>
      <c r="H83" s="57" t="s">
        <v>78</v>
      </c>
      <c r="I83" s="44">
        <f>MATCH(B83,Archive_Master_crosswalk!W:W,0)</f>
        <v>88</v>
      </c>
    </row>
    <row r="84" spans="1:9" ht="29">
      <c r="A84" s="69" t="s">
        <v>1279</v>
      </c>
      <c r="B84" s="54" t="s">
        <v>374</v>
      </c>
      <c r="C84" s="55" t="s">
        <v>375</v>
      </c>
      <c r="D84" s="43" t="s">
        <v>78</v>
      </c>
      <c r="E84" s="56" t="s">
        <v>248</v>
      </c>
      <c r="F84" s="56">
        <v>0</v>
      </c>
      <c r="G84" s="56" t="s">
        <v>159</v>
      </c>
      <c r="H84" s="57" t="s">
        <v>78</v>
      </c>
      <c r="I84" s="44">
        <f>MATCH(B84,Archive_Master_crosswalk!W:W,0)</f>
        <v>89</v>
      </c>
    </row>
    <row r="85" spans="1:9" ht="58">
      <c r="A85" s="69" t="s">
        <v>1279</v>
      </c>
      <c r="B85" s="54" t="s">
        <v>435</v>
      </c>
      <c r="C85" s="55" t="s">
        <v>437</v>
      </c>
      <c r="D85" s="43" t="s">
        <v>307</v>
      </c>
      <c r="E85" s="56" t="s">
        <v>277</v>
      </c>
      <c r="F85" s="56">
        <v>0</v>
      </c>
      <c r="G85" s="56">
        <v>100</v>
      </c>
      <c r="H85" s="57" t="s">
        <v>78</v>
      </c>
      <c r="I85" s="44">
        <f>MATCH(B85,Archive_Master_crosswalk!W:W,0)</f>
        <v>99</v>
      </c>
    </row>
    <row r="86" spans="1:9" ht="14.5">
      <c r="A86" s="54" t="s">
        <v>1312</v>
      </c>
      <c r="B86" s="54" t="s">
        <v>265</v>
      </c>
      <c r="C86" s="55" t="s">
        <v>266</v>
      </c>
      <c r="D86" s="43" t="s">
        <v>78</v>
      </c>
      <c r="E86" s="56" t="s">
        <v>248</v>
      </c>
      <c r="F86" s="56">
        <v>0</v>
      </c>
      <c r="G86" s="56" t="s">
        <v>159</v>
      </c>
      <c r="H86" s="57" t="s">
        <v>78</v>
      </c>
      <c r="I86" s="44">
        <f>MATCH(B86,Archive_Master_crosswalk!W:W,0)</f>
        <v>65</v>
      </c>
    </row>
    <row r="87" spans="1:9" ht="14.5">
      <c r="A87" s="54" t="s">
        <v>1312</v>
      </c>
      <c r="B87" s="54" t="s">
        <v>312</v>
      </c>
      <c r="C87" s="55" t="s">
        <v>313</v>
      </c>
      <c r="D87" s="43" t="s">
        <v>78</v>
      </c>
      <c r="E87" s="56" t="s">
        <v>248</v>
      </c>
      <c r="F87" s="56">
        <v>0</v>
      </c>
      <c r="G87" s="56" t="s">
        <v>159</v>
      </c>
      <c r="H87" s="57" t="s">
        <v>78</v>
      </c>
      <c r="I87" s="44">
        <f>MATCH(B87,Archive_Master_crosswalk!W:W,0)</f>
        <v>70</v>
      </c>
    </row>
    <row r="88" spans="1:9" ht="58">
      <c r="A88" s="54" t="s">
        <v>1312</v>
      </c>
      <c r="B88" s="54" t="s">
        <v>493</v>
      </c>
      <c r="C88" s="55" t="s">
        <v>494</v>
      </c>
      <c r="D88" s="43" t="s">
        <v>78</v>
      </c>
      <c r="E88" s="56" t="s">
        <v>248</v>
      </c>
      <c r="F88" s="56">
        <v>0</v>
      </c>
      <c r="G88" s="56" t="s">
        <v>159</v>
      </c>
      <c r="H88" s="57" t="s">
        <v>495</v>
      </c>
      <c r="I88" s="44">
        <f>MATCH(B88,Archive_Master_crosswalk!W:W,0)</f>
        <v>118</v>
      </c>
    </row>
    <row r="89" spans="1:9" ht="116">
      <c r="A89" s="54" t="s">
        <v>1312</v>
      </c>
      <c r="B89" s="54" t="s">
        <v>501</v>
      </c>
      <c r="C89" s="55" t="s">
        <v>502</v>
      </c>
      <c r="D89" s="43" t="s">
        <v>78</v>
      </c>
      <c r="E89" s="56" t="s">
        <v>159</v>
      </c>
      <c r="F89" s="56">
        <v>1</v>
      </c>
      <c r="G89" s="56">
        <v>3</v>
      </c>
      <c r="H89" s="57" t="s">
        <v>495</v>
      </c>
      <c r="I89" s="44">
        <f>MATCH(B89,Archive_Master_crosswalk!W:W,0)</f>
        <v>120</v>
      </c>
    </row>
    <row r="90" spans="1:9" ht="43.5">
      <c r="A90" s="54" t="s">
        <v>1312</v>
      </c>
      <c r="B90" s="54" t="s">
        <v>275</v>
      </c>
      <c r="C90" s="55" t="s">
        <v>276</v>
      </c>
      <c r="D90" s="43" t="s">
        <v>78</v>
      </c>
      <c r="E90" s="56" t="s">
        <v>277</v>
      </c>
      <c r="F90" s="56">
        <v>0</v>
      </c>
      <c r="G90" s="56" t="s">
        <v>278</v>
      </c>
      <c r="H90" s="57" t="s">
        <v>78</v>
      </c>
      <c r="I90" s="44">
        <f>MATCH(B90,Archive_Master_crosswalk!W:W,0)</f>
        <v>66</v>
      </c>
    </row>
    <row r="91" spans="1:9" ht="29">
      <c r="A91" s="54" t="s">
        <v>1312</v>
      </c>
      <c r="B91" s="54" t="s">
        <v>428</v>
      </c>
      <c r="C91" s="55" t="s">
        <v>429</v>
      </c>
      <c r="D91" s="43" t="s">
        <v>78</v>
      </c>
      <c r="E91" s="56" t="s">
        <v>159</v>
      </c>
      <c r="F91" s="56">
        <v>1</v>
      </c>
      <c r="G91" s="56" t="s">
        <v>78</v>
      </c>
      <c r="H91" s="57" t="s">
        <v>78</v>
      </c>
      <c r="I91" s="44">
        <f>MATCH(B91,Archive_Master_crosswalk!W:W,0)</f>
        <v>98</v>
      </c>
    </row>
    <row r="92" spans="1:9" ht="29">
      <c r="A92" s="54" t="s">
        <v>1312</v>
      </c>
      <c r="B92" s="54" t="s">
        <v>504</v>
      </c>
      <c r="C92" s="55" t="s">
        <v>505</v>
      </c>
      <c r="D92" s="43" t="s">
        <v>78</v>
      </c>
      <c r="E92" s="56" t="s">
        <v>159</v>
      </c>
      <c r="F92" s="56" t="s">
        <v>506</v>
      </c>
      <c r="G92" s="56" t="s">
        <v>507</v>
      </c>
      <c r="H92" s="57" t="s">
        <v>78</v>
      </c>
      <c r="I92" s="44">
        <f>MATCH(B92,Archive_Master_crosswalk!W:W,0)</f>
        <v>121</v>
      </c>
    </row>
    <row r="93" spans="1:9" ht="29">
      <c r="A93" s="54" t="s">
        <v>1312</v>
      </c>
      <c r="B93" s="54" t="s">
        <v>444</v>
      </c>
      <c r="C93" s="55" t="s">
        <v>445</v>
      </c>
      <c r="D93" s="43" t="s">
        <v>78</v>
      </c>
      <c r="E93" s="56" t="s">
        <v>159</v>
      </c>
      <c r="F93" s="56" t="s">
        <v>446</v>
      </c>
      <c r="G93" s="56" t="s">
        <v>447</v>
      </c>
      <c r="H93" s="57" t="s">
        <v>78</v>
      </c>
      <c r="I93" s="44">
        <f>MATCH(B93,Archive_Master_crosswalk!W:W,0)</f>
        <v>100</v>
      </c>
    </row>
    <row r="94" spans="1:9" ht="14.5">
      <c r="A94" s="54" t="s">
        <v>1312</v>
      </c>
      <c r="B94" s="54" t="s">
        <v>509</v>
      </c>
      <c r="C94" s="55" t="s">
        <v>510</v>
      </c>
      <c r="D94" s="43" t="s">
        <v>307</v>
      </c>
      <c r="E94" s="56" t="s">
        <v>159</v>
      </c>
      <c r="F94" s="56" t="s">
        <v>446</v>
      </c>
      <c r="G94" s="56" t="s">
        <v>511</v>
      </c>
      <c r="H94" s="57" t="s">
        <v>78</v>
      </c>
      <c r="I94" s="44">
        <f>MATCH(B94,Archive_Master_crosswalk!W:W,0)</f>
        <v>122</v>
      </c>
    </row>
    <row r="95" spans="1:9" ht="14.5">
      <c r="A95" s="54" t="s">
        <v>1312</v>
      </c>
      <c r="B95" s="54" t="s">
        <v>1154</v>
      </c>
      <c r="C95" s="55" t="s">
        <v>1155</v>
      </c>
      <c r="D95" s="43" t="s">
        <v>78</v>
      </c>
      <c r="E95" s="56" t="s">
        <v>110</v>
      </c>
      <c r="F95" s="56" t="s">
        <v>78</v>
      </c>
      <c r="G95" s="56" t="s">
        <v>78</v>
      </c>
      <c r="H95" s="57" t="s">
        <v>78</v>
      </c>
      <c r="I95" s="44">
        <f>MATCH(B95,Archive_Master_crosswalk!W:W,0)</f>
        <v>344</v>
      </c>
    </row>
    <row r="96" spans="1:9" ht="29">
      <c r="A96" s="54" t="s">
        <v>1312</v>
      </c>
      <c r="B96" s="54" t="s">
        <v>1157</v>
      </c>
      <c r="C96" s="55" t="s">
        <v>1158</v>
      </c>
      <c r="D96" s="43" t="s">
        <v>78</v>
      </c>
      <c r="E96" s="56" t="s">
        <v>78</v>
      </c>
      <c r="F96" s="56" t="s">
        <v>78</v>
      </c>
      <c r="G96" s="56" t="s">
        <v>78</v>
      </c>
      <c r="H96" s="57" t="s">
        <v>78</v>
      </c>
      <c r="I96" s="44">
        <f>MATCH(B96,Archive_Master_crosswalk!W:W,0)</f>
        <v>345</v>
      </c>
    </row>
    <row r="97" spans="1:8" ht="14.5">
      <c r="A97" s="72"/>
      <c r="B97" s="72"/>
      <c r="C97" s="73"/>
      <c r="D97" s="74"/>
      <c r="E97" s="75"/>
      <c r="F97" s="75"/>
      <c r="G97" s="75"/>
      <c r="H97" s="76"/>
    </row>
    <row r="98" spans="1:8" ht="14.5">
      <c r="A98" s="72"/>
      <c r="B98" s="72"/>
      <c r="C98" s="73"/>
      <c r="D98" s="74"/>
      <c r="E98" s="75"/>
      <c r="F98" s="75"/>
      <c r="G98" s="75"/>
      <c r="H98" s="76"/>
    </row>
    <row r="99" spans="1:8" ht="14.5">
      <c r="A99" s="72"/>
      <c r="B99" s="72"/>
      <c r="C99" s="73"/>
      <c r="D99" s="74"/>
      <c r="E99" s="75"/>
      <c r="F99" s="75"/>
      <c r="G99" s="75"/>
      <c r="H99" s="76"/>
    </row>
    <row r="100" spans="1:8" ht="14.5">
      <c r="A100" s="72"/>
      <c r="B100" s="72"/>
      <c r="C100" s="73"/>
      <c r="D100" s="74"/>
      <c r="E100" s="75"/>
      <c r="F100" s="75"/>
      <c r="G100" s="75"/>
      <c r="H100" s="76"/>
    </row>
    <row r="101" spans="1:8" ht="14.5">
      <c r="A101" s="72"/>
      <c r="B101" s="72"/>
      <c r="C101" s="73"/>
      <c r="D101" s="74"/>
      <c r="E101" s="75"/>
      <c r="F101" s="75"/>
      <c r="G101" s="75"/>
      <c r="H101" s="76"/>
    </row>
    <row r="102" spans="1:8" ht="14.5">
      <c r="A102" s="72"/>
      <c r="B102" s="72"/>
      <c r="C102" s="73"/>
      <c r="D102" s="74"/>
      <c r="E102" s="75"/>
      <c r="F102" s="75"/>
      <c r="G102" s="75"/>
      <c r="H102" s="76"/>
    </row>
    <row r="103" spans="1:8" ht="14.5">
      <c r="A103" s="72"/>
      <c r="B103" s="72"/>
      <c r="C103" s="73"/>
      <c r="D103" s="74"/>
      <c r="E103" s="75"/>
      <c r="F103" s="75"/>
      <c r="G103" s="75"/>
      <c r="H103" s="76"/>
    </row>
    <row r="104" spans="1:8" ht="14.5">
      <c r="A104" s="72"/>
      <c r="B104" s="72"/>
      <c r="C104" s="73"/>
      <c r="D104" s="74"/>
      <c r="E104" s="75"/>
      <c r="F104" s="75"/>
      <c r="G104" s="75"/>
      <c r="H104" s="76"/>
    </row>
    <row r="105" spans="1:8" ht="14.5">
      <c r="A105" s="72"/>
      <c r="B105" s="72"/>
      <c r="C105" s="73"/>
      <c r="D105" s="74"/>
      <c r="E105" s="75"/>
      <c r="F105" s="75"/>
      <c r="G105" s="75"/>
      <c r="H105" s="76"/>
    </row>
    <row r="106" spans="1:8" ht="14.5">
      <c r="A106" s="72"/>
      <c r="B106" s="72"/>
      <c r="C106" s="73"/>
      <c r="D106" s="74"/>
      <c r="E106" s="75"/>
      <c r="F106" s="75"/>
      <c r="G106" s="75"/>
      <c r="H106" s="76"/>
    </row>
    <row r="107" spans="1:8" ht="14.5">
      <c r="A107" s="72"/>
      <c r="B107" s="72"/>
      <c r="C107" s="73"/>
      <c r="D107" s="74"/>
      <c r="E107" s="75"/>
      <c r="F107" s="75"/>
      <c r="G107" s="75"/>
      <c r="H107" s="76"/>
    </row>
    <row r="108" spans="1:8" ht="14.5">
      <c r="A108" s="72"/>
      <c r="B108" s="72"/>
      <c r="C108" s="73"/>
      <c r="D108" s="74"/>
      <c r="E108" s="75"/>
      <c r="F108" s="75"/>
      <c r="G108" s="75"/>
      <c r="H108" s="76"/>
    </row>
    <row r="109" spans="1:8" ht="14.5">
      <c r="A109" s="72"/>
      <c r="B109" s="72"/>
      <c r="C109" s="73"/>
      <c r="D109" s="72"/>
      <c r="E109" s="77"/>
      <c r="F109" s="77"/>
      <c r="G109" s="77"/>
      <c r="H109" s="73"/>
    </row>
    <row r="110" spans="1:8" ht="14.5">
      <c r="A110" s="72"/>
      <c r="B110" s="72"/>
      <c r="C110" s="73"/>
      <c r="D110" s="78"/>
      <c r="E110" s="78"/>
      <c r="F110" s="78"/>
      <c r="G110" s="78"/>
      <c r="H110" s="73"/>
    </row>
    <row r="111" spans="1:8" ht="14.5">
      <c r="A111" s="72"/>
      <c r="B111" s="72"/>
      <c r="C111" s="73"/>
      <c r="D111" s="78"/>
      <c r="E111" s="78"/>
      <c r="F111" s="78"/>
      <c r="G111" s="78"/>
      <c r="H111" s="73"/>
    </row>
    <row r="112" spans="1:8" ht="14.5">
      <c r="A112" s="72"/>
      <c r="B112" s="72"/>
      <c r="C112" s="79"/>
      <c r="D112" s="80"/>
      <c r="E112" s="80"/>
      <c r="F112" s="80"/>
      <c r="G112" s="80"/>
      <c r="H112" s="76"/>
    </row>
    <row r="113" spans="1:8" ht="14.5">
      <c r="A113" s="72"/>
      <c r="B113" s="72"/>
      <c r="C113" s="73"/>
      <c r="D113" s="81"/>
      <c r="E113" s="81"/>
      <c r="F113" s="81"/>
      <c r="G113" s="81"/>
      <c r="H113" s="76"/>
    </row>
    <row r="114" spans="1:8" ht="14.5">
      <c r="A114" s="72"/>
      <c r="B114" s="72"/>
      <c r="C114" s="73"/>
      <c r="D114" s="80"/>
      <c r="E114" s="80"/>
      <c r="F114" s="80"/>
      <c r="G114" s="80"/>
      <c r="H114" s="76"/>
    </row>
    <row r="115" spans="1:8" ht="14.5">
      <c r="A115" s="72"/>
      <c r="B115" s="72"/>
      <c r="C115" s="73"/>
      <c r="D115" s="80"/>
      <c r="E115" s="80"/>
      <c r="F115" s="80"/>
      <c r="G115" s="80"/>
      <c r="H115" s="76"/>
    </row>
    <row r="116" spans="1:8" ht="14.5">
      <c r="A116" s="72"/>
      <c r="B116" s="72"/>
      <c r="C116" s="73"/>
      <c r="D116" s="82"/>
      <c r="E116" s="82"/>
      <c r="F116" s="82"/>
      <c r="G116" s="82"/>
      <c r="H116" s="76"/>
    </row>
    <row r="117" spans="1:8" ht="15.75" customHeight="1">
      <c r="C117" s="83"/>
      <c r="H117" s="83"/>
    </row>
    <row r="118" spans="1:8" ht="15.75" customHeight="1">
      <c r="C118" s="83"/>
      <c r="H118" s="83"/>
    </row>
    <row r="119" spans="1:8" ht="15.75" customHeight="1">
      <c r="C119" s="83"/>
      <c r="H119" s="83"/>
    </row>
    <row r="120" spans="1:8" ht="15.75" customHeight="1">
      <c r="C120" s="83"/>
      <c r="H120" s="83"/>
    </row>
    <row r="121" spans="1:8" ht="15.75" customHeight="1">
      <c r="C121" s="83"/>
      <c r="H121" s="83"/>
    </row>
    <row r="122" spans="1:8" ht="15.75" customHeight="1">
      <c r="C122" s="83"/>
      <c r="H122" s="83"/>
    </row>
    <row r="123" spans="1:8" ht="15.75" customHeight="1">
      <c r="C123" s="83"/>
      <c r="H123" s="83"/>
    </row>
    <row r="124" spans="1:8" ht="15.75" customHeight="1">
      <c r="C124" s="83"/>
      <c r="H124" s="83"/>
    </row>
    <row r="125" spans="1:8" ht="15.75" customHeight="1">
      <c r="C125" s="83"/>
      <c r="H125" s="83"/>
    </row>
    <row r="126" spans="1:8" ht="15.75" customHeight="1">
      <c r="C126" s="83"/>
      <c r="H126" s="83"/>
    </row>
    <row r="127" spans="1:8" ht="15.75" customHeight="1">
      <c r="C127" s="83"/>
      <c r="H127" s="83"/>
    </row>
    <row r="128" spans="1:8" ht="15.75" customHeight="1">
      <c r="C128" s="83"/>
      <c r="H128" s="83"/>
    </row>
    <row r="129" spans="3:8" ht="15.75" customHeight="1">
      <c r="C129" s="83"/>
      <c r="H129" s="83"/>
    </row>
    <row r="130" spans="3:8" ht="15.75" customHeight="1">
      <c r="C130" s="83"/>
      <c r="H130" s="83"/>
    </row>
    <row r="131" spans="3:8" ht="15.75" customHeight="1">
      <c r="C131" s="83"/>
      <c r="H131" s="83"/>
    </row>
    <row r="132" spans="3:8" ht="15.75" customHeight="1">
      <c r="C132" s="83"/>
      <c r="H132" s="83"/>
    </row>
    <row r="133" spans="3:8" ht="15.75" customHeight="1">
      <c r="C133" s="83"/>
      <c r="H133" s="83"/>
    </row>
    <row r="134" spans="3:8" ht="15.75" customHeight="1">
      <c r="C134" s="83"/>
      <c r="H134" s="83"/>
    </row>
    <row r="135" spans="3:8" ht="15.75" customHeight="1">
      <c r="C135" s="83"/>
      <c r="H135" s="83"/>
    </row>
    <row r="136" spans="3:8" ht="15.75" customHeight="1">
      <c r="C136" s="83"/>
      <c r="H136" s="83"/>
    </row>
    <row r="137" spans="3:8" ht="15.75" customHeight="1">
      <c r="C137" s="83"/>
      <c r="H137" s="83"/>
    </row>
    <row r="138" spans="3:8" ht="15.75" customHeight="1">
      <c r="C138" s="83"/>
      <c r="H138" s="83"/>
    </row>
    <row r="139" spans="3:8" ht="15.75" customHeight="1">
      <c r="C139" s="83"/>
      <c r="H139" s="83"/>
    </row>
    <row r="140" spans="3:8" ht="15.75" customHeight="1">
      <c r="C140" s="83"/>
      <c r="H140" s="83"/>
    </row>
    <row r="141" spans="3:8" ht="15.75" customHeight="1">
      <c r="C141" s="83"/>
      <c r="H141" s="83"/>
    </row>
    <row r="142" spans="3:8" ht="15.75" customHeight="1">
      <c r="C142" s="83"/>
      <c r="H142" s="83"/>
    </row>
    <row r="143" spans="3:8" ht="15.75" customHeight="1">
      <c r="C143" s="83"/>
      <c r="H143" s="83"/>
    </row>
    <row r="144" spans="3:8" ht="15.75" customHeight="1">
      <c r="C144" s="83"/>
      <c r="H144" s="83"/>
    </row>
    <row r="145" spans="3:8" ht="15.75" customHeight="1">
      <c r="C145" s="83"/>
      <c r="H145" s="83"/>
    </row>
    <row r="146" spans="3:8" ht="15.75" customHeight="1">
      <c r="C146" s="83"/>
      <c r="H146" s="83"/>
    </row>
    <row r="147" spans="3:8" ht="15.75" customHeight="1">
      <c r="C147" s="83"/>
      <c r="H147" s="83"/>
    </row>
    <row r="148" spans="3:8" ht="15.75" customHeight="1">
      <c r="C148" s="83"/>
      <c r="H148" s="83"/>
    </row>
    <row r="149" spans="3:8" ht="15.75" customHeight="1">
      <c r="C149" s="83"/>
      <c r="H149" s="83"/>
    </row>
    <row r="150" spans="3:8" ht="15.75" customHeight="1">
      <c r="C150" s="83"/>
      <c r="H150" s="83"/>
    </row>
    <row r="151" spans="3:8" ht="15.75" customHeight="1">
      <c r="C151" s="83"/>
      <c r="H151" s="83"/>
    </row>
    <row r="152" spans="3:8" ht="15.75" customHeight="1">
      <c r="C152" s="83"/>
      <c r="H152" s="83"/>
    </row>
    <row r="153" spans="3:8" ht="15.75" customHeight="1">
      <c r="C153" s="83"/>
      <c r="H153" s="83"/>
    </row>
    <row r="154" spans="3:8" ht="15.75" customHeight="1">
      <c r="C154" s="83"/>
      <c r="H154" s="83"/>
    </row>
    <row r="155" spans="3:8" ht="15.75" customHeight="1">
      <c r="C155" s="83"/>
      <c r="H155" s="83"/>
    </row>
    <row r="156" spans="3:8" ht="15.75" customHeight="1">
      <c r="C156" s="83"/>
      <c r="H156" s="83"/>
    </row>
    <row r="157" spans="3:8" ht="15.75" customHeight="1">
      <c r="C157" s="83"/>
      <c r="H157" s="83"/>
    </row>
    <row r="158" spans="3:8" ht="15.75" customHeight="1">
      <c r="C158" s="83"/>
      <c r="H158" s="83"/>
    </row>
    <row r="159" spans="3:8" ht="15.75" customHeight="1">
      <c r="C159" s="83"/>
      <c r="H159" s="83"/>
    </row>
    <row r="160" spans="3:8" ht="15.75" customHeight="1">
      <c r="C160" s="83"/>
      <c r="H160" s="83"/>
    </row>
    <row r="161" spans="3:8" ht="15.75" customHeight="1">
      <c r="C161" s="83"/>
      <c r="H161" s="83"/>
    </row>
    <row r="162" spans="3:8" ht="15.75" customHeight="1">
      <c r="C162" s="83"/>
      <c r="H162" s="83"/>
    </row>
    <row r="163" spans="3:8" ht="15.75" customHeight="1">
      <c r="C163" s="83"/>
      <c r="H163" s="83"/>
    </row>
    <row r="164" spans="3:8" ht="15.75" customHeight="1">
      <c r="C164" s="83"/>
      <c r="H164" s="83"/>
    </row>
    <row r="165" spans="3:8" ht="15.75" customHeight="1">
      <c r="C165" s="83"/>
      <c r="H165" s="83"/>
    </row>
    <row r="166" spans="3:8" ht="15.75" customHeight="1">
      <c r="C166" s="83"/>
      <c r="H166" s="83"/>
    </row>
    <row r="167" spans="3:8" ht="15.75" customHeight="1">
      <c r="C167" s="83"/>
      <c r="H167" s="83"/>
    </row>
    <row r="168" spans="3:8" ht="15.75" customHeight="1">
      <c r="C168" s="83"/>
      <c r="H168" s="83"/>
    </row>
    <row r="169" spans="3:8" ht="15.75" customHeight="1">
      <c r="C169" s="83"/>
      <c r="H169" s="83"/>
    </row>
    <row r="170" spans="3:8" ht="15.75" customHeight="1">
      <c r="C170" s="83"/>
      <c r="H170" s="83"/>
    </row>
    <row r="171" spans="3:8" ht="15.75" customHeight="1">
      <c r="C171" s="83"/>
      <c r="H171" s="83"/>
    </row>
    <row r="172" spans="3:8" ht="15.75" customHeight="1">
      <c r="C172" s="83"/>
      <c r="H172" s="83"/>
    </row>
    <row r="173" spans="3:8" ht="15.75" customHeight="1">
      <c r="C173" s="83"/>
      <c r="H173" s="83"/>
    </row>
    <row r="174" spans="3:8" ht="15.75" customHeight="1">
      <c r="C174" s="83"/>
      <c r="H174" s="83"/>
    </row>
    <row r="175" spans="3:8" ht="15.75" customHeight="1">
      <c r="C175" s="83"/>
      <c r="H175" s="83"/>
    </row>
    <row r="176" spans="3:8" ht="15.75" customHeight="1">
      <c r="C176" s="83"/>
      <c r="H176" s="83"/>
    </row>
    <row r="177" spans="3:8" ht="15.75" customHeight="1">
      <c r="C177" s="83"/>
      <c r="H177" s="83"/>
    </row>
    <row r="178" spans="3:8" ht="15.75" customHeight="1">
      <c r="C178" s="83"/>
      <c r="H178" s="83"/>
    </row>
    <row r="179" spans="3:8" ht="15.75" customHeight="1">
      <c r="C179" s="83"/>
      <c r="H179" s="83"/>
    </row>
    <row r="180" spans="3:8" ht="15.75" customHeight="1">
      <c r="C180" s="83"/>
      <c r="H180" s="83"/>
    </row>
    <row r="181" spans="3:8" ht="15.75" customHeight="1">
      <c r="C181" s="83"/>
      <c r="H181" s="83"/>
    </row>
    <row r="182" spans="3:8" ht="15.75" customHeight="1">
      <c r="C182" s="83"/>
      <c r="H182" s="83"/>
    </row>
    <row r="183" spans="3:8" ht="15.75" customHeight="1">
      <c r="C183" s="83"/>
      <c r="H183" s="83"/>
    </row>
    <row r="184" spans="3:8" ht="15.75" customHeight="1">
      <c r="C184" s="83"/>
      <c r="H184" s="83"/>
    </row>
    <row r="185" spans="3:8" ht="15.75" customHeight="1">
      <c r="C185" s="83"/>
      <c r="H185" s="83"/>
    </row>
    <row r="186" spans="3:8" ht="15.75" customHeight="1">
      <c r="C186" s="83"/>
      <c r="H186" s="83"/>
    </row>
    <row r="187" spans="3:8" ht="15.75" customHeight="1">
      <c r="C187" s="83"/>
      <c r="H187" s="83"/>
    </row>
    <row r="188" spans="3:8" ht="15.75" customHeight="1">
      <c r="C188" s="83"/>
      <c r="H188" s="83"/>
    </row>
    <row r="189" spans="3:8" ht="15.75" customHeight="1">
      <c r="C189" s="83"/>
      <c r="H189" s="83"/>
    </row>
    <row r="190" spans="3:8" ht="15.75" customHeight="1">
      <c r="C190" s="83"/>
      <c r="H190" s="83"/>
    </row>
    <row r="191" spans="3:8" ht="15.75" customHeight="1">
      <c r="C191" s="83"/>
      <c r="H191" s="83"/>
    </row>
    <row r="192" spans="3:8" ht="15.75" customHeight="1">
      <c r="C192" s="83"/>
      <c r="H192" s="83"/>
    </row>
    <row r="193" spans="3:8" ht="15.75" customHeight="1">
      <c r="C193" s="83"/>
      <c r="H193" s="83"/>
    </row>
    <row r="194" spans="3:8" ht="15.75" customHeight="1">
      <c r="C194" s="83"/>
      <c r="H194" s="83"/>
    </row>
    <row r="195" spans="3:8" ht="15.75" customHeight="1">
      <c r="C195" s="83"/>
      <c r="H195" s="83"/>
    </row>
    <row r="196" spans="3:8" ht="15.75" customHeight="1">
      <c r="C196" s="83"/>
      <c r="H196" s="83"/>
    </row>
    <row r="197" spans="3:8" ht="15.75" customHeight="1">
      <c r="C197" s="83"/>
      <c r="H197" s="83"/>
    </row>
    <row r="198" spans="3:8" ht="15.75" customHeight="1">
      <c r="C198" s="83"/>
      <c r="H198" s="83"/>
    </row>
    <row r="199" spans="3:8" ht="15.75" customHeight="1">
      <c r="C199" s="83"/>
      <c r="H199" s="83"/>
    </row>
    <row r="200" spans="3:8" ht="15.75" customHeight="1">
      <c r="C200" s="83"/>
      <c r="H200" s="83"/>
    </row>
    <row r="201" spans="3:8" ht="15.75" customHeight="1">
      <c r="C201" s="83"/>
      <c r="H201" s="83"/>
    </row>
    <row r="202" spans="3:8" ht="15.75" customHeight="1">
      <c r="C202" s="83"/>
      <c r="H202" s="83"/>
    </row>
    <row r="203" spans="3:8" ht="15.75" customHeight="1">
      <c r="C203" s="83"/>
      <c r="H203" s="83"/>
    </row>
    <row r="204" spans="3:8" ht="15.75" customHeight="1">
      <c r="C204" s="83"/>
      <c r="H204" s="83"/>
    </row>
    <row r="205" spans="3:8" ht="15.75" customHeight="1">
      <c r="C205" s="83"/>
      <c r="H205" s="83"/>
    </row>
    <row r="206" spans="3:8" ht="15.75" customHeight="1">
      <c r="C206" s="83"/>
      <c r="H206" s="83"/>
    </row>
    <row r="207" spans="3:8" ht="15.75" customHeight="1">
      <c r="C207" s="83"/>
      <c r="H207" s="83"/>
    </row>
    <row r="208" spans="3:8" ht="15.75" customHeight="1">
      <c r="C208" s="83"/>
      <c r="H208" s="83"/>
    </row>
    <row r="209" spans="3:8" ht="15.75" customHeight="1">
      <c r="C209" s="83"/>
      <c r="H209" s="83"/>
    </row>
    <row r="210" spans="3:8" ht="15.75" customHeight="1">
      <c r="C210" s="83"/>
      <c r="H210" s="83"/>
    </row>
    <row r="211" spans="3:8" ht="15.75" customHeight="1">
      <c r="C211" s="83"/>
      <c r="H211" s="83"/>
    </row>
    <row r="212" spans="3:8" ht="15.75" customHeight="1">
      <c r="C212" s="83"/>
      <c r="H212" s="83"/>
    </row>
    <row r="213" spans="3:8" ht="15.75" customHeight="1">
      <c r="C213" s="83"/>
      <c r="H213" s="83"/>
    </row>
    <row r="214" spans="3:8" ht="15.75" customHeight="1">
      <c r="C214" s="83"/>
      <c r="H214" s="83"/>
    </row>
    <row r="215" spans="3:8" ht="15.75" customHeight="1">
      <c r="C215" s="83"/>
      <c r="H215" s="83"/>
    </row>
    <row r="216" spans="3:8" ht="15.75" customHeight="1">
      <c r="C216" s="83"/>
      <c r="H216" s="83"/>
    </row>
    <row r="217" spans="3:8" ht="15.75" customHeight="1">
      <c r="C217" s="83"/>
      <c r="H217" s="83"/>
    </row>
    <row r="218" spans="3:8" ht="15.75" customHeight="1">
      <c r="C218" s="83"/>
      <c r="H218" s="83"/>
    </row>
    <row r="219" spans="3:8" ht="15.75" customHeight="1">
      <c r="C219" s="83"/>
      <c r="H219" s="83"/>
    </row>
    <row r="220" spans="3:8" ht="15.75" customHeight="1">
      <c r="C220" s="83"/>
      <c r="H220" s="83"/>
    </row>
    <row r="221" spans="3:8" ht="15.75" customHeight="1">
      <c r="C221" s="83"/>
      <c r="H221" s="83"/>
    </row>
    <row r="222" spans="3:8" ht="15.75" customHeight="1">
      <c r="C222" s="83"/>
      <c r="H222" s="83"/>
    </row>
    <row r="223" spans="3:8" ht="15.75" customHeight="1">
      <c r="C223" s="83"/>
      <c r="H223" s="83"/>
    </row>
    <row r="224" spans="3:8" ht="15.75" customHeight="1">
      <c r="C224" s="83"/>
      <c r="H224" s="83"/>
    </row>
    <row r="225" spans="3:8" ht="15.75" customHeight="1">
      <c r="C225" s="83"/>
      <c r="H225" s="83"/>
    </row>
    <row r="226" spans="3:8" ht="15.75" customHeight="1">
      <c r="C226" s="83"/>
      <c r="H226" s="83"/>
    </row>
    <row r="227" spans="3:8" ht="15.75" customHeight="1">
      <c r="C227" s="83"/>
      <c r="H227" s="83"/>
    </row>
    <row r="228" spans="3:8" ht="15.75" customHeight="1">
      <c r="C228" s="83"/>
      <c r="H228" s="83"/>
    </row>
    <row r="229" spans="3:8" ht="15.75" customHeight="1">
      <c r="C229" s="83"/>
      <c r="H229" s="83"/>
    </row>
    <row r="230" spans="3:8" ht="15.75" customHeight="1">
      <c r="C230" s="83"/>
      <c r="H230" s="83"/>
    </row>
    <row r="231" spans="3:8" ht="15.75" customHeight="1">
      <c r="C231" s="83"/>
      <c r="H231" s="83"/>
    </row>
    <row r="232" spans="3:8" ht="15.75" customHeight="1">
      <c r="C232" s="83"/>
      <c r="H232" s="83"/>
    </row>
    <row r="233" spans="3:8" ht="15.75" customHeight="1">
      <c r="C233" s="83"/>
      <c r="H233" s="83"/>
    </row>
    <row r="234" spans="3:8" ht="15.75" customHeight="1">
      <c r="C234" s="83"/>
      <c r="H234" s="83"/>
    </row>
    <row r="235" spans="3:8" ht="15.75" customHeight="1">
      <c r="C235" s="83"/>
      <c r="H235" s="83"/>
    </row>
    <row r="236" spans="3:8" ht="15.75" customHeight="1">
      <c r="C236" s="83"/>
      <c r="H236" s="83"/>
    </row>
    <row r="237" spans="3:8" ht="15.75" customHeight="1">
      <c r="C237" s="83"/>
      <c r="H237" s="83"/>
    </row>
    <row r="238" spans="3:8" ht="15.75" customHeight="1">
      <c r="C238" s="83"/>
      <c r="H238" s="83"/>
    </row>
    <row r="239" spans="3:8" ht="15.75" customHeight="1">
      <c r="C239" s="83"/>
      <c r="H239" s="83"/>
    </row>
    <row r="240" spans="3:8" ht="15.75" customHeight="1">
      <c r="C240" s="83"/>
      <c r="H240" s="83"/>
    </row>
    <row r="241" spans="3:8" ht="15.75" customHeight="1">
      <c r="C241" s="83"/>
      <c r="H241" s="83"/>
    </row>
    <row r="242" spans="3:8" ht="15.75" customHeight="1">
      <c r="C242" s="83"/>
      <c r="H242" s="83"/>
    </row>
    <row r="243" spans="3:8" ht="15.75" customHeight="1">
      <c r="C243" s="83"/>
      <c r="H243" s="83"/>
    </row>
    <row r="244" spans="3:8" ht="15.75" customHeight="1">
      <c r="C244" s="83"/>
      <c r="H244" s="83"/>
    </row>
    <row r="245" spans="3:8" ht="15.75" customHeight="1">
      <c r="C245" s="83"/>
      <c r="H245" s="83"/>
    </row>
    <row r="246" spans="3:8" ht="15.75" customHeight="1">
      <c r="C246" s="83"/>
      <c r="H246" s="83"/>
    </row>
    <row r="247" spans="3:8" ht="15.75" customHeight="1">
      <c r="C247" s="83"/>
      <c r="H247" s="83"/>
    </row>
    <row r="248" spans="3:8" ht="15.75" customHeight="1">
      <c r="C248" s="83"/>
      <c r="H248" s="83"/>
    </row>
    <row r="249" spans="3:8" ht="15.75" customHeight="1">
      <c r="C249" s="83"/>
      <c r="H249" s="83"/>
    </row>
    <row r="250" spans="3:8" ht="15.75" customHeight="1">
      <c r="C250" s="83"/>
      <c r="H250" s="83"/>
    </row>
    <row r="251" spans="3:8" ht="15.75" customHeight="1">
      <c r="C251" s="83"/>
      <c r="H251" s="83"/>
    </row>
    <row r="252" spans="3:8" ht="15.75" customHeight="1">
      <c r="C252" s="83"/>
      <c r="H252" s="83"/>
    </row>
    <row r="253" spans="3:8" ht="15.75" customHeight="1">
      <c r="C253" s="83"/>
      <c r="H253" s="83"/>
    </row>
    <row r="254" spans="3:8" ht="15.75" customHeight="1">
      <c r="C254" s="83"/>
      <c r="H254" s="83"/>
    </row>
    <row r="255" spans="3:8" ht="15.75" customHeight="1">
      <c r="C255" s="83"/>
      <c r="H255" s="83"/>
    </row>
    <row r="256" spans="3:8" ht="15.75" customHeight="1">
      <c r="C256" s="83"/>
      <c r="H256" s="83"/>
    </row>
    <row r="257" spans="3:8" ht="15.75" customHeight="1">
      <c r="C257" s="83"/>
      <c r="H257" s="83"/>
    </row>
    <row r="258" spans="3:8" ht="15.75" customHeight="1">
      <c r="C258" s="83"/>
      <c r="H258" s="83"/>
    </row>
    <row r="259" spans="3:8" ht="15.75" customHeight="1">
      <c r="C259" s="83"/>
      <c r="H259" s="83"/>
    </row>
    <row r="260" spans="3:8" ht="15.75" customHeight="1">
      <c r="C260" s="83"/>
      <c r="H260" s="83"/>
    </row>
    <row r="261" spans="3:8" ht="15.75" customHeight="1">
      <c r="C261" s="83"/>
      <c r="H261" s="83"/>
    </row>
    <row r="262" spans="3:8" ht="15.75" customHeight="1">
      <c r="C262" s="83"/>
      <c r="H262" s="83"/>
    </row>
    <row r="263" spans="3:8" ht="15.75" customHeight="1">
      <c r="C263" s="83"/>
      <c r="H263" s="83"/>
    </row>
    <row r="264" spans="3:8" ht="15.75" customHeight="1">
      <c r="C264" s="83"/>
      <c r="H264" s="83"/>
    </row>
    <row r="265" spans="3:8" ht="15.75" customHeight="1">
      <c r="C265" s="83"/>
      <c r="H265" s="83"/>
    </row>
    <row r="266" spans="3:8" ht="15.75" customHeight="1">
      <c r="C266" s="83"/>
      <c r="H266" s="83"/>
    </row>
    <row r="267" spans="3:8" ht="15.75" customHeight="1">
      <c r="C267" s="83"/>
      <c r="H267" s="83"/>
    </row>
    <row r="268" spans="3:8" ht="15.75" customHeight="1">
      <c r="C268" s="83"/>
      <c r="H268" s="83"/>
    </row>
    <row r="269" spans="3:8" ht="15.75" customHeight="1">
      <c r="C269" s="83"/>
      <c r="H269" s="83"/>
    </row>
    <row r="270" spans="3:8" ht="15.75" customHeight="1">
      <c r="C270" s="83"/>
      <c r="H270" s="83"/>
    </row>
    <row r="271" spans="3:8" ht="15.75" customHeight="1">
      <c r="C271" s="83"/>
      <c r="H271" s="83"/>
    </row>
    <row r="272" spans="3:8" ht="15.75" customHeight="1">
      <c r="C272" s="83"/>
      <c r="H272" s="83"/>
    </row>
    <row r="273" spans="3:8" ht="15.75" customHeight="1">
      <c r="C273" s="83"/>
      <c r="H273" s="83"/>
    </row>
    <row r="274" spans="3:8" ht="15.75" customHeight="1">
      <c r="C274" s="83"/>
      <c r="H274" s="83"/>
    </row>
    <row r="275" spans="3:8" ht="15.75" customHeight="1">
      <c r="C275" s="83"/>
      <c r="H275" s="83"/>
    </row>
    <row r="276" spans="3:8" ht="15.75" customHeight="1">
      <c r="C276" s="83"/>
      <c r="H276" s="83"/>
    </row>
    <row r="277" spans="3:8" ht="15.75" customHeight="1">
      <c r="C277" s="83"/>
      <c r="H277" s="83"/>
    </row>
    <row r="278" spans="3:8" ht="15.75" customHeight="1">
      <c r="C278" s="83"/>
      <c r="H278" s="83"/>
    </row>
    <row r="279" spans="3:8" ht="15.75" customHeight="1">
      <c r="C279" s="83"/>
      <c r="H279" s="83"/>
    </row>
    <row r="280" spans="3:8" ht="15.75" customHeight="1">
      <c r="C280" s="83"/>
      <c r="H280" s="83"/>
    </row>
    <row r="281" spans="3:8" ht="15.75" customHeight="1">
      <c r="C281" s="83"/>
      <c r="H281" s="83"/>
    </row>
    <row r="282" spans="3:8" ht="15.75" customHeight="1">
      <c r="C282" s="83"/>
      <c r="H282" s="83"/>
    </row>
    <row r="283" spans="3:8" ht="15.75" customHeight="1">
      <c r="C283" s="83"/>
      <c r="H283" s="83"/>
    </row>
    <row r="284" spans="3:8" ht="15.75" customHeight="1">
      <c r="C284" s="83"/>
      <c r="H284" s="83"/>
    </row>
    <row r="285" spans="3:8" ht="15.75" customHeight="1">
      <c r="C285" s="83"/>
      <c r="H285" s="83"/>
    </row>
    <row r="286" spans="3:8" ht="15.75" customHeight="1">
      <c r="C286" s="83"/>
      <c r="H286" s="83"/>
    </row>
    <row r="287" spans="3:8" ht="15.75" customHeight="1">
      <c r="C287" s="83"/>
      <c r="H287" s="83"/>
    </row>
    <row r="288" spans="3:8" ht="15.75" customHeight="1">
      <c r="C288" s="83"/>
      <c r="H288" s="83"/>
    </row>
    <row r="289" spans="3:8" ht="15.75" customHeight="1">
      <c r="C289" s="83"/>
      <c r="H289" s="83"/>
    </row>
    <row r="290" spans="3:8" ht="15.75" customHeight="1">
      <c r="C290" s="83"/>
      <c r="H290" s="83"/>
    </row>
    <row r="291" spans="3:8" ht="15.75" customHeight="1">
      <c r="C291" s="83"/>
      <c r="H291" s="83"/>
    </row>
    <row r="292" spans="3:8" ht="15.75" customHeight="1">
      <c r="C292" s="83"/>
      <c r="H292" s="83"/>
    </row>
    <row r="293" spans="3:8" ht="15.75" customHeight="1">
      <c r="C293" s="83"/>
      <c r="H293" s="83"/>
    </row>
    <row r="294" spans="3:8" ht="15.75" customHeight="1">
      <c r="C294" s="83"/>
      <c r="H294" s="83"/>
    </row>
    <row r="295" spans="3:8" ht="15.75" customHeight="1">
      <c r="C295" s="83"/>
      <c r="H295" s="83"/>
    </row>
    <row r="296" spans="3:8" ht="15.75" customHeight="1">
      <c r="C296" s="83"/>
      <c r="H296" s="83"/>
    </row>
    <row r="297" spans="3:8" ht="15.75" customHeight="1">
      <c r="C297" s="83"/>
      <c r="H297" s="83"/>
    </row>
    <row r="298" spans="3:8" ht="15.75" customHeight="1">
      <c r="C298" s="83"/>
      <c r="H298" s="83"/>
    </row>
    <row r="299" spans="3:8" ht="15.75" customHeight="1">
      <c r="C299" s="83"/>
      <c r="H299" s="83"/>
    </row>
    <row r="300" spans="3:8" ht="15.75" customHeight="1">
      <c r="C300" s="83"/>
      <c r="H300" s="83"/>
    </row>
    <row r="301" spans="3:8" ht="15.75" customHeight="1">
      <c r="C301" s="83"/>
      <c r="H301" s="83"/>
    </row>
    <row r="302" spans="3:8" ht="15.75" customHeight="1">
      <c r="C302" s="83"/>
      <c r="H302" s="83"/>
    </row>
    <row r="303" spans="3:8" ht="15.75" customHeight="1">
      <c r="C303" s="83"/>
      <c r="H303" s="83"/>
    </row>
    <row r="304" spans="3:8" ht="15.75" customHeight="1">
      <c r="C304" s="83"/>
      <c r="H304" s="83"/>
    </row>
    <row r="305" spans="3:8" ht="15.75" customHeight="1">
      <c r="C305" s="83"/>
      <c r="H305" s="83"/>
    </row>
    <row r="306" spans="3:8" ht="15.75" customHeight="1">
      <c r="C306" s="83"/>
      <c r="H306" s="83"/>
    </row>
    <row r="307" spans="3:8" ht="15.75" customHeight="1">
      <c r="C307" s="83"/>
      <c r="H307" s="83"/>
    </row>
    <row r="308" spans="3:8" ht="15.75" customHeight="1">
      <c r="C308" s="83"/>
      <c r="H308" s="83"/>
    </row>
    <row r="309" spans="3:8" ht="15.75" customHeight="1">
      <c r="C309" s="83"/>
      <c r="H309" s="83"/>
    </row>
    <row r="310" spans="3:8" ht="15.75" customHeight="1">
      <c r="C310" s="83"/>
      <c r="H310" s="83"/>
    </row>
    <row r="311" spans="3:8" ht="15.75" customHeight="1">
      <c r="C311" s="83"/>
      <c r="H311" s="83"/>
    </row>
    <row r="312" spans="3:8" ht="15.75" customHeight="1">
      <c r="C312" s="83"/>
      <c r="H312" s="83"/>
    </row>
    <row r="313" spans="3:8" ht="15.75" customHeight="1">
      <c r="C313" s="83"/>
      <c r="H313" s="83"/>
    </row>
    <row r="314" spans="3:8" ht="15.75" customHeight="1">
      <c r="C314" s="83"/>
      <c r="H314" s="83"/>
    </row>
    <row r="315" spans="3:8" ht="15.75" customHeight="1">
      <c r="C315" s="83"/>
      <c r="H315" s="83"/>
    </row>
    <row r="316" spans="3:8" ht="15.75" customHeight="1">
      <c r="C316" s="83"/>
      <c r="H316" s="83"/>
    </row>
    <row r="317" spans="3:8" ht="15.75" customHeight="1">
      <c r="C317" s="83"/>
      <c r="H317" s="83"/>
    </row>
    <row r="318" spans="3:8" ht="15.75" customHeight="1">
      <c r="C318" s="83"/>
      <c r="H318" s="83"/>
    </row>
    <row r="319" spans="3:8" ht="15.75" customHeight="1">
      <c r="C319" s="83"/>
      <c r="H319" s="83"/>
    </row>
    <row r="320" spans="3:8" ht="15.75" customHeight="1">
      <c r="C320" s="83"/>
      <c r="H320" s="83"/>
    </row>
    <row r="321" spans="3:8" ht="15.75" customHeight="1">
      <c r="C321" s="83"/>
      <c r="H321" s="83"/>
    </row>
    <row r="322" spans="3:8" ht="15.75" customHeight="1">
      <c r="C322" s="83"/>
      <c r="H322" s="83"/>
    </row>
    <row r="323" spans="3:8" ht="15.75" customHeight="1">
      <c r="C323" s="83"/>
      <c r="H323" s="83"/>
    </row>
    <row r="324" spans="3:8" ht="15.75" customHeight="1">
      <c r="C324" s="83"/>
      <c r="H324" s="83"/>
    </row>
    <row r="325" spans="3:8" ht="15.75" customHeight="1">
      <c r="C325" s="83"/>
      <c r="H325" s="83"/>
    </row>
    <row r="326" spans="3:8" ht="15.75" customHeight="1">
      <c r="C326" s="83"/>
      <c r="H326" s="83"/>
    </row>
    <row r="327" spans="3:8" ht="15.75" customHeight="1">
      <c r="C327" s="83"/>
      <c r="H327" s="83"/>
    </row>
    <row r="328" spans="3:8" ht="15.75" customHeight="1">
      <c r="C328" s="83"/>
      <c r="H328" s="83"/>
    </row>
    <row r="329" spans="3:8" ht="15.75" customHeight="1">
      <c r="C329" s="83"/>
      <c r="H329" s="83"/>
    </row>
    <row r="330" spans="3:8" ht="15.75" customHeight="1">
      <c r="C330" s="83"/>
      <c r="H330" s="83"/>
    </row>
    <row r="331" spans="3:8" ht="15.75" customHeight="1">
      <c r="C331" s="83"/>
      <c r="H331" s="83"/>
    </row>
    <row r="332" spans="3:8" ht="15.75" customHeight="1">
      <c r="C332" s="83"/>
      <c r="H332" s="83"/>
    </row>
    <row r="333" spans="3:8" ht="15.75" customHeight="1">
      <c r="C333" s="83"/>
      <c r="H333" s="83"/>
    </row>
    <row r="334" spans="3:8" ht="15.75" customHeight="1">
      <c r="C334" s="83"/>
      <c r="H334" s="83"/>
    </row>
    <row r="335" spans="3:8" ht="15.75" customHeight="1">
      <c r="C335" s="83"/>
      <c r="H335" s="83"/>
    </row>
    <row r="336" spans="3:8" ht="15.75" customHeight="1">
      <c r="C336" s="83"/>
      <c r="H336" s="83"/>
    </row>
    <row r="337" spans="3:8" ht="15.75" customHeight="1">
      <c r="C337" s="83"/>
      <c r="H337" s="83"/>
    </row>
    <row r="338" spans="3:8" ht="15.75" customHeight="1">
      <c r="C338" s="83"/>
      <c r="H338" s="83"/>
    </row>
    <row r="339" spans="3:8" ht="15.75" customHeight="1">
      <c r="C339" s="83"/>
      <c r="H339" s="83"/>
    </row>
    <row r="340" spans="3:8" ht="15.75" customHeight="1">
      <c r="C340" s="83"/>
      <c r="H340" s="83"/>
    </row>
    <row r="341" spans="3:8" ht="15.75" customHeight="1">
      <c r="C341" s="83"/>
      <c r="H341" s="83"/>
    </row>
    <row r="342" spans="3:8" ht="15.75" customHeight="1">
      <c r="C342" s="83"/>
      <c r="H342" s="83"/>
    </row>
    <row r="343" spans="3:8" ht="15.75" customHeight="1">
      <c r="C343" s="83"/>
      <c r="H343" s="83"/>
    </row>
    <row r="344" spans="3:8" ht="15.75" customHeight="1">
      <c r="C344" s="83"/>
      <c r="H344" s="83"/>
    </row>
    <row r="345" spans="3:8" ht="15.75" customHeight="1">
      <c r="C345" s="83"/>
      <c r="H345" s="83"/>
    </row>
    <row r="346" spans="3:8" ht="15.75" customHeight="1">
      <c r="C346" s="83"/>
      <c r="H346" s="83"/>
    </row>
    <row r="347" spans="3:8" ht="15.75" customHeight="1">
      <c r="C347" s="83"/>
      <c r="H347" s="83"/>
    </row>
    <row r="348" spans="3:8" ht="15.75" customHeight="1">
      <c r="C348" s="83"/>
      <c r="H348" s="83"/>
    </row>
    <row r="349" spans="3:8" ht="15.75" customHeight="1">
      <c r="C349" s="83"/>
      <c r="H349" s="83"/>
    </row>
    <row r="350" spans="3:8" ht="15.75" customHeight="1">
      <c r="C350" s="83"/>
      <c r="H350" s="83"/>
    </row>
    <row r="351" spans="3:8" ht="15.75" customHeight="1">
      <c r="C351" s="83"/>
      <c r="H351" s="83"/>
    </row>
    <row r="352" spans="3:8" ht="15.75" customHeight="1">
      <c r="C352" s="83"/>
      <c r="H352" s="83"/>
    </row>
    <row r="353" spans="3:8" ht="15.75" customHeight="1">
      <c r="C353" s="83"/>
      <c r="H353" s="83"/>
    </row>
    <row r="354" spans="3:8" ht="15.75" customHeight="1">
      <c r="C354" s="83"/>
      <c r="H354" s="83"/>
    </row>
    <row r="355" spans="3:8" ht="15.75" customHeight="1">
      <c r="C355" s="83"/>
      <c r="H355" s="83"/>
    </row>
    <row r="356" spans="3:8" ht="15.75" customHeight="1">
      <c r="C356" s="83"/>
      <c r="H356" s="83"/>
    </row>
    <row r="357" spans="3:8" ht="15.75" customHeight="1">
      <c r="C357" s="83"/>
      <c r="H357" s="83"/>
    </row>
    <row r="358" spans="3:8" ht="15.75" customHeight="1">
      <c r="C358" s="83"/>
      <c r="H358" s="83"/>
    </row>
    <row r="359" spans="3:8" ht="15.75" customHeight="1">
      <c r="C359" s="83"/>
      <c r="H359" s="83"/>
    </row>
    <row r="360" spans="3:8" ht="15.75" customHeight="1">
      <c r="C360" s="83"/>
      <c r="H360" s="83"/>
    </row>
    <row r="361" spans="3:8" ht="15.75" customHeight="1">
      <c r="C361" s="83"/>
      <c r="H361" s="83"/>
    </row>
    <row r="362" spans="3:8" ht="15.75" customHeight="1">
      <c r="C362" s="83"/>
      <c r="H362" s="83"/>
    </row>
    <row r="363" spans="3:8" ht="15.75" customHeight="1">
      <c r="C363" s="83"/>
      <c r="H363" s="83"/>
    </row>
    <row r="364" spans="3:8" ht="15.75" customHeight="1">
      <c r="C364" s="83"/>
      <c r="H364" s="83"/>
    </row>
    <row r="365" spans="3:8" ht="15.75" customHeight="1">
      <c r="C365" s="83"/>
      <c r="H365" s="83"/>
    </row>
    <row r="366" spans="3:8" ht="15.75" customHeight="1">
      <c r="C366" s="83"/>
      <c r="H366" s="83"/>
    </row>
    <row r="367" spans="3:8" ht="15.75" customHeight="1">
      <c r="C367" s="83"/>
      <c r="H367" s="83"/>
    </row>
    <row r="368" spans="3:8" ht="15.75" customHeight="1">
      <c r="C368" s="83"/>
      <c r="H368" s="83"/>
    </row>
    <row r="369" spans="3:8" ht="15.75" customHeight="1">
      <c r="C369" s="83"/>
      <c r="H369" s="83"/>
    </row>
    <row r="370" spans="3:8" ht="15.75" customHeight="1">
      <c r="C370" s="83"/>
      <c r="H370" s="83"/>
    </row>
    <row r="371" spans="3:8" ht="15.75" customHeight="1">
      <c r="C371" s="83"/>
      <c r="H371" s="83"/>
    </row>
    <row r="372" spans="3:8" ht="15.75" customHeight="1">
      <c r="C372" s="83"/>
      <c r="H372" s="83"/>
    </row>
    <row r="373" spans="3:8" ht="15.75" customHeight="1">
      <c r="C373" s="83"/>
      <c r="H373" s="83"/>
    </row>
    <row r="374" spans="3:8" ht="15.75" customHeight="1">
      <c r="C374" s="83"/>
      <c r="H374" s="83"/>
    </row>
    <row r="375" spans="3:8" ht="15.75" customHeight="1">
      <c r="C375" s="83"/>
      <c r="H375" s="83"/>
    </row>
    <row r="376" spans="3:8" ht="15.75" customHeight="1">
      <c r="C376" s="83"/>
      <c r="H376" s="83"/>
    </row>
    <row r="377" spans="3:8" ht="15.75" customHeight="1">
      <c r="C377" s="83"/>
      <c r="H377" s="83"/>
    </row>
    <row r="378" spans="3:8" ht="15.75" customHeight="1">
      <c r="C378" s="83"/>
      <c r="H378" s="83"/>
    </row>
    <row r="379" spans="3:8" ht="15.75" customHeight="1">
      <c r="C379" s="83"/>
      <c r="H379" s="83"/>
    </row>
    <row r="380" spans="3:8" ht="15.75" customHeight="1">
      <c r="C380" s="83"/>
      <c r="H380" s="83"/>
    </row>
    <row r="381" spans="3:8" ht="15.75" customHeight="1">
      <c r="C381" s="83"/>
      <c r="H381" s="83"/>
    </row>
    <row r="382" spans="3:8" ht="15.75" customHeight="1">
      <c r="C382" s="83"/>
      <c r="H382" s="83"/>
    </row>
    <row r="383" spans="3:8" ht="15.75" customHeight="1">
      <c r="C383" s="83"/>
      <c r="H383" s="83"/>
    </row>
    <row r="384" spans="3:8" ht="15.75" customHeight="1">
      <c r="C384" s="83"/>
      <c r="H384" s="83"/>
    </row>
    <row r="385" spans="3:8" ht="15.75" customHeight="1">
      <c r="C385" s="83"/>
      <c r="H385" s="83"/>
    </row>
    <row r="386" spans="3:8" ht="15.75" customHeight="1">
      <c r="C386" s="83"/>
      <c r="H386" s="83"/>
    </row>
    <row r="387" spans="3:8" ht="15.75" customHeight="1">
      <c r="C387" s="83"/>
      <c r="H387" s="83"/>
    </row>
    <row r="388" spans="3:8" ht="15.75" customHeight="1">
      <c r="C388" s="83"/>
      <c r="H388" s="83"/>
    </row>
    <row r="389" spans="3:8" ht="15.75" customHeight="1">
      <c r="C389" s="83"/>
      <c r="H389" s="83"/>
    </row>
    <row r="390" spans="3:8" ht="15.75" customHeight="1">
      <c r="C390" s="83"/>
      <c r="H390" s="83"/>
    </row>
    <row r="391" spans="3:8" ht="15.75" customHeight="1">
      <c r="C391" s="83"/>
      <c r="H391" s="83"/>
    </row>
    <row r="392" spans="3:8" ht="15.75" customHeight="1">
      <c r="C392" s="83"/>
      <c r="H392" s="83"/>
    </row>
    <row r="393" spans="3:8" ht="15.75" customHeight="1">
      <c r="C393" s="83"/>
      <c r="H393" s="83"/>
    </row>
    <row r="394" spans="3:8" ht="15.75" customHeight="1">
      <c r="C394" s="83"/>
      <c r="H394" s="83"/>
    </row>
    <row r="395" spans="3:8" ht="15.75" customHeight="1">
      <c r="C395" s="83"/>
      <c r="H395" s="83"/>
    </row>
    <row r="396" spans="3:8" ht="15.75" customHeight="1">
      <c r="C396" s="83"/>
      <c r="H396" s="83"/>
    </row>
    <row r="397" spans="3:8" ht="15.75" customHeight="1">
      <c r="C397" s="83"/>
      <c r="H397" s="83"/>
    </row>
    <row r="398" spans="3:8" ht="15.75" customHeight="1">
      <c r="C398" s="83"/>
      <c r="H398" s="83"/>
    </row>
    <row r="399" spans="3:8" ht="15.75" customHeight="1">
      <c r="C399" s="83"/>
      <c r="H399" s="83"/>
    </row>
    <row r="400" spans="3:8" ht="15.75" customHeight="1">
      <c r="C400" s="83"/>
      <c r="H400" s="83"/>
    </row>
    <row r="401" spans="3:8" ht="15.75" customHeight="1">
      <c r="C401" s="83"/>
      <c r="H401" s="83"/>
    </row>
    <row r="402" spans="3:8" ht="15.75" customHeight="1">
      <c r="C402" s="83"/>
      <c r="H402" s="83"/>
    </row>
    <row r="403" spans="3:8" ht="15.75" customHeight="1">
      <c r="C403" s="83"/>
      <c r="H403" s="83"/>
    </row>
    <row r="404" spans="3:8" ht="15.75" customHeight="1">
      <c r="C404" s="83"/>
      <c r="H404" s="83"/>
    </row>
    <row r="405" spans="3:8" ht="15.75" customHeight="1">
      <c r="C405" s="83"/>
      <c r="H405" s="83"/>
    </row>
    <row r="406" spans="3:8" ht="15.75" customHeight="1">
      <c r="C406" s="83"/>
      <c r="H406" s="83"/>
    </row>
    <row r="407" spans="3:8" ht="15.75" customHeight="1">
      <c r="C407" s="83"/>
      <c r="H407" s="83"/>
    </row>
    <row r="408" spans="3:8" ht="15.75" customHeight="1">
      <c r="C408" s="83"/>
      <c r="H408" s="83"/>
    </row>
    <row r="409" spans="3:8" ht="15.75" customHeight="1">
      <c r="C409" s="83"/>
      <c r="H409" s="83"/>
    </row>
    <row r="410" spans="3:8" ht="15.75" customHeight="1">
      <c r="C410" s="83"/>
      <c r="H410" s="83"/>
    </row>
    <row r="411" spans="3:8" ht="15.75" customHeight="1">
      <c r="C411" s="83"/>
      <c r="H411" s="83"/>
    </row>
    <row r="412" spans="3:8" ht="15.75" customHeight="1">
      <c r="C412" s="83"/>
      <c r="H412" s="83"/>
    </row>
    <row r="413" spans="3:8" ht="15.75" customHeight="1">
      <c r="C413" s="83"/>
      <c r="H413" s="83"/>
    </row>
    <row r="414" spans="3:8" ht="15.75" customHeight="1">
      <c r="C414" s="83"/>
      <c r="H414" s="83"/>
    </row>
    <row r="415" spans="3:8" ht="15.75" customHeight="1">
      <c r="C415" s="83"/>
      <c r="H415" s="83"/>
    </row>
    <row r="416" spans="3:8" ht="15.75" customHeight="1">
      <c r="C416" s="83"/>
      <c r="H416" s="83"/>
    </row>
    <row r="417" spans="3:8" ht="15.75" customHeight="1">
      <c r="C417" s="83"/>
      <c r="H417" s="83"/>
    </row>
    <row r="418" spans="3:8" ht="15.75" customHeight="1">
      <c r="C418" s="83"/>
      <c r="H418" s="83"/>
    </row>
    <row r="419" spans="3:8" ht="15.75" customHeight="1">
      <c r="C419" s="83"/>
      <c r="H419" s="83"/>
    </row>
    <row r="420" spans="3:8" ht="15.75" customHeight="1">
      <c r="C420" s="83"/>
      <c r="H420" s="83"/>
    </row>
    <row r="421" spans="3:8" ht="15.75" customHeight="1">
      <c r="C421" s="83"/>
      <c r="H421" s="83"/>
    </row>
    <row r="422" spans="3:8" ht="15.75" customHeight="1">
      <c r="C422" s="83"/>
      <c r="H422" s="83"/>
    </row>
    <row r="423" spans="3:8" ht="15.75" customHeight="1">
      <c r="C423" s="83"/>
      <c r="H423" s="83"/>
    </row>
    <row r="424" spans="3:8" ht="15.75" customHeight="1">
      <c r="C424" s="83"/>
      <c r="H424" s="83"/>
    </row>
    <row r="425" spans="3:8" ht="15.75" customHeight="1">
      <c r="C425" s="83"/>
      <c r="H425" s="83"/>
    </row>
    <row r="426" spans="3:8" ht="15.75" customHeight="1">
      <c r="C426" s="83"/>
      <c r="H426" s="83"/>
    </row>
    <row r="427" spans="3:8" ht="15.75" customHeight="1">
      <c r="C427" s="83"/>
      <c r="H427" s="83"/>
    </row>
    <row r="428" spans="3:8" ht="15.75" customHeight="1">
      <c r="C428" s="83"/>
      <c r="H428" s="83"/>
    </row>
    <row r="429" spans="3:8" ht="15.75" customHeight="1">
      <c r="C429" s="83"/>
      <c r="H429" s="83"/>
    </row>
    <row r="430" spans="3:8" ht="15.75" customHeight="1">
      <c r="C430" s="83"/>
      <c r="H430" s="83"/>
    </row>
    <row r="431" spans="3:8" ht="15.75" customHeight="1">
      <c r="C431" s="83"/>
      <c r="H431" s="83"/>
    </row>
    <row r="432" spans="3:8" ht="15.75" customHeight="1">
      <c r="C432" s="83"/>
      <c r="H432" s="83"/>
    </row>
    <row r="433" spans="3:8" ht="15.75" customHeight="1">
      <c r="C433" s="83"/>
      <c r="H433" s="83"/>
    </row>
    <row r="434" spans="3:8" ht="15.75" customHeight="1">
      <c r="C434" s="83"/>
      <c r="H434" s="83"/>
    </row>
    <row r="435" spans="3:8" ht="15.75" customHeight="1">
      <c r="C435" s="83"/>
      <c r="H435" s="83"/>
    </row>
    <row r="436" spans="3:8" ht="15.75" customHeight="1">
      <c r="C436" s="83"/>
      <c r="H436" s="83"/>
    </row>
    <row r="437" spans="3:8" ht="15.75" customHeight="1">
      <c r="C437" s="83"/>
      <c r="H437" s="83"/>
    </row>
    <row r="438" spans="3:8" ht="15.75" customHeight="1">
      <c r="C438" s="83"/>
      <c r="H438" s="83"/>
    </row>
    <row r="439" spans="3:8" ht="15.75" customHeight="1">
      <c r="C439" s="83"/>
      <c r="H439" s="83"/>
    </row>
    <row r="440" spans="3:8" ht="15.75" customHeight="1">
      <c r="C440" s="83"/>
      <c r="H440" s="83"/>
    </row>
    <row r="441" spans="3:8" ht="15.75" customHeight="1">
      <c r="C441" s="83"/>
      <c r="H441" s="83"/>
    </row>
    <row r="442" spans="3:8" ht="15.75" customHeight="1">
      <c r="C442" s="83"/>
      <c r="H442" s="83"/>
    </row>
    <row r="443" spans="3:8" ht="15.75" customHeight="1">
      <c r="C443" s="83"/>
      <c r="H443" s="83"/>
    </row>
    <row r="444" spans="3:8" ht="15.75" customHeight="1">
      <c r="C444" s="83"/>
      <c r="H444" s="83"/>
    </row>
    <row r="445" spans="3:8" ht="15.75" customHeight="1">
      <c r="C445" s="83"/>
      <c r="H445" s="83"/>
    </row>
    <row r="446" spans="3:8" ht="15.75" customHeight="1">
      <c r="C446" s="83"/>
      <c r="H446" s="83"/>
    </row>
    <row r="447" spans="3:8" ht="15.75" customHeight="1">
      <c r="C447" s="83"/>
      <c r="H447" s="83"/>
    </row>
    <row r="448" spans="3:8" ht="15.75" customHeight="1">
      <c r="C448" s="83"/>
      <c r="H448" s="83"/>
    </row>
    <row r="449" spans="3:8" ht="15.75" customHeight="1">
      <c r="C449" s="83"/>
      <c r="H449" s="83"/>
    </row>
    <row r="450" spans="3:8" ht="15.75" customHeight="1">
      <c r="C450" s="83"/>
      <c r="H450" s="83"/>
    </row>
    <row r="451" spans="3:8" ht="15.75" customHeight="1">
      <c r="C451" s="83"/>
      <c r="H451" s="83"/>
    </row>
    <row r="452" spans="3:8" ht="15.75" customHeight="1">
      <c r="C452" s="83"/>
      <c r="H452" s="83"/>
    </row>
    <row r="453" spans="3:8" ht="15.75" customHeight="1">
      <c r="C453" s="83"/>
      <c r="H453" s="83"/>
    </row>
    <row r="454" spans="3:8" ht="15.75" customHeight="1">
      <c r="C454" s="83"/>
      <c r="H454" s="83"/>
    </row>
    <row r="455" spans="3:8" ht="15.75" customHeight="1">
      <c r="C455" s="83"/>
      <c r="H455" s="83"/>
    </row>
    <row r="456" spans="3:8" ht="15.75" customHeight="1">
      <c r="C456" s="83"/>
      <c r="H456" s="83"/>
    </row>
    <row r="457" spans="3:8" ht="15.75" customHeight="1">
      <c r="C457" s="83"/>
      <c r="H457" s="83"/>
    </row>
    <row r="458" spans="3:8" ht="15.75" customHeight="1">
      <c r="C458" s="83"/>
      <c r="H458" s="83"/>
    </row>
    <row r="459" spans="3:8" ht="15.75" customHeight="1">
      <c r="C459" s="83"/>
      <c r="H459" s="83"/>
    </row>
    <row r="460" spans="3:8" ht="15.75" customHeight="1">
      <c r="C460" s="83"/>
      <c r="H460" s="83"/>
    </row>
    <row r="461" spans="3:8" ht="15.75" customHeight="1">
      <c r="C461" s="83"/>
      <c r="H461" s="83"/>
    </row>
    <row r="462" spans="3:8" ht="15.75" customHeight="1">
      <c r="C462" s="83"/>
      <c r="H462" s="83"/>
    </row>
    <row r="463" spans="3:8" ht="15.75" customHeight="1">
      <c r="C463" s="83"/>
      <c r="H463" s="83"/>
    </row>
    <row r="464" spans="3:8" ht="15.75" customHeight="1">
      <c r="C464" s="83"/>
      <c r="H464" s="83"/>
    </row>
    <row r="465" spans="3:8" ht="15.75" customHeight="1">
      <c r="C465" s="83"/>
      <c r="H465" s="83"/>
    </row>
    <row r="466" spans="3:8" ht="15.75" customHeight="1">
      <c r="C466" s="83"/>
      <c r="H466" s="83"/>
    </row>
    <row r="467" spans="3:8" ht="15.75" customHeight="1">
      <c r="C467" s="83"/>
      <c r="H467" s="83"/>
    </row>
    <row r="468" spans="3:8" ht="15.75" customHeight="1">
      <c r="C468" s="83"/>
      <c r="H468" s="83"/>
    </row>
    <row r="469" spans="3:8" ht="15.75" customHeight="1">
      <c r="C469" s="83"/>
      <c r="H469" s="83"/>
    </row>
    <row r="470" spans="3:8" ht="15.75" customHeight="1">
      <c r="C470" s="83"/>
      <c r="H470" s="83"/>
    </row>
    <row r="471" spans="3:8" ht="15.75" customHeight="1">
      <c r="C471" s="83"/>
      <c r="H471" s="83"/>
    </row>
    <row r="472" spans="3:8" ht="15.75" customHeight="1">
      <c r="C472" s="83"/>
      <c r="H472" s="83"/>
    </row>
    <row r="473" spans="3:8" ht="15.75" customHeight="1">
      <c r="C473" s="83"/>
      <c r="H473" s="83"/>
    </row>
    <row r="474" spans="3:8" ht="15.75" customHeight="1">
      <c r="C474" s="83"/>
      <c r="H474" s="83"/>
    </row>
    <row r="475" spans="3:8" ht="15.75" customHeight="1">
      <c r="C475" s="83"/>
      <c r="H475" s="83"/>
    </row>
    <row r="476" spans="3:8" ht="15.75" customHeight="1">
      <c r="C476" s="83"/>
      <c r="H476" s="83"/>
    </row>
    <row r="477" spans="3:8" ht="15.75" customHeight="1">
      <c r="C477" s="83"/>
      <c r="H477" s="83"/>
    </row>
    <row r="478" spans="3:8" ht="15.75" customHeight="1">
      <c r="C478" s="83"/>
      <c r="H478" s="83"/>
    </row>
    <row r="479" spans="3:8" ht="15.75" customHeight="1">
      <c r="C479" s="83"/>
      <c r="H479" s="83"/>
    </row>
    <row r="480" spans="3:8" ht="15.75" customHeight="1">
      <c r="C480" s="83"/>
      <c r="H480" s="83"/>
    </row>
    <row r="481" spans="3:8" ht="15.75" customHeight="1">
      <c r="C481" s="83"/>
      <c r="H481" s="83"/>
    </row>
    <row r="482" spans="3:8" ht="15.75" customHeight="1">
      <c r="C482" s="83"/>
      <c r="H482" s="83"/>
    </row>
    <row r="483" spans="3:8" ht="15.75" customHeight="1">
      <c r="C483" s="83"/>
      <c r="H483" s="83"/>
    </row>
    <row r="484" spans="3:8" ht="15.75" customHeight="1">
      <c r="C484" s="83"/>
      <c r="H484" s="83"/>
    </row>
    <row r="485" spans="3:8" ht="15.75" customHeight="1">
      <c r="C485" s="83"/>
      <c r="H485" s="83"/>
    </row>
    <row r="486" spans="3:8" ht="15.75" customHeight="1">
      <c r="C486" s="83"/>
      <c r="H486" s="83"/>
    </row>
    <row r="487" spans="3:8" ht="15.75" customHeight="1">
      <c r="C487" s="83"/>
      <c r="H487" s="83"/>
    </row>
    <row r="488" spans="3:8" ht="15.75" customHeight="1">
      <c r="C488" s="83"/>
      <c r="H488" s="83"/>
    </row>
    <row r="489" spans="3:8" ht="15.75" customHeight="1">
      <c r="C489" s="83"/>
      <c r="H489" s="83"/>
    </row>
    <row r="490" spans="3:8" ht="15.75" customHeight="1">
      <c r="C490" s="83"/>
      <c r="H490" s="83"/>
    </row>
    <row r="491" spans="3:8" ht="15.75" customHeight="1">
      <c r="C491" s="83"/>
      <c r="H491" s="83"/>
    </row>
    <row r="492" spans="3:8" ht="15.75" customHeight="1">
      <c r="C492" s="83"/>
      <c r="H492" s="83"/>
    </row>
    <row r="493" spans="3:8" ht="15.75" customHeight="1">
      <c r="C493" s="83"/>
      <c r="H493" s="83"/>
    </row>
    <row r="494" spans="3:8" ht="15.75" customHeight="1">
      <c r="C494" s="83"/>
      <c r="H494" s="83"/>
    </row>
    <row r="495" spans="3:8" ht="15.75" customHeight="1">
      <c r="C495" s="83"/>
      <c r="H495" s="83"/>
    </row>
    <row r="496" spans="3:8" ht="15.75" customHeight="1">
      <c r="C496" s="83"/>
      <c r="H496" s="83"/>
    </row>
    <row r="497" spans="3:8" ht="15.75" customHeight="1">
      <c r="C497" s="83"/>
      <c r="H497" s="83"/>
    </row>
    <row r="498" spans="3:8" ht="15.75" customHeight="1">
      <c r="C498" s="83"/>
      <c r="H498" s="83"/>
    </row>
    <row r="499" spans="3:8" ht="15.75" customHeight="1">
      <c r="C499" s="83"/>
      <c r="H499" s="83"/>
    </row>
    <row r="500" spans="3:8" ht="15.75" customHeight="1">
      <c r="C500" s="83"/>
      <c r="H500" s="83"/>
    </row>
    <row r="501" spans="3:8" ht="15.75" customHeight="1">
      <c r="C501" s="83"/>
      <c r="H501" s="83"/>
    </row>
    <row r="502" spans="3:8" ht="15.75" customHeight="1">
      <c r="C502" s="83"/>
      <c r="H502" s="83"/>
    </row>
    <row r="503" spans="3:8" ht="15.75" customHeight="1">
      <c r="C503" s="83"/>
      <c r="H503" s="83"/>
    </row>
    <row r="504" spans="3:8" ht="15.75" customHeight="1">
      <c r="C504" s="83"/>
      <c r="H504" s="83"/>
    </row>
    <row r="505" spans="3:8" ht="15.75" customHeight="1">
      <c r="C505" s="83"/>
      <c r="H505" s="83"/>
    </row>
    <row r="506" spans="3:8" ht="15.75" customHeight="1">
      <c r="C506" s="83"/>
      <c r="H506" s="83"/>
    </row>
    <row r="507" spans="3:8" ht="15.75" customHeight="1">
      <c r="C507" s="83"/>
      <c r="H507" s="83"/>
    </row>
    <row r="508" spans="3:8" ht="15.75" customHeight="1">
      <c r="C508" s="83"/>
      <c r="H508" s="83"/>
    </row>
    <row r="509" spans="3:8" ht="15.75" customHeight="1">
      <c r="C509" s="83"/>
      <c r="H509" s="83"/>
    </row>
    <row r="510" spans="3:8" ht="15.75" customHeight="1">
      <c r="C510" s="83"/>
      <c r="H510" s="83"/>
    </row>
    <row r="511" spans="3:8" ht="15.75" customHeight="1">
      <c r="C511" s="83"/>
      <c r="H511" s="83"/>
    </row>
    <row r="512" spans="3:8" ht="15.75" customHeight="1">
      <c r="C512" s="83"/>
      <c r="H512" s="83"/>
    </row>
    <row r="513" spans="3:8" ht="15.75" customHeight="1">
      <c r="C513" s="83"/>
      <c r="H513" s="83"/>
    </row>
    <row r="514" spans="3:8" ht="15.75" customHeight="1">
      <c r="C514" s="83"/>
      <c r="H514" s="83"/>
    </row>
    <row r="515" spans="3:8" ht="15.75" customHeight="1">
      <c r="C515" s="83"/>
      <c r="H515" s="83"/>
    </row>
    <row r="516" spans="3:8" ht="15.75" customHeight="1">
      <c r="C516" s="83"/>
      <c r="H516" s="83"/>
    </row>
    <row r="517" spans="3:8" ht="15.75" customHeight="1">
      <c r="C517" s="83"/>
      <c r="H517" s="83"/>
    </row>
    <row r="518" spans="3:8" ht="15.75" customHeight="1">
      <c r="C518" s="83"/>
      <c r="H518" s="83"/>
    </row>
    <row r="519" spans="3:8" ht="15.75" customHeight="1">
      <c r="C519" s="83"/>
      <c r="H519" s="83"/>
    </row>
    <row r="520" spans="3:8" ht="15.75" customHeight="1">
      <c r="C520" s="83"/>
      <c r="H520" s="83"/>
    </row>
    <row r="521" spans="3:8" ht="15.75" customHeight="1">
      <c r="C521" s="83"/>
      <c r="H521" s="83"/>
    </row>
    <row r="522" spans="3:8" ht="15.75" customHeight="1">
      <c r="C522" s="83"/>
      <c r="H522" s="83"/>
    </row>
    <row r="523" spans="3:8" ht="15.75" customHeight="1">
      <c r="C523" s="83"/>
      <c r="H523" s="83"/>
    </row>
    <row r="524" spans="3:8" ht="15.75" customHeight="1">
      <c r="C524" s="83"/>
      <c r="H524" s="83"/>
    </row>
    <row r="525" spans="3:8" ht="15.75" customHeight="1">
      <c r="C525" s="83"/>
      <c r="H525" s="83"/>
    </row>
    <row r="526" spans="3:8" ht="15.75" customHeight="1">
      <c r="C526" s="83"/>
      <c r="H526" s="83"/>
    </row>
    <row r="527" spans="3:8" ht="15.75" customHeight="1">
      <c r="C527" s="83"/>
      <c r="H527" s="83"/>
    </row>
    <row r="528" spans="3:8" ht="15.75" customHeight="1">
      <c r="C528" s="83"/>
      <c r="H528" s="83"/>
    </row>
    <row r="529" spans="3:8" ht="15.75" customHeight="1">
      <c r="C529" s="83"/>
      <c r="H529" s="83"/>
    </row>
    <row r="530" spans="3:8" ht="15.75" customHeight="1">
      <c r="C530" s="83"/>
      <c r="H530" s="83"/>
    </row>
    <row r="531" spans="3:8" ht="15.75" customHeight="1">
      <c r="C531" s="83"/>
      <c r="H531" s="83"/>
    </row>
    <row r="532" spans="3:8" ht="15.75" customHeight="1">
      <c r="C532" s="83"/>
      <c r="H532" s="83"/>
    </row>
    <row r="533" spans="3:8" ht="15.75" customHeight="1">
      <c r="C533" s="83"/>
      <c r="H533" s="83"/>
    </row>
    <row r="534" spans="3:8" ht="15.75" customHeight="1">
      <c r="C534" s="83"/>
      <c r="H534" s="83"/>
    </row>
    <row r="535" spans="3:8" ht="15.75" customHeight="1">
      <c r="C535" s="83"/>
      <c r="H535" s="83"/>
    </row>
    <row r="536" spans="3:8" ht="15.75" customHeight="1">
      <c r="C536" s="83"/>
      <c r="H536" s="83"/>
    </row>
    <row r="537" spans="3:8" ht="15.75" customHeight="1">
      <c r="C537" s="83"/>
      <c r="H537" s="83"/>
    </row>
    <row r="538" spans="3:8" ht="15.75" customHeight="1">
      <c r="C538" s="83"/>
      <c r="H538" s="83"/>
    </row>
    <row r="539" spans="3:8" ht="15.75" customHeight="1">
      <c r="C539" s="83"/>
      <c r="H539" s="83"/>
    </row>
    <row r="540" spans="3:8" ht="15.75" customHeight="1">
      <c r="C540" s="83"/>
      <c r="H540" s="83"/>
    </row>
    <row r="541" spans="3:8" ht="15.75" customHeight="1">
      <c r="C541" s="83"/>
      <c r="H541" s="83"/>
    </row>
    <row r="542" spans="3:8" ht="15.75" customHeight="1">
      <c r="C542" s="83"/>
      <c r="H542" s="83"/>
    </row>
    <row r="543" spans="3:8" ht="15.75" customHeight="1">
      <c r="C543" s="83"/>
      <c r="H543" s="83"/>
    </row>
    <row r="544" spans="3:8" ht="15.75" customHeight="1">
      <c r="C544" s="83"/>
      <c r="H544" s="83"/>
    </row>
    <row r="545" spans="3:8" ht="15.75" customHeight="1">
      <c r="C545" s="83"/>
      <c r="H545" s="83"/>
    </row>
    <row r="546" spans="3:8" ht="15.75" customHeight="1">
      <c r="C546" s="83"/>
      <c r="H546" s="83"/>
    </row>
    <row r="547" spans="3:8" ht="15.75" customHeight="1">
      <c r="C547" s="83"/>
      <c r="H547" s="83"/>
    </row>
    <row r="548" spans="3:8" ht="15.75" customHeight="1">
      <c r="C548" s="83"/>
      <c r="H548" s="83"/>
    </row>
    <row r="549" spans="3:8" ht="15.75" customHeight="1">
      <c r="C549" s="83"/>
      <c r="H549" s="83"/>
    </row>
    <row r="550" spans="3:8" ht="15.75" customHeight="1">
      <c r="C550" s="83"/>
      <c r="H550" s="83"/>
    </row>
    <row r="551" spans="3:8" ht="15.75" customHeight="1">
      <c r="C551" s="83"/>
      <c r="H551" s="83"/>
    </row>
    <row r="552" spans="3:8" ht="15.75" customHeight="1">
      <c r="C552" s="83"/>
      <c r="H552" s="83"/>
    </row>
    <row r="553" spans="3:8" ht="15.75" customHeight="1">
      <c r="C553" s="83"/>
      <c r="H553" s="83"/>
    </row>
    <row r="554" spans="3:8" ht="15.75" customHeight="1">
      <c r="C554" s="83"/>
      <c r="H554" s="83"/>
    </row>
    <row r="555" spans="3:8" ht="15.75" customHeight="1">
      <c r="C555" s="83"/>
      <c r="H555" s="83"/>
    </row>
    <row r="556" spans="3:8" ht="15.75" customHeight="1">
      <c r="C556" s="83"/>
      <c r="H556" s="83"/>
    </row>
    <row r="557" spans="3:8" ht="15.75" customHeight="1">
      <c r="C557" s="83"/>
      <c r="H557" s="83"/>
    </row>
    <row r="558" spans="3:8" ht="15.75" customHeight="1">
      <c r="C558" s="83"/>
      <c r="H558" s="83"/>
    </row>
    <row r="559" spans="3:8" ht="15.75" customHeight="1">
      <c r="C559" s="83"/>
      <c r="H559" s="83"/>
    </row>
    <row r="560" spans="3:8" ht="15.75" customHeight="1">
      <c r="C560" s="83"/>
      <c r="H560" s="83"/>
    </row>
    <row r="561" spans="3:8" ht="15.75" customHeight="1">
      <c r="C561" s="83"/>
      <c r="H561" s="83"/>
    </row>
    <row r="562" spans="3:8" ht="15.75" customHeight="1">
      <c r="C562" s="83"/>
      <c r="H562" s="83"/>
    </row>
    <row r="563" spans="3:8" ht="15.75" customHeight="1">
      <c r="C563" s="83"/>
      <c r="H563" s="83"/>
    </row>
    <row r="564" spans="3:8" ht="15.75" customHeight="1">
      <c r="C564" s="83"/>
      <c r="H564" s="83"/>
    </row>
    <row r="565" spans="3:8" ht="15.75" customHeight="1">
      <c r="C565" s="83"/>
      <c r="H565" s="83"/>
    </row>
    <row r="566" spans="3:8" ht="15.75" customHeight="1">
      <c r="C566" s="83"/>
      <c r="H566" s="83"/>
    </row>
    <row r="567" spans="3:8" ht="15.75" customHeight="1">
      <c r="C567" s="83"/>
      <c r="H567" s="83"/>
    </row>
    <row r="568" spans="3:8" ht="15.75" customHeight="1">
      <c r="C568" s="83"/>
      <c r="H568" s="83"/>
    </row>
    <row r="569" spans="3:8" ht="15.75" customHeight="1">
      <c r="C569" s="83"/>
      <c r="H569" s="83"/>
    </row>
    <row r="570" spans="3:8" ht="15.75" customHeight="1">
      <c r="C570" s="83"/>
      <c r="H570" s="83"/>
    </row>
    <row r="571" spans="3:8" ht="15.75" customHeight="1">
      <c r="C571" s="83"/>
      <c r="H571" s="83"/>
    </row>
    <row r="572" spans="3:8" ht="15.75" customHeight="1">
      <c r="C572" s="83"/>
      <c r="H572" s="83"/>
    </row>
    <row r="573" spans="3:8" ht="15.75" customHeight="1">
      <c r="C573" s="83"/>
      <c r="H573" s="83"/>
    </row>
    <row r="574" spans="3:8" ht="15.75" customHeight="1">
      <c r="C574" s="83"/>
      <c r="H574" s="83"/>
    </row>
    <row r="575" spans="3:8" ht="15.75" customHeight="1">
      <c r="C575" s="83"/>
      <c r="H575" s="83"/>
    </row>
    <row r="576" spans="3:8" ht="15.75" customHeight="1">
      <c r="C576" s="83"/>
      <c r="H576" s="83"/>
    </row>
    <row r="577" spans="3:8" ht="15.75" customHeight="1">
      <c r="C577" s="83"/>
      <c r="H577" s="83"/>
    </row>
    <row r="578" spans="3:8" ht="15.75" customHeight="1">
      <c r="C578" s="83"/>
      <c r="H578" s="83"/>
    </row>
    <row r="579" spans="3:8" ht="15.75" customHeight="1">
      <c r="C579" s="83"/>
      <c r="H579" s="83"/>
    </row>
    <row r="580" spans="3:8" ht="15.75" customHeight="1">
      <c r="C580" s="83"/>
      <c r="H580" s="83"/>
    </row>
    <row r="581" spans="3:8" ht="15.75" customHeight="1">
      <c r="C581" s="83"/>
      <c r="H581" s="83"/>
    </row>
    <row r="582" spans="3:8" ht="15.75" customHeight="1">
      <c r="C582" s="83"/>
      <c r="H582" s="83"/>
    </row>
    <row r="583" spans="3:8" ht="15.75" customHeight="1">
      <c r="C583" s="83"/>
      <c r="H583" s="83"/>
    </row>
    <row r="584" spans="3:8" ht="15.75" customHeight="1">
      <c r="C584" s="83"/>
      <c r="H584" s="83"/>
    </row>
    <row r="585" spans="3:8" ht="15.75" customHeight="1">
      <c r="C585" s="83"/>
      <c r="H585" s="83"/>
    </row>
    <row r="586" spans="3:8" ht="15.75" customHeight="1">
      <c r="C586" s="83"/>
      <c r="H586" s="83"/>
    </row>
    <row r="587" spans="3:8" ht="15.75" customHeight="1">
      <c r="C587" s="83"/>
      <c r="H587" s="83"/>
    </row>
    <row r="588" spans="3:8" ht="15.75" customHeight="1">
      <c r="C588" s="83"/>
      <c r="H588" s="83"/>
    </row>
    <row r="589" spans="3:8" ht="15.75" customHeight="1">
      <c r="C589" s="83"/>
      <c r="H589" s="83"/>
    </row>
    <row r="590" spans="3:8" ht="15.75" customHeight="1">
      <c r="C590" s="83"/>
      <c r="H590" s="83"/>
    </row>
    <row r="591" spans="3:8" ht="15.75" customHeight="1">
      <c r="C591" s="83"/>
      <c r="H591" s="83"/>
    </row>
    <row r="592" spans="3:8" ht="15.75" customHeight="1">
      <c r="C592" s="83"/>
      <c r="H592" s="83"/>
    </row>
    <row r="593" spans="3:8" ht="15.75" customHeight="1">
      <c r="C593" s="83"/>
      <c r="H593" s="83"/>
    </row>
    <row r="594" spans="3:8" ht="15.75" customHeight="1">
      <c r="C594" s="83"/>
      <c r="H594" s="83"/>
    </row>
    <row r="595" spans="3:8" ht="15.75" customHeight="1">
      <c r="C595" s="83"/>
      <c r="H595" s="83"/>
    </row>
    <row r="596" spans="3:8" ht="15.75" customHeight="1">
      <c r="C596" s="83"/>
      <c r="H596" s="83"/>
    </row>
    <row r="597" spans="3:8" ht="15.75" customHeight="1">
      <c r="C597" s="83"/>
      <c r="H597" s="83"/>
    </row>
    <row r="598" spans="3:8" ht="15.75" customHeight="1">
      <c r="C598" s="83"/>
      <c r="H598" s="83"/>
    </row>
    <row r="599" spans="3:8" ht="15.75" customHeight="1">
      <c r="C599" s="83"/>
      <c r="H599" s="83"/>
    </row>
    <row r="600" spans="3:8" ht="15.75" customHeight="1">
      <c r="C600" s="83"/>
      <c r="H600" s="83"/>
    </row>
    <row r="601" spans="3:8" ht="15.75" customHeight="1">
      <c r="C601" s="83"/>
      <c r="H601" s="83"/>
    </row>
    <row r="602" spans="3:8" ht="15.75" customHeight="1">
      <c r="C602" s="83"/>
      <c r="H602" s="83"/>
    </row>
    <row r="603" spans="3:8" ht="15.75" customHeight="1">
      <c r="C603" s="83"/>
      <c r="H603" s="83"/>
    </row>
    <row r="604" spans="3:8" ht="15.75" customHeight="1">
      <c r="C604" s="83"/>
      <c r="H604" s="83"/>
    </row>
    <row r="605" spans="3:8" ht="15.75" customHeight="1">
      <c r="C605" s="83"/>
      <c r="H605" s="83"/>
    </row>
    <row r="606" spans="3:8" ht="15.75" customHeight="1">
      <c r="C606" s="83"/>
      <c r="H606" s="83"/>
    </row>
    <row r="607" spans="3:8" ht="15.75" customHeight="1">
      <c r="C607" s="83"/>
      <c r="H607" s="83"/>
    </row>
    <row r="608" spans="3:8" ht="15.75" customHeight="1">
      <c r="C608" s="83"/>
      <c r="H608" s="83"/>
    </row>
    <row r="609" spans="3:8" ht="15.75" customHeight="1">
      <c r="C609" s="83"/>
      <c r="H609" s="83"/>
    </row>
    <row r="610" spans="3:8" ht="15.75" customHeight="1">
      <c r="C610" s="83"/>
      <c r="H610" s="83"/>
    </row>
    <row r="611" spans="3:8" ht="15.75" customHeight="1">
      <c r="C611" s="83"/>
      <c r="H611" s="83"/>
    </row>
    <row r="612" spans="3:8" ht="15.75" customHeight="1">
      <c r="C612" s="83"/>
      <c r="H612" s="83"/>
    </row>
    <row r="613" spans="3:8" ht="15.75" customHeight="1">
      <c r="C613" s="83"/>
      <c r="H613" s="83"/>
    </row>
    <row r="614" spans="3:8" ht="15.75" customHeight="1">
      <c r="C614" s="83"/>
      <c r="H614" s="83"/>
    </row>
    <row r="615" spans="3:8" ht="15.75" customHeight="1">
      <c r="C615" s="83"/>
      <c r="H615" s="83"/>
    </row>
    <row r="616" spans="3:8" ht="15.75" customHeight="1">
      <c r="C616" s="83"/>
      <c r="H616" s="83"/>
    </row>
    <row r="617" spans="3:8" ht="15.75" customHeight="1">
      <c r="C617" s="83"/>
      <c r="H617" s="83"/>
    </row>
    <row r="618" spans="3:8" ht="15.75" customHeight="1">
      <c r="C618" s="83"/>
      <c r="H618" s="83"/>
    </row>
    <row r="619" spans="3:8" ht="15.75" customHeight="1">
      <c r="C619" s="83"/>
      <c r="H619" s="83"/>
    </row>
    <row r="620" spans="3:8" ht="15.75" customHeight="1">
      <c r="C620" s="83"/>
      <c r="H620" s="83"/>
    </row>
    <row r="621" spans="3:8" ht="15.75" customHeight="1">
      <c r="C621" s="83"/>
      <c r="H621" s="83"/>
    </row>
    <row r="622" spans="3:8" ht="15.75" customHeight="1">
      <c r="C622" s="83"/>
      <c r="H622" s="83"/>
    </row>
    <row r="623" spans="3:8" ht="15.75" customHeight="1">
      <c r="C623" s="83"/>
      <c r="H623" s="83"/>
    </row>
    <row r="624" spans="3:8" ht="15.75" customHeight="1">
      <c r="C624" s="83"/>
      <c r="H624" s="83"/>
    </row>
    <row r="625" spans="3:8" ht="15.75" customHeight="1">
      <c r="C625" s="83"/>
      <c r="H625" s="83"/>
    </row>
    <row r="626" spans="3:8" ht="15.75" customHeight="1">
      <c r="C626" s="83"/>
      <c r="H626" s="83"/>
    </row>
    <row r="627" spans="3:8" ht="15.75" customHeight="1">
      <c r="C627" s="83"/>
      <c r="H627" s="83"/>
    </row>
    <row r="628" spans="3:8" ht="15.75" customHeight="1">
      <c r="C628" s="83"/>
      <c r="H628" s="83"/>
    </row>
    <row r="629" spans="3:8" ht="15.75" customHeight="1">
      <c r="C629" s="83"/>
      <c r="H629" s="83"/>
    </row>
    <row r="630" spans="3:8" ht="15.75" customHeight="1">
      <c r="C630" s="83"/>
      <c r="H630" s="83"/>
    </row>
    <row r="631" spans="3:8" ht="15.75" customHeight="1">
      <c r="C631" s="83"/>
      <c r="H631" s="83"/>
    </row>
    <row r="632" spans="3:8" ht="15.75" customHeight="1">
      <c r="C632" s="83"/>
      <c r="H632" s="83"/>
    </row>
    <row r="633" spans="3:8" ht="15.75" customHeight="1">
      <c r="C633" s="83"/>
      <c r="H633" s="83"/>
    </row>
    <row r="634" spans="3:8" ht="15.75" customHeight="1">
      <c r="C634" s="83"/>
      <c r="H634" s="83"/>
    </row>
    <row r="635" spans="3:8" ht="15.75" customHeight="1">
      <c r="C635" s="83"/>
      <c r="H635" s="83"/>
    </row>
    <row r="636" spans="3:8" ht="15.75" customHeight="1">
      <c r="C636" s="83"/>
      <c r="H636" s="83"/>
    </row>
    <row r="637" spans="3:8" ht="15.75" customHeight="1">
      <c r="C637" s="83"/>
      <c r="H637" s="83"/>
    </row>
    <row r="638" spans="3:8" ht="15.75" customHeight="1">
      <c r="C638" s="83"/>
      <c r="H638" s="83"/>
    </row>
    <row r="639" spans="3:8" ht="15.75" customHeight="1">
      <c r="C639" s="83"/>
      <c r="H639" s="83"/>
    </row>
    <row r="640" spans="3:8" ht="15.75" customHeight="1">
      <c r="C640" s="83"/>
      <c r="H640" s="83"/>
    </row>
    <row r="641" spans="3:8" ht="15.75" customHeight="1">
      <c r="C641" s="83"/>
      <c r="H641" s="83"/>
    </row>
    <row r="642" spans="3:8" ht="15.75" customHeight="1">
      <c r="C642" s="83"/>
      <c r="H642" s="83"/>
    </row>
    <row r="643" spans="3:8" ht="15.75" customHeight="1">
      <c r="C643" s="83"/>
      <c r="H643" s="83"/>
    </row>
    <row r="644" spans="3:8" ht="15.75" customHeight="1">
      <c r="C644" s="83"/>
      <c r="H644" s="83"/>
    </row>
    <row r="645" spans="3:8" ht="15.75" customHeight="1">
      <c r="C645" s="83"/>
      <c r="H645" s="83"/>
    </row>
    <row r="646" spans="3:8" ht="15.75" customHeight="1">
      <c r="C646" s="83"/>
      <c r="H646" s="83"/>
    </row>
    <row r="647" spans="3:8" ht="15.75" customHeight="1">
      <c r="C647" s="83"/>
      <c r="H647" s="83"/>
    </row>
    <row r="648" spans="3:8" ht="15.75" customHeight="1">
      <c r="C648" s="83"/>
      <c r="H648" s="83"/>
    </row>
    <row r="649" spans="3:8" ht="15.75" customHeight="1">
      <c r="C649" s="83"/>
      <c r="H649" s="83"/>
    </row>
    <row r="650" spans="3:8" ht="15.75" customHeight="1">
      <c r="C650" s="83"/>
      <c r="H650" s="83"/>
    </row>
    <row r="651" spans="3:8" ht="15.75" customHeight="1">
      <c r="C651" s="83"/>
      <c r="H651" s="83"/>
    </row>
    <row r="652" spans="3:8" ht="15.75" customHeight="1">
      <c r="C652" s="83"/>
      <c r="H652" s="83"/>
    </row>
    <row r="653" spans="3:8" ht="15.75" customHeight="1">
      <c r="C653" s="83"/>
      <c r="H653" s="83"/>
    </row>
    <row r="654" spans="3:8" ht="15.75" customHeight="1">
      <c r="C654" s="83"/>
      <c r="H654" s="83"/>
    </row>
    <row r="655" spans="3:8" ht="15.75" customHeight="1">
      <c r="C655" s="83"/>
      <c r="H655" s="83"/>
    </row>
    <row r="656" spans="3:8" ht="15.75" customHeight="1">
      <c r="C656" s="83"/>
      <c r="H656" s="83"/>
    </row>
    <row r="657" spans="3:8" ht="15.75" customHeight="1">
      <c r="C657" s="83"/>
      <c r="H657" s="83"/>
    </row>
    <row r="658" spans="3:8" ht="15.75" customHeight="1">
      <c r="C658" s="83"/>
      <c r="H658" s="83"/>
    </row>
    <row r="659" spans="3:8" ht="15.75" customHeight="1">
      <c r="C659" s="83"/>
      <c r="H659" s="83"/>
    </row>
    <row r="660" spans="3:8" ht="15.75" customHeight="1">
      <c r="C660" s="83"/>
      <c r="H660" s="83"/>
    </row>
    <row r="661" spans="3:8" ht="15.75" customHeight="1">
      <c r="C661" s="83"/>
      <c r="H661" s="83"/>
    </row>
    <row r="662" spans="3:8" ht="15.75" customHeight="1">
      <c r="C662" s="83"/>
      <c r="H662" s="83"/>
    </row>
    <row r="663" spans="3:8" ht="15.75" customHeight="1">
      <c r="C663" s="83"/>
      <c r="H663" s="83"/>
    </row>
    <row r="664" spans="3:8" ht="15.75" customHeight="1">
      <c r="C664" s="83"/>
      <c r="H664" s="83"/>
    </row>
    <row r="665" spans="3:8" ht="15.75" customHeight="1">
      <c r="C665" s="83"/>
      <c r="H665" s="83"/>
    </row>
    <row r="666" spans="3:8" ht="15.75" customHeight="1">
      <c r="C666" s="83"/>
      <c r="H666" s="83"/>
    </row>
    <row r="667" spans="3:8" ht="15.75" customHeight="1">
      <c r="C667" s="83"/>
      <c r="H667" s="83"/>
    </row>
    <row r="668" spans="3:8" ht="15.75" customHeight="1">
      <c r="C668" s="83"/>
      <c r="H668" s="83"/>
    </row>
    <row r="669" spans="3:8" ht="15.75" customHeight="1">
      <c r="C669" s="83"/>
      <c r="H669" s="83"/>
    </row>
    <row r="670" spans="3:8" ht="15.75" customHeight="1">
      <c r="C670" s="83"/>
      <c r="H670" s="83"/>
    </row>
    <row r="671" spans="3:8" ht="15.75" customHeight="1">
      <c r="C671" s="83"/>
      <c r="H671" s="83"/>
    </row>
    <row r="672" spans="3:8" ht="15.75" customHeight="1">
      <c r="C672" s="83"/>
      <c r="H672" s="83"/>
    </row>
    <row r="673" spans="3:8" ht="15.75" customHeight="1">
      <c r="C673" s="83"/>
      <c r="H673" s="83"/>
    </row>
    <row r="674" spans="3:8" ht="15.75" customHeight="1">
      <c r="C674" s="83"/>
      <c r="H674" s="83"/>
    </row>
    <row r="675" spans="3:8" ht="15.75" customHeight="1">
      <c r="C675" s="83"/>
      <c r="H675" s="83"/>
    </row>
    <row r="676" spans="3:8" ht="15.75" customHeight="1">
      <c r="C676" s="83"/>
      <c r="H676" s="83"/>
    </row>
    <row r="677" spans="3:8" ht="15.75" customHeight="1">
      <c r="C677" s="83"/>
      <c r="H677" s="83"/>
    </row>
    <row r="678" spans="3:8" ht="15.75" customHeight="1">
      <c r="C678" s="83"/>
      <c r="H678" s="83"/>
    </row>
    <row r="679" spans="3:8" ht="15.75" customHeight="1">
      <c r="C679" s="83"/>
      <c r="H679" s="83"/>
    </row>
    <row r="680" spans="3:8" ht="15.75" customHeight="1">
      <c r="C680" s="83"/>
      <c r="H680" s="83"/>
    </row>
    <row r="681" spans="3:8" ht="15.75" customHeight="1">
      <c r="C681" s="83"/>
      <c r="H681" s="83"/>
    </row>
    <row r="682" spans="3:8" ht="15.75" customHeight="1">
      <c r="C682" s="83"/>
      <c r="H682" s="83"/>
    </row>
    <row r="683" spans="3:8" ht="15.75" customHeight="1">
      <c r="C683" s="83"/>
      <c r="H683" s="83"/>
    </row>
    <row r="684" spans="3:8" ht="15.75" customHeight="1">
      <c r="C684" s="83"/>
      <c r="H684" s="83"/>
    </row>
    <row r="685" spans="3:8" ht="15.75" customHeight="1">
      <c r="C685" s="83"/>
      <c r="H685" s="83"/>
    </row>
    <row r="686" spans="3:8" ht="15.75" customHeight="1">
      <c r="C686" s="83"/>
      <c r="H686" s="83"/>
    </row>
    <row r="687" spans="3:8" ht="15.75" customHeight="1">
      <c r="C687" s="83"/>
      <c r="H687" s="83"/>
    </row>
    <row r="688" spans="3:8" ht="15.75" customHeight="1">
      <c r="C688" s="83"/>
      <c r="H688" s="83"/>
    </row>
    <row r="689" spans="3:8" ht="15.75" customHeight="1">
      <c r="C689" s="83"/>
      <c r="H689" s="83"/>
    </row>
    <row r="690" spans="3:8" ht="15.75" customHeight="1">
      <c r="C690" s="83"/>
      <c r="H690" s="83"/>
    </row>
    <row r="691" spans="3:8" ht="15.75" customHeight="1">
      <c r="C691" s="83"/>
      <c r="H691" s="83"/>
    </row>
    <row r="692" spans="3:8" ht="15.75" customHeight="1">
      <c r="C692" s="83"/>
      <c r="H692" s="83"/>
    </row>
    <row r="693" spans="3:8" ht="15.75" customHeight="1">
      <c r="C693" s="83"/>
      <c r="H693" s="83"/>
    </row>
    <row r="694" spans="3:8" ht="15.75" customHeight="1">
      <c r="C694" s="83"/>
      <c r="H694" s="83"/>
    </row>
    <row r="695" spans="3:8" ht="15.75" customHeight="1">
      <c r="C695" s="83"/>
      <c r="H695" s="83"/>
    </row>
    <row r="696" spans="3:8" ht="15.75" customHeight="1">
      <c r="C696" s="83"/>
      <c r="H696" s="83"/>
    </row>
    <row r="697" spans="3:8" ht="15.75" customHeight="1">
      <c r="C697" s="83"/>
      <c r="H697" s="83"/>
    </row>
    <row r="698" spans="3:8" ht="15.75" customHeight="1">
      <c r="C698" s="83"/>
      <c r="H698" s="83"/>
    </row>
    <row r="699" spans="3:8" ht="15.75" customHeight="1">
      <c r="C699" s="83"/>
      <c r="H699" s="83"/>
    </row>
    <row r="700" spans="3:8" ht="15.75" customHeight="1">
      <c r="C700" s="83"/>
      <c r="H700" s="83"/>
    </row>
    <row r="701" spans="3:8" ht="15.75" customHeight="1">
      <c r="C701" s="83"/>
      <c r="H701" s="83"/>
    </row>
    <row r="702" spans="3:8" ht="15.75" customHeight="1">
      <c r="C702" s="83"/>
      <c r="H702" s="83"/>
    </row>
    <row r="703" spans="3:8" ht="15.75" customHeight="1">
      <c r="C703" s="83"/>
      <c r="H703" s="83"/>
    </row>
    <row r="704" spans="3:8" ht="15.75" customHeight="1">
      <c r="C704" s="83"/>
      <c r="H704" s="83"/>
    </row>
    <row r="705" spans="3:8" ht="15.75" customHeight="1">
      <c r="C705" s="83"/>
      <c r="H705" s="83"/>
    </row>
    <row r="706" spans="3:8" ht="15.75" customHeight="1">
      <c r="C706" s="83"/>
      <c r="H706" s="83"/>
    </row>
    <row r="707" spans="3:8" ht="15.75" customHeight="1">
      <c r="C707" s="83"/>
      <c r="H707" s="83"/>
    </row>
    <row r="708" spans="3:8" ht="15.75" customHeight="1">
      <c r="C708" s="83"/>
      <c r="H708" s="83"/>
    </row>
    <row r="709" spans="3:8" ht="15.75" customHeight="1">
      <c r="C709" s="83"/>
      <c r="H709" s="83"/>
    </row>
    <row r="710" spans="3:8" ht="15.75" customHeight="1">
      <c r="C710" s="83"/>
      <c r="H710" s="83"/>
    </row>
    <row r="711" spans="3:8" ht="15.75" customHeight="1">
      <c r="C711" s="83"/>
      <c r="H711" s="83"/>
    </row>
    <row r="712" spans="3:8" ht="15.75" customHeight="1">
      <c r="C712" s="83"/>
      <c r="H712" s="83"/>
    </row>
    <row r="713" spans="3:8" ht="15.75" customHeight="1">
      <c r="C713" s="83"/>
      <c r="H713" s="83"/>
    </row>
    <row r="714" spans="3:8" ht="15.75" customHeight="1">
      <c r="C714" s="83"/>
      <c r="H714" s="83"/>
    </row>
    <row r="715" spans="3:8" ht="15.75" customHeight="1">
      <c r="C715" s="83"/>
      <c r="H715" s="83"/>
    </row>
    <row r="716" spans="3:8" ht="15.75" customHeight="1">
      <c r="C716" s="83"/>
      <c r="H716" s="83"/>
    </row>
    <row r="717" spans="3:8" ht="15.75" customHeight="1">
      <c r="C717" s="83"/>
      <c r="H717" s="83"/>
    </row>
    <row r="718" spans="3:8" ht="15.75" customHeight="1">
      <c r="C718" s="83"/>
      <c r="H718" s="83"/>
    </row>
    <row r="719" spans="3:8" ht="15.75" customHeight="1">
      <c r="C719" s="83"/>
      <c r="H719" s="83"/>
    </row>
    <row r="720" spans="3:8" ht="15.75" customHeight="1">
      <c r="C720" s="83"/>
      <c r="H720" s="83"/>
    </row>
    <row r="721" spans="3:8" ht="15.75" customHeight="1">
      <c r="C721" s="83"/>
      <c r="H721" s="83"/>
    </row>
    <row r="722" spans="3:8" ht="15.75" customHeight="1">
      <c r="C722" s="83"/>
      <c r="H722" s="83"/>
    </row>
    <row r="723" spans="3:8" ht="15.75" customHeight="1">
      <c r="C723" s="83"/>
      <c r="H723" s="83"/>
    </row>
    <row r="724" spans="3:8" ht="15.75" customHeight="1">
      <c r="C724" s="83"/>
      <c r="H724" s="83"/>
    </row>
    <row r="725" spans="3:8" ht="15.75" customHeight="1">
      <c r="C725" s="83"/>
      <c r="H725" s="83"/>
    </row>
    <row r="726" spans="3:8" ht="15.75" customHeight="1">
      <c r="C726" s="83"/>
      <c r="H726" s="83"/>
    </row>
    <row r="727" spans="3:8" ht="15.75" customHeight="1">
      <c r="C727" s="83"/>
      <c r="H727" s="83"/>
    </row>
    <row r="728" spans="3:8" ht="15.75" customHeight="1">
      <c r="C728" s="83"/>
      <c r="H728" s="83"/>
    </row>
    <row r="729" spans="3:8" ht="15.75" customHeight="1">
      <c r="C729" s="83"/>
      <c r="H729" s="83"/>
    </row>
    <row r="730" spans="3:8" ht="15.75" customHeight="1">
      <c r="C730" s="83"/>
      <c r="H730" s="83"/>
    </row>
    <row r="731" spans="3:8" ht="15.75" customHeight="1">
      <c r="C731" s="83"/>
      <c r="H731" s="83"/>
    </row>
    <row r="732" spans="3:8" ht="15.75" customHeight="1">
      <c r="C732" s="83"/>
      <c r="H732" s="83"/>
    </row>
    <row r="733" spans="3:8" ht="15.75" customHeight="1">
      <c r="C733" s="83"/>
      <c r="H733" s="83"/>
    </row>
    <row r="734" spans="3:8" ht="15.75" customHeight="1">
      <c r="C734" s="83"/>
      <c r="H734" s="83"/>
    </row>
    <row r="735" spans="3:8" ht="15.75" customHeight="1">
      <c r="C735" s="83"/>
      <c r="H735" s="83"/>
    </row>
    <row r="736" spans="3:8" ht="15.75" customHeight="1">
      <c r="C736" s="83"/>
      <c r="H736" s="83"/>
    </row>
    <row r="737" spans="3:8" ht="15.75" customHeight="1">
      <c r="C737" s="83"/>
      <c r="H737" s="83"/>
    </row>
    <row r="738" spans="3:8" ht="15.75" customHeight="1">
      <c r="C738" s="83"/>
      <c r="H738" s="83"/>
    </row>
    <row r="739" spans="3:8" ht="15.75" customHeight="1">
      <c r="C739" s="83"/>
      <c r="H739" s="83"/>
    </row>
    <row r="740" spans="3:8" ht="15.75" customHeight="1">
      <c r="C740" s="83"/>
      <c r="H740" s="83"/>
    </row>
    <row r="741" spans="3:8" ht="15.75" customHeight="1">
      <c r="C741" s="83"/>
      <c r="H741" s="83"/>
    </row>
    <row r="742" spans="3:8" ht="15.75" customHeight="1">
      <c r="C742" s="83"/>
      <c r="H742" s="83"/>
    </row>
    <row r="743" spans="3:8" ht="15.75" customHeight="1">
      <c r="C743" s="83"/>
      <c r="H743" s="83"/>
    </row>
    <row r="744" spans="3:8" ht="15.75" customHeight="1">
      <c r="C744" s="83"/>
      <c r="H744" s="83"/>
    </row>
    <row r="745" spans="3:8" ht="15.75" customHeight="1">
      <c r="C745" s="83"/>
      <c r="H745" s="83"/>
    </row>
    <row r="746" spans="3:8" ht="15.75" customHeight="1">
      <c r="C746" s="83"/>
      <c r="H746" s="83"/>
    </row>
    <row r="747" spans="3:8" ht="15.75" customHeight="1">
      <c r="C747" s="83"/>
      <c r="H747" s="83"/>
    </row>
    <row r="748" spans="3:8" ht="15.75" customHeight="1">
      <c r="C748" s="83"/>
      <c r="H748" s="83"/>
    </row>
    <row r="749" spans="3:8" ht="15.75" customHeight="1">
      <c r="C749" s="83"/>
      <c r="H749" s="83"/>
    </row>
    <row r="750" spans="3:8" ht="15.75" customHeight="1">
      <c r="C750" s="83"/>
      <c r="H750" s="83"/>
    </row>
    <row r="751" spans="3:8" ht="15.75" customHeight="1">
      <c r="C751" s="83"/>
      <c r="H751" s="83"/>
    </row>
    <row r="752" spans="3:8" ht="15.75" customHeight="1">
      <c r="C752" s="83"/>
      <c r="H752" s="83"/>
    </row>
    <row r="753" spans="3:8" ht="15.75" customHeight="1">
      <c r="C753" s="83"/>
      <c r="H753" s="83"/>
    </row>
    <row r="754" spans="3:8" ht="15.75" customHeight="1">
      <c r="C754" s="83"/>
      <c r="H754" s="83"/>
    </row>
    <row r="755" spans="3:8" ht="15.75" customHeight="1">
      <c r="C755" s="83"/>
      <c r="H755" s="83"/>
    </row>
    <row r="756" spans="3:8" ht="15.75" customHeight="1">
      <c r="C756" s="83"/>
      <c r="H756" s="83"/>
    </row>
    <row r="757" spans="3:8" ht="15.75" customHeight="1">
      <c r="C757" s="83"/>
      <c r="H757" s="83"/>
    </row>
    <row r="758" spans="3:8" ht="15.75" customHeight="1">
      <c r="C758" s="83"/>
      <c r="H758" s="83"/>
    </row>
    <row r="759" spans="3:8" ht="15.75" customHeight="1">
      <c r="C759" s="83"/>
      <c r="H759" s="83"/>
    </row>
    <row r="760" spans="3:8" ht="15.75" customHeight="1">
      <c r="C760" s="83"/>
      <c r="H760" s="83"/>
    </row>
    <row r="761" spans="3:8" ht="15.75" customHeight="1">
      <c r="C761" s="83"/>
      <c r="H761" s="83"/>
    </row>
    <row r="762" spans="3:8" ht="15.75" customHeight="1">
      <c r="C762" s="83"/>
      <c r="H762" s="83"/>
    </row>
    <row r="763" spans="3:8" ht="15.75" customHeight="1">
      <c r="C763" s="83"/>
      <c r="H763" s="83"/>
    </row>
    <row r="764" spans="3:8" ht="15.75" customHeight="1">
      <c r="C764" s="83"/>
      <c r="H764" s="83"/>
    </row>
    <row r="765" spans="3:8" ht="15.75" customHeight="1">
      <c r="C765" s="83"/>
      <c r="H765" s="83"/>
    </row>
    <row r="766" spans="3:8" ht="15.75" customHeight="1">
      <c r="C766" s="83"/>
      <c r="H766" s="83"/>
    </row>
    <row r="767" spans="3:8" ht="15.75" customHeight="1">
      <c r="C767" s="83"/>
      <c r="H767" s="83"/>
    </row>
    <row r="768" spans="3:8" ht="15.75" customHeight="1">
      <c r="C768" s="83"/>
      <c r="H768" s="83"/>
    </row>
    <row r="769" spans="3:8" ht="15.75" customHeight="1">
      <c r="C769" s="83"/>
      <c r="H769" s="83"/>
    </row>
    <row r="770" spans="3:8" ht="15.75" customHeight="1">
      <c r="C770" s="83"/>
      <c r="H770" s="83"/>
    </row>
    <row r="771" spans="3:8" ht="15.75" customHeight="1">
      <c r="C771" s="83"/>
      <c r="H771" s="83"/>
    </row>
    <row r="772" spans="3:8" ht="15.75" customHeight="1">
      <c r="C772" s="83"/>
      <c r="H772" s="83"/>
    </row>
    <row r="773" spans="3:8" ht="15.75" customHeight="1">
      <c r="C773" s="83"/>
      <c r="H773" s="83"/>
    </row>
    <row r="774" spans="3:8" ht="15.75" customHeight="1">
      <c r="C774" s="83"/>
      <c r="H774" s="83"/>
    </row>
    <row r="775" spans="3:8" ht="15.75" customHeight="1">
      <c r="C775" s="83"/>
      <c r="H775" s="83"/>
    </row>
    <row r="776" spans="3:8" ht="15.75" customHeight="1">
      <c r="C776" s="83"/>
      <c r="H776" s="83"/>
    </row>
    <row r="777" spans="3:8" ht="15.75" customHeight="1">
      <c r="C777" s="83"/>
      <c r="H777" s="83"/>
    </row>
    <row r="778" spans="3:8" ht="15.75" customHeight="1">
      <c r="C778" s="83"/>
      <c r="H778" s="83"/>
    </row>
    <row r="779" spans="3:8" ht="15.75" customHeight="1">
      <c r="C779" s="83"/>
      <c r="H779" s="83"/>
    </row>
    <row r="780" spans="3:8" ht="15.75" customHeight="1">
      <c r="C780" s="83"/>
      <c r="H780" s="83"/>
    </row>
    <row r="781" spans="3:8" ht="15.75" customHeight="1">
      <c r="C781" s="83"/>
      <c r="H781" s="83"/>
    </row>
    <row r="782" spans="3:8" ht="15.75" customHeight="1">
      <c r="C782" s="83"/>
      <c r="H782" s="83"/>
    </row>
    <row r="783" spans="3:8" ht="15.75" customHeight="1">
      <c r="C783" s="83"/>
      <c r="H783" s="83"/>
    </row>
    <row r="784" spans="3:8" ht="15.75" customHeight="1">
      <c r="C784" s="83"/>
      <c r="H784" s="83"/>
    </row>
    <row r="785" spans="3:8" ht="15.75" customHeight="1">
      <c r="C785" s="83"/>
      <c r="H785" s="83"/>
    </row>
    <row r="786" spans="3:8" ht="15.75" customHeight="1">
      <c r="C786" s="83"/>
      <c r="H786" s="83"/>
    </row>
    <row r="787" spans="3:8" ht="15.75" customHeight="1">
      <c r="C787" s="83"/>
      <c r="H787" s="83"/>
    </row>
    <row r="788" spans="3:8" ht="15.75" customHeight="1">
      <c r="C788" s="83"/>
      <c r="H788" s="83"/>
    </row>
    <row r="789" spans="3:8" ht="15.75" customHeight="1">
      <c r="C789" s="83"/>
      <c r="H789" s="83"/>
    </row>
    <row r="790" spans="3:8" ht="15.75" customHeight="1">
      <c r="C790" s="83"/>
      <c r="H790" s="83"/>
    </row>
    <row r="791" spans="3:8" ht="15.75" customHeight="1">
      <c r="C791" s="83"/>
      <c r="H791" s="83"/>
    </row>
    <row r="792" spans="3:8" ht="15.75" customHeight="1">
      <c r="C792" s="83"/>
      <c r="H792" s="83"/>
    </row>
    <row r="793" spans="3:8" ht="15.75" customHeight="1">
      <c r="C793" s="83"/>
      <c r="H793" s="83"/>
    </row>
    <row r="794" spans="3:8" ht="15.75" customHeight="1">
      <c r="C794" s="83"/>
      <c r="H794" s="83"/>
    </row>
    <row r="795" spans="3:8" ht="15.75" customHeight="1">
      <c r="C795" s="83"/>
      <c r="H795" s="83"/>
    </row>
    <row r="796" spans="3:8" ht="15.75" customHeight="1">
      <c r="C796" s="83"/>
      <c r="H796" s="83"/>
    </row>
    <row r="797" spans="3:8" ht="15.75" customHeight="1">
      <c r="C797" s="83"/>
      <c r="H797" s="83"/>
    </row>
    <row r="798" spans="3:8" ht="15.75" customHeight="1">
      <c r="C798" s="83"/>
      <c r="H798" s="83"/>
    </row>
    <row r="799" spans="3:8" ht="15.75" customHeight="1">
      <c r="C799" s="83"/>
      <c r="H799" s="83"/>
    </row>
    <row r="800" spans="3:8" ht="15.75" customHeight="1">
      <c r="C800" s="83"/>
      <c r="H800" s="83"/>
    </row>
    <row r="801" spans="3:8" ht="15.75" customHeight="1">
      <c r="C801" s="83"/>
      <c r="H801" s="83"/>
    </row>
    <row r="802" spans="3:8" ht="15.75" customHeight="1">
      <c r="C802" s="83"/>
      <c r="H802" s="83"/>
    </row>
    <row r="803" spans="3:8" ht="15.75" customHeight="1">
      <c r="C803" s="83"/>
      <c r="H803" s="83"/>
    </row>
    <row r="804" spans="3:8" ht="15.75" customHeight="1">
      <c r="C804" s="83"/>
      <c r="H804" s="83"/>
    </row>
    <row r="805" spans="3:8" ht="15.75" customHeight="1">
      <c r="C805" s="83"/>
      <c r="H805" s="83"/>
    </row>
    <row r="806" spans="3:8" ht="15.75" customHeight="1">
      <c r="C806" s="83"/>
      <c r="H806" s="83"/>
    </row>
    <row r="807" spans="3:8" ht="15.75" customHeight="1">
      <c r="C807" s="83"/>
      <c r="H807" s="83"/>
    </row>
    <row r="808" spans="3:8" ht="15.75" customHeight="1">
      <c r="C808" s="83"/>
      <c r="H808" s="83"/>
    </row>
    <row r="809" spans="3:8" ht="15.75" customHeight="1">
      <c r="C809" s="83"/>
      <c r="H809" s="83"/>
    </row>
    <row r="810" spans="3:8" ht="15.75" customHeight="1">
      <c r="C810" s="83"/>
      <c r="H810" s="83"/>
    </row>
    <row r="811" spans="3:8" ht="15.75" customHeight="1">
      <c r="C811" s="83"/>
      <c r="H811" s="83"/>
    </row>
    <row r="812" spans="3:8" ht="15.75" customHeight="1">
      <c r="C812" s="83"/>
      <c r="H812" s="83"/>
    </row>
    <row r="813" spans="3:8" ht="15.75" customHeight="1">
      <c r="C813" s="83"/>
      <c r="H813" s="83"/>
    </row>
    <row r="814" spans="3:8" ht="15.75" customHeight="1">
      <c r="C814" s="83"/>
      <c r="H814" s="83"/>
    </row>
    <row r="815" spans="3:8" ht="15.75" customHeight="1">
      <c r="C815" s="83"/>
      <c r="H815" s="83"/>
    </row>
    <row r="816" spans="3:8" ht="15.75" customHeight="1">
      <c r="C816" s="83"/>
      <c r="H816" s="83"/>
    </row>
    <row r="817" spans="3:8" ht="15.75" customHeight="1">
      <c r="C817" s="83"/>
      <c r="H817" s="83"/>
    </row>
    <row r="818" spans="3:8" ht="15.75" customHeight="1">
      <c r="C818" s="83"/>
      <c r="H818" s="83"/>
    </row>
    <row r="819" spans="3:8" ht="15.75" customHeight="1">
      <c r="C819" s="83"/>
      <c r="H819" s="83"/>
    </row>
    <row r="820" spans="3:8" ht="15.75" customHeight="1">
      <c r="C820" s="83"/>
      <c r="H820" s="83"/>
    </row>
    <row r="821" spans="3:8" ht="15.75" customHeight="1">
      <c r="C821" s="83"/>
      <c r="H821" s="83"/>
    </row>
    <row r="822" spans="3:8" ht="15.75" customHeight="1">
      <c r="C822" s="83"/>
      <c r="H822" s="83"/>
    </row>
    <row r="823" spans="3:8" ht="15.75" customHeight="1">
      <c r="C823" s="83"/>
      <c r="H823" s="83"/>
    </row>
    <row r="824" spans="3:8" ht="15.75" customHeight="1">
      <c r="C824" s="83"/>
      <c r="H824" s="83"/>
    </row>
    <row r="825" spans="3:8" ht="15.75" customHeight="1">
      <c r="C825" s="83"/>
      <c r="H825" s="83"/>
    </row>
    <row r="826" spans="3:8" ht="15.75" customHeight="1">
      <c r="C826" s="83"/>
      <c r="H826" s="83"/>
    </row>
    <row r="827" spans="3:8" ht="15.75" customHeight="1">
      <c r="C827" s="83"/>
      <c r="H827" s="83"/>
    </row>
    <row r="828" spans="3:8" ht="15.75" customHeight="1">
      <c r="C828" s="83"/>
      <c r="H828" s="83"/>
    </row>
    <row r="829" spans="3:8" ht="15.75" customHeight="1">
      <c r="C829" s="83"/>
      <c r="H829" s="83"/>
    </row>
    <row r="830" spans="3:8" ht="15.75" customHeight="1">
      <c r="C830" s="83"/>
      <c r="H830" s="83"/>
    </row>
    <row r="831" spans="3:8" ht="15.75" customHeight="1">
      <c r="C831" s="83"/>
      <c r="H831" s="83"/>
    </row>
    <row r="832" spans="3:8" ht="15.75" customHeight="1">
      <c r="C832" s="83"/>
      <c r="H832" s="83"/>
    </row>
    <row r="833" spans="3:8" ht="15.75" customHeight="1">
      <c r="C833" s="83"/>
      <c r="H833" s="83"/>
    </row>
    <row r="834" spans="3:8" ht="15.75" customHeight="1">
      <c r="C834" s="83"/>
      <c r="H834" s="83"/>
    </row>
    <row r="835" spans="3:8" ht="15.75" customHeight="1">
      <c r="C835" s="83"/>
      <c r="H835" s="83"/>
    </row>
    <row r="836" spans="3:8" ht="15.75" customHeight="1">
      <c r="C836" s="83"/>
      <c r="H836" s="83"/>
    </row>
    <row r="837" spans="3:8" ht="15.75" customHeight="1">
      <c r="C837" s="83"/>
      <c r="H837" s="83"/>
    </row>
    <row r="838" spans="3:8" ht="15.75" customHeight="1">
      <c r="C838" s="83"/>
      <c r="H838" s="83"/>
    </row>
    <row r="839" spans="3:8" ht="15.75" customHeight="1">
      <c r="C839" s="83"/>
      <c r="H839" s="83"/>
    </row>
    <row r="840" spans="3:8" ht="15.75" customHeight="1">
      <c r="C840" s="83"/>
      <c r="H840" s="83"/>
    </row>
    <row r="841" spans="3:8" ht="15.75" customHeight="1">
      <c r="C841" s="83"/>
      <c r="H841" s="83"/>
    </row>
    <row r="842" spans="3:8" ht="15.75" customHeight="1">
      <c r="C842" s="83"/>
      <c r="H842" s="83"/>
    </row>
    <row r="843" spans="3:8" ht="15.75" customHeight="1">
      <c r="C843" s="83"/>
      <c r="H843" s="83"/>
    </row>
    <row r="844" spans="3:8" ht="15.75" customHeight="1">
      <c r="C844" s="83"/>
      <c r="H844" s="83"/>
    </row>
    <row r="845" spans="3:8" ht="15.75" customHeight="1">
      <c r="C845" s="83"/>
      <c r="H845" s="83"/>
    </row>
    <row r="846" spans="3:8" ht="15.75" customHeight="1">
      <c r="C846" s="83"/>
      <c r="H846" s="83"/>
    </row>
    <row r="847" spans="3:8" ht="15.75" customHeight="1">
      <c r="C847" s="83"/>
      <c r="H847" s="83"/>
    </row>
    <row r="848" spans="3:8" ht="15.75" customHeight="1">
      <c r="C848" s="83"/>
      <c r="H848" s="83"/>
    </row>
    <row r="849" spans="3:8" ht="15.75" customHeight="1">
      <c r="C849" s="83"/>
      <c r="H849" s="83"/>
    </row>
    <row r="850" spans="3:8" ht="15.75" customHeight="1">
      <c r="C850" s="83"/>
      <c r="H850" s="83"/>
    </row>
    <row r="851" spans="3:8" ht="15.75" customHeight="1">
      <c r="C851" s="83"/>
      <c r="H851" s="83"/>
    </row>
    <row r="852" spans="3:8" ht="15.75" customHeight="1">
      <c r="C852" s="83"/>
      <c r="H852" s="83"/>
    </row>
    <row r="853" spans="3:8" ht="15.75" customHeight="1">
      <c r="C853" s="83"/>
      <c r="H853" s="83"/>
    </row>
    <row r="854" spans="3:8" ht="15.75" customHeight="1">
      <c r="C854" s="83"/>
      <c r="H854" s="83"/>
    </row>
    <row r="855" spans="3:8" ht="15.75" customHeight="1">
      <c r="C855" s="83"/>
      <c r="H855" s="83"/>
    </row>
    <row r="856" spans="3:8" ht="15.75" customHeight="1">
      <c r="C856" s="83"/>
      <c r="H856" s="83"/>
    </row>
    <row r="857" spans="3:8" ht="15.75" customHeight="1">
      <c r="C857" s="83"/>
      <c r="H857" s="83"/>
    </row>
    <row r="858" spans="3:8" ht="15.75" customHeight="1">
      <c r="C858" s="83"/>
      <c r="H858" s="83"/>
    </row>
    <row r="859" spans="3:8" ht="15.75" customHeight="1">
      <c r="C859" s="83"/>
      <c r="H859" s="83"/>
    </row>
    <row r="860" spans="3:8" ht="15.75" customHeight="1">
      <c r="C860" s="83"/>
      <c r="H860" s="83"/>
    </row>
    <row r="861" spans="3:8" ht="15.75" customHeight="1">
      <c r="C861" s="83"/>
      <c r="H861" s="83"/>
    </row>
    <row r="862" spans="3:8" ht="15.75" customHeight="1">
      <c r="C862" s="83"/>
      <c r="H862" s="83"/>
    </row>
    <row r="863" spans="3:8" ht="15.75" customHeight="1">
      <c r="C863" s="83"/>
      <c r="H863" s="83"/>
    </row>
    <row r="864" spans="3:8" ht="15.75" customHeight="1">
      <c r="C864" s="83"/>
      <c r="H864" s="83"/>
    </row>
    <row r="865" spans="3:8" ht="15.75" customHeight="1">
      <c r="C865" s="83"/>
      <c r="H865" s="83"/>
    </row>
    <row r="866" spans="3:8" ht="15.75" customHeight="1">
      <c r="C866" s="83"/>
      <c r="H866" s="83"/>
    </row>
    <row r="867" spans="3:8" ht="15.75" customHeight="1">
      <c r="C867" s="83"/>
      <c r="H867" s="83"/>
    </row>
    <row r="868" spans="3:8" ht="15.75" customHeight="1">
      <c r="C868" s="83"/>
      <c r="H868" s="83"/>
    </row>
    <row r="869" spans="3:8" ht="15.75" customHeight="1">
      <c r="C869" s="83"/>
      <c r="H869" s="83"/>
    </row>
    <row r="870" spans="3:8" ht="15.75" customHeight="1">
      <c r="C870" s="83"/>
      <c r="H870" s="83"/>
    </row>
    <row r="871" spans="3:8" ht="15.75" customHeight="1">
      <c r="C871" s="83"/>
      <c r="H871" s="83"/>
    </row>
    <row r="872" spans="3:8" ht="15.75" customHeight="1">
      <c r="C872" s="83"/>
      <c r="H872" s="83"/>
    </row>
    <row r="873" spans="3:8" ht="15.75" customHeight="1">
      <c r="C873" s="83"/>
      <c r="H873" s="83"/>
    </row>
    <row r="874" spans="3:8" ht="15.75" customHeight="1">
      <c r="C874" s="83"/>
      <c r="H874" s="83"/>
    </row>
    <row r="875" spans="3:8" ht="15.75" customHeight="1">
      <c r="C875" s="83"/>
      <c r="H875" s="83"/>
    </row>
    <row r="876" spans="3:8" ht="15.75" customHeight="1">
      <c r="C876" s="83"/>
      <c r="H876" s="83"/>
    </row>
    <row r="877" spans="3:8" ht="15.75" customHeight="1">
      <c r="C877" s="83"/>
      <c r="H877" s="83"/>
    </row>
    <row r="878" spans="3:8" ht="15.75" customHeight="1">
      <c r="C878" s="83"/>
      <c r="H878" s="83"/>
    </row>
    <row r="879" spans="3:8" ht="15.75" customHeight="1">
      <c r="C879" s="83"/>
      <c r="H879" s="83"/>
    </row>
    <row r="880" spans="3:8" ht="15.75" customHeight="1">
      <c r="C880" s="83"/>
      <c r="H880" s="83"/>
    </row>
    <row r="881" spans="3:8" ht="15.75" customHeight="1">
      <c r="C881" s="83"/>
      <c r="H881" s="83"/>
    </row>
    <row r="882" spans="3:8" ht="15.75" customHeight="1">
      <c r="C882" s="83"/>
      <c r="H882" s="83"/>
    </row>
    <row r="883" spans="3:8" ht="15.75" customHeight="1">
      <c r="C883" s="83"/>
      <c r="H883" s="83"/>
    </row>
    <row r="884" spans="3:8" ht="15.75" customHeight="1">
      <c r="C884" s="83"/>
      <c r="H884" s="83"/>
    </row>
    <row r="885" spans="3:8" ht="15.75" customHeight="1">
      <c r="C885" s="83"/>
      <c r="H885" s="83"/>
    </row>
    <row r="886" spans="3:8" ht="15.75" customHeight="1">
      <c r="C886" s="83"/>
      <c r="H886" s="83"/>
    </row>
    <row r="887" spans="3:8" ht="15.75" customHeight="1">
      <c r="C887" s="83"/>
      <c r="H887" s="83"/>
    </row>
    <row r="888" spans="3:8" ht="15.75" customHeight="1">
      <c r="C888" s="83"/>
      <c r="H888" s="83"/>
    </row>
    <row r="889" spans="3:8" ht="15.75" customHeight="1">
      <c r="C889" s="83"/>
      <c r="H889" s="83"/>
    </row>
    <row r="890" spans="3:8" ht="15.75" customHeight="1">
      <c r="C890" s="83"/>
      <c r="H890" s="83"/>
    </row>
    <row r="891" spans="3:8" ht="15.75" customHeight="1">
      <c r="C891" s="83"/>
      <c r="H891" s="83"/>
    </row>
    <row r="892" spans="3:8" ht="15.75" customHeight="1">
      <c r="C892" s="83"/>
      <c r="H892" s="83"/>
    </row>
    <row r="893" spans="3:8" ht="15.75" customHeight="1">
      <c r="C893" s="83"/>
      <c r="H893" s="83"/>
    </row>
    <row r="894" spans="3:8" ht="15.75" customHeight="1">
      <c r="C894" s="83"/>
      <c r="H894" s="83"/>
    </row>
    <row r="895" spans="3:8" ht="15.75" customHeight="1">
      <c r="C895" s="83"/>
      <c r="H895" s="83"/>
    </row>
    <row r="896" spans="3:8" ht="15.75" customHeight="1">
      <c r="C896" s="83"/>
      <c r="H896" s="83"/>
    </row>
    <row r="897" spans="3:8" ht="15.75" customHeight="1">
      <c r="C897" s="83"/>
      <c r="H897" s="83"/>
    </row>
    <row r="898" spans="3:8" ht="15.75" customHeight="1">
      <c r="C898" s="83"/>
      <c r="H898" s="83"/>
    </row>
    <row r="899" spans="3:8" ht="15.75" customHeight="1">
      <c r="C899" s="83"/>
      <c r="H899" s="83"/>
    </row>
    <row r="900" spans="3:8" ht="15.75" customHeight="1">
      <c r="C900" s="83"/>
      <c r="H900" s="83"/>
    </row>
    <row r="901" spans="3:8" ht="15.75" customHeight="1">
      <c r="C901" s="83"/>
      <c r="H901" s="83"/>
    </row>
    <row r="902" spans="3:8" ht="15.75" customHeight="1">
      <c r="C902" s="83"/>
      <c r="H902" s="83"/>
    </row>
    <row r="903" spans="3:8" ht="15.75" customHeight="1">
      <c r="C903" s="83"/>
      <c r="H903" s="83"/>
    </row>
    <row r="904" spans="3:8" ht="15.75" customHeight="1">
      <c r="C904" s="83"/>
      <c r="H904" s="83"/>
    </row>
    <row r="905" spans="3:8" ht="15.75" customHeight="1">
      <c r="C905" s="83"/>
      <c r="H905" s="83"/>
    </row>
    <row r="906" spans="3:8" ht="15.75" customHeight="1">
      <c r="C906" s="83"/>
      <c r="H906" s="83"/>
    </row>
    <row r="907" spans="3:8" ht="15.75" customHeight="1">
      <c r="C907" s="83"/>
      <c r="H907" s="83"/>
    </row>
    <row r="908" spans="3:8" ht="15.75" customHeight="1">
      <c r="C908" s="83"/>
      <c r="H908" s="83"/>
    </row>
    <row r="909" spans="3:8" ht="15.75" customHeight="1">
      <c r="C909" s="83"/>
      <c r="H909" s="83"/>
    </row>
    <row r="910" spans="3:8" ht="15.75" customHeight="1">
      <c r="C910" s="83"/>
      <c r="H910" s="83"/>
    </row>
    <row r="911" spans="3:8" ht="15.75" customHeight="1">
      <c r="C911" s="83"/>
      <c r="H911" s="83"/>
    </row>
    <row r="912" spans="3:8" ht="15.75" customHeight="1">
      <c r="C912" s="83"/>
      <c r="H912" s="83"/>
    </row>
    <row r="913" spans="3:8" ht="15.75" customHeight="1">
      <c r="C913" s="83"/>
      <c r="H913" s="83"/>
    </row>
    <row r="914" spans="3:8" ht="15.75" customHeight="1">
      <c r="C914" s="83"/>
      <c r="H914" s="83"/>
    </row>
    <row r="915" spans="3:8" ht="15.75" customHeight="1">
      <c r="C915" s="83"/>
      <c r="H915" s="83"/>
    </row>
    <row r="916" spans="3:8" ht="15.75" customHeight="1">
      <c r="C916" s="83"/>
      <c r="H916" s="83"/>
    </row>
    <row r="917" spans="3:8" ht="15.75" customHeight="1">
      <c r="C917" s="83"/>
      <c r="H917" s="83"/>
    </row>
    <row r="918" spans="3:8" ht="15.75" customHeight="1">
      <c r="C918" s="83"/>
      <c r="H918" s="83"/>
    </row>
    <row r="919" spans="3:8" ht="15.75" customHeight="1">
      <c r="C919" s="83"/>
      <c r="H919" s="83"/>
    </row>
    <row r="920" spans="3:8" ht="15.75" customHeight="1">
      <c r="C920" s="83"/>
      <c r="H920" s="83"/>
    </row>
    <row r="921" spans="3:8" ht="15.75" customHeight="1">
      <c r="C921" s="83"/>
      <c r="H921" s="83"/>
    </row>
    <row r="922" spans="3:8" ht="15.75" customHeight="1">
      <c r="C922" s="83"/>
      <c r="H922" s="83"/>
    </row>
    <row r="923" spans="3:8" ht="15.75" customHeight="1">
      <c r="C923" s="83"/>
      <c r="H923" s="83"/>
    </row>
    <row r="924" spans="3:8" ht="15.75" customHeight="1">
      <c r="C924" s="83"/>
      <c r="H924" s="83"/>
    </row>
    <row r="925" spans="3:8" ht="15.75" customHeight="1">
      <c r="C925" s="83"/>
      <c r="H925" s="83"/>
    </row>
    <row r="926" spans="3:8" ht="15.75" customHeight="1">
      <c r="C926" s="83"/>
      <c r="H926" s="83"/>
    </row>
    <row r="927" spans="3:8" ht="15.75" customHeight="1">
      <c r="C927" s="83"/>
      <c r="H927" s="83"/>
    </row>
    <row r="928" spans="3:8" ht="15.75" customHeight="1">
      <c r="C928" s="83"/>
      <c r="H928" s="83"/>
    </row>
    <row r="929" spans="3:8" ht="15.75" customHeight="1">
      <c r="C929" s="83"/>
      <c r="H929" s="83"/>
    </row>
    <row r="930" spans="3:8" ht="15.75" customHeight="1">
      <c r="C930" s="83"/>
      <c r="H930" s="83"/>
    </row>
    <row r="931" spans="3:8" ht="15.75" customHeight="1">
      <c r="C931" s="83"/>
      <c r="H931" s="83"/>
    </row>
    <row r="932" spans="3:8" ht="15.75" customHeight="1">
      <c r="C932" s="83"/>
      <c r="H932" s="83"/>
    </row>
    <row r="933" spans="3:8" ht="15.75" customHeight="1">
      <c r="C933" s="83"/>
      <c r="H933" s="83"/>
    </row>
    <row r="934" spans="3:8" ht="15.75" customHeight="1">
      <c r="C934" s="83"/>
      <c r="H934" s="83"/>
    </row>
    <row r="935" spans="3:8" ht="15.75" customHeight="1">
      <c r="C935" s="83"/>
      <c r="H935" s="83"/>
    </row>
    <row r="936" spans="3:8" ht="15.75" customHeight="1">
      <c r="C936" s="83"/>
      <c r="H936" s="83"/>
    </row>
    <row r="937" spans="3:8" ht="15.75" customHeight="1">
      <c r="C937" s="83"/>
      <c r="H937" s="83"/>
    </row>
    <row r="938" spans="3:8" ht="15.75" customHeight="1">
      <c r="C938" s="83"/>
      <c r="H938" s="83"/>
    </row>
    <row r="939" spans="3:8" ht="15.75" customHeight="1">
      <c r="C939" s="83"/>
      <c r="H939" s="83"/>
    </row>
    <row r="940" spans="3:8" ht="15.75" customHeight="1">
      <c r="C940" s="83"/>
      <c r="H940" s="83"/>
    </row>
    <row r="941" spans="3:8" ht="15.75" customHeight="1">
      <c r="C941" s="83"/>
      <c r="H941" s="83"/>
    </row>
    <row r="942" spans="3:8" ht="15.75" customHeight="1">
      <c r="C942" s="83"/>
      <c r="H942" s="83"/>
    </row>
    <row r="943" spans="3:8" ht="15.75" customHeight="1">
      <c r="C943" s="83"/>
      <c r="H943" s="83"/>
    </row>
    <row r="944" spans="3:8" ht="15.75" customHeight="1">
      <c r="C944" s="83"/>
      <c r="H944" s="83"/>
    </row>
    <row r="945" spans="3:8" ht="15.75" customHeight="1">
      <c r="C945" s="83"/>
      <c r="H945" s="83"/>
    </row>
    <row r="946" spans="3:8" ht="15.75" customHeight="1">
      <c r="C946" s="83"/>
      <c r="H946" s="83"/>
    </row>
    <row r="947" spans="3:8" ht="15.75" customHeight="1">
      <c r="C947" s="83"/>
      <c r="H947" s="83"/>
    </row>
    <row r="948" spans="3:8" ht="15.75" customHeight="1">
      <c r="C948" s="83"/>
      <c r="H948" s="83"/>
    </row>
    <row r="949" spans="3:8" ht="15.75" customHeight="1">
      <c r="C949" s="83"/>
      <c r="H949" s="83"/>
    </row>
    <row r="950" spans="3:8" ht="15.75" customHeight="1">
      <c r="C950" s="83"/>
      <c r="H950" s="83"/>
    </row>
    <row r="951" spans="3:8" ht="15.75" customHeight="1">
      <c r="C951" s="83"/>
      <c r="H951" s="83"/>
    </row>
    <row r="952" spans="3:8" ht="15.75" customHeight="1">
      <c r="C952" s="83"/>
      <c r="H952" s="83"/>
    </row>
    <row r="953" spans="3:8" ht="15.75" customHeight="1">
      <c r="C953" s="83"/>
      <c r="H953" s="83"/>
    </row>
    <row r="954" spans="3:8" ht="15.75" customHeight="1">
      <c r="C954" s="83"/>
      <c r="H954" s="83"/>
    </row>
    <row r="955" spans="3:8" ht="15.75" customHeight="1">
      <c r="C955" s="83"/>
      <c r="H955" s="83"/>
    </row>
    <row r="956" spans="3:8" ht="15.75" customHeight="1">
      <c r="C956" s="83"/>
      <c r="H956" s="83"/>
    </row>
    <row r="957" spans="3:8" ht="15.75" customHeight="1">
      <c r="C957" s="83"/>
      <c r="H957" s="83"/>
    </row>
    <row r="958" spans="3:8" ht="15.75" customHeight="1">
      <c r="C958" s="83"/>
      <c r="H958" s="83"/>
    </row>
    <row r="959" spans="3:8" ht="15.75" customHeight="1">
      <c r="C959" s="83"/>
      <c r="H959" s="83"/>
    </row>
    <row r="960" spans="3:8" ht="15.75" customHeight="1">
      <c r="C960" s="83"/>
      <c r="H960" s="83"/>
    </row>
    <row r="961" spans="3:8" ht="15.75" customHeight="1">
      <c r="C961" s="83"/>
      <c r="H961" s="83"/>
    </row>
    <row r="962" spans="3:8" ht="15.75" customHeight="1">
      <c r="C962" s="83"/>
      <c r="H962" s="83"/>
    </row>
    <row r="963" spans="3:8" ht="15.75" customHeight="1">
      <c r="C963" s="83"/>
      <c r="H963" s="83"/>
    </row>
    <row r="964" spans="3:8" ht="15.75" customHeight="1">
      <c r="C964" s="83"/>
      <c r="H964" s="83"/>
    </row>
    <row r="965" spans="3:8" ht="15.75" customHeight="1">
      <c r="C965" s="83"/>
      <c r="H965" s="83"/>
    </row>
    <row r="966" spans="3:8" ht="15.75" customHeight="1">
      <c r="C966" s="83"/>
      <c r="H966" s="83"/>
    </row>
    <row r="967" spans="3:8" ht="15.75" customHeight="1">
      <c r="C967" s="83"/>
      <c r="H967" s="83"/>
    </row>
    <row r="968" spans="3:8" ht="15.75" customHeight="1">
      <c r="C968" s="83"/>
      <c r="H968" s="83"/>
    </row>
    <row r="969" spans="3:8" ht="15.75" customHeight="1">
      <c r="C969" s="83"/>
      <c r="H969" s="83"/>
    </row>
    <row r="970" spans="3:8" ht="15.75" customHeight="1">
      <c r="C970" s="83"/>
      <c r="H970" s="83"/>
    </row>
    <row r="971" spans="3:8" ht="15.75" customHeight="1">
      <c r="C971" s="83"/>
      <c r="H971" s="83"/>
    </row>
    <row r="972" spans="3:8" ht="15.75" customHeight="1">
      <c r="C972" s="83"/>
      <c r="H972" s="83"/>
    </row>
    <row r="973" spans="3:8" ht="15.75" customHeight="1">
      <c r="C973" s="83"/>
      <c r="H973" s="83"/>
    </row>
    <row r="974" spans="3:8" ht="15.75" customHeight="1">
      <c r="C974" s="83"/>
      <c r="H974" s="83"/>
    </row>
    <row r="975" spans="3:8" ht="15.75" customHeight="1">
      <c r="C975" s="83"/>
      <c r="H975" s="83"/>
    </row>
    <row r="976" spans="3:8" ht="15.75" customHeight="1">
      <c r="C976" s="83"/>
      <c r="H976" s="83"/>
    </row>
    <row r="977" spans="3:8" ht="15.75" customHeight="1">
      <c r="C977" s="83"/>
      <c r="H977" s="83"/>
    </row>
    <row r="978" spans="3:8" ht="15.75" customHeight="1">
      <c r="C978" s="83"/>
      <c r="H978" s="83"/>
    </row>
    <row r="979" spans="3:8" ht="15.75" customHeight="1">
      <c r="C979" s="83"/>
      <c r="H979" s="83"/>
    </row>
    <row r="980" spans="3:8" ht="15.75" customHeight="1">
      <c r="C980" s="83"/>
      <c r="H980" s="83"/>
    </row>
    <row r="981" spans="3:8" ht="15.75" customHeight="1">
      <c r="C981" s="83"/>
      <c r="H981" s="83"/>
    </row>
    <row r="982" spans="3:8" ht="15.75" customHeight="1">
      <c r="C982" s="83"/>
      <c r="H982" s="83"/>
    </row>
    <row r="983" spans="3:8" ht="15.75" customHeight="1">
      <c r="C983" s="83"/>
      <c r="H983" s="83"/>
    </row>
    <row r="984" spans="3:8" ht="15.75" customHeight="1">
      <c r="C984" s="83"/>
      <c r="H984" s="83"/>
    </row>
    <row r="985" spans="3:8" ht="15.75" customHeight="1">
      <c r="C985" s="83"/>
      <c r="H985" s="83"/>
    </row>
    <row r="986" spans="3:8" ht="15.75" customHeight="1">
      <c r="C986" s="83"/>
      <c r="H986" s="83"/>
    </row>
    <row r="987" spans="3:8" ht="15.75" customHeight="1">
      <c r="C987" s="83"/>
      <c r="H987" s="83"/>
    </row>
    <row r="988" spans="3:8" ht="15.75" customHeight="1">
      <c r="C988" s="83"/>
      <c r="H988" s="83"/>
    </row>
    <row r="989" spans="3:8" ht="15.75" customHeight="1">
      <c r="C989" s="83"/>
      <c r="H989" s="83"/>
    </row>
    <row r="990" spans="3:8" ht="15.75" customHeight="1">
      <c r="C990" s="83"/>
      <c r="H990" s="83"/>
    </row>
    <row r="991" spans="3:8" ht="15.75" customHeight="1">
      <c r="C991" s="83"/>
      <c r="H991" s="83"/>
    </row>
    <row r="992" spans="3:8" ht="15.75" customHeight="1">
      <c r="C992" s="83"/>
      <c r="H992" s="83"/>
    </row>
    <row r="993" spans="3:8" ht="15.75" customHeight="1">
      <c r="C993" s="83"/>
      <c r="H993" s="83"/>
    </row>
    <row r="994" spans="3:8" ht="15.75" customHeight="1">
      <c r="C994" s="83"/>
      <c r="H994" s="83"/>
    </row>
    <row r="995" spans="3:8" ht="15.75" customHeight="1">
      <c r="C995" s="83"/>
      <c r="H995" s="83"/>
    </row>
    <row r="996" spans="3:8" ht="15.75" customHeight="1">
      <c r="C996" s="83"/>
      <c r="H996" s="83"/>
    </row>
    <row r="997" spans="3:8" ht="15.75" customHeight="1">
      <c r="C997" s="83"/>
      <c r="H997" s="83"/>
    </row>
    <row r="998" spans="3:8" ht="15.75" customHeight="1">
      <c r="C998" s="83"/>
      <c r="H998" s="83"/>
    </row>
    <row r="999" spans="3:8" ht="15.75" customHeight="1">
      <c r="C999" s="83"/>
      <c r="H999" s="83"/>
    </row>
    <row r="1000" spans="3:8" ht="15.75" customHeight="1">
      <c r="C1000" s="83"/>
      <c r="H1000" s="83"/>
    </row>
  </sheetData>
  <autoFilter ref="A1:Z96" xr:uid="{00000000-0009-0000-0000-000005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70"/>
  <sheetViews>
    <sheetView workbookViewId="0">
      <selection activeCell="F51" sqref="F51:F70"/>
    </sheetView>
  </sheetViews>
  <sheetFormatPr defaultColWidth="14.453125" defaultRowHeight="15.75" customHeight="1"/>
  <cols>
    <col min="1" max="1" width="22.36328125" customWidth="1"/>
    <col min="2" max="2" width="59.453125" customWidth="1"/>
    <col min="3" max="3" width="26.54296875" customWidth="1"/>
  </cols>
  <sheetData>
    <row r="1" spans="1:6" ht="52">
      <c r="A1" s="84" t="s">
        <v>51</v>
      </c>
      <c r="B1" s="85" t="s">
        <v>66</v>
      </c>
      <c r="C1" s="85" t="s">
        <v>67</v>
      </c>
      <c r="D1" s="85" t="s">
        <v>58</v>
      </c>
      <c r="E1" s="85" t="s">
        <v>68</v>
      </c>
      <c r="F1" s="53" t="s">
        <v>1219</v>
      </c>
    </row>
    <row r="2" spans="1:6" ht="15.75" customHeight="1">
      <c r="A2" s="86" t="s">
        <v>71</v>
      </c>
      <c r="B2" s="87" t="s">
        <v>89</v>
      </c>
      <c r="C2" s="87" t="s">
        <v>90</v>
      </c>
      <c r="D2" s="487" t="s">
        <v>96</v>
      </c>
      <c r="E2" s="87" t="s">
        <v>87</v>
      </c>
      <c r="F2" s="89">
        <f>MATCH(C2,Archive_Master_crosswalk!BA:BA,0)</f>
        <v>49</v>
      </c>
    </row>
    <row r="3" spans="1:6" ht="15.75" customHeight="1">
      <c r="A3" s="90" t="s">
        <v>71</v>
      </c>
      <c r="B3" s="91" t="s">
        <v>72</v>
      </c>
      <c r="C3" s="91" t="s">
        <v>84</v>
      </c>
      <c r="D3" s="488" t="s">
        <v>86</v>
      </c>
      <c r="E3" s="87" t="s">
        <v>87</v>
      </c>
      <c r="F3" s="153">
        <f>MATCH(C3,Archive_Master_crosswalk!BA:BA,0)</f>
        <v>27</v>
      </c>
    </row>
    <row r="4" spans="1:6" ht="15.75" customHeight="1">
      <c r="A4" s="86" t="s">
        <v>71</v>
      </c>
      <c r="B4" s="87" t="s">
        <v>192</v>
      </c>
      <c r="C4" s="87" t="s">
        <v>195</v>
      </c>
      <c r="D4" s="88" t="s">
        <v>78</v>
      </c>
      <c r="E4" s="87" t="s">
        <v>78</v>
      </c>
      <c r="F4" s="153">
        <f>MATCH(C4,Archive_Master_crosswalk!BA:BA,0)</f>
        <v>31</v>
      </c>
    </row>
    <row r="5" spans="1:6" ht="15.75" customHeight="1">
      <c r="A5" s="86" t="s">
        <v>71</v>
      </c>
      <c r="B5" s="87" t="s">
        <v>103</v>
      </c>
      <c r="C5" s="87" t="s">
        <v>104</v>
      </c>
      <c r="D5" s="88" t="s">
        <v>78</v>
      </c>
      <c r="E5" s="87" t="s">
        <v>87</v>
      </c>
      <c r="F5" s="153">
        <f>MATCH(C5,Archive_Master_crosswalk!BA:BA,0)</f>
        <v>50</v>
      </c>
    </row>
    <row r="6" spans="1:6" ht="15.75" customHeight="1">
      <c r="A6" s="772" t="s">
        <v>71</v>
      </c>
      <c r="B6" s="773" t="s">
        <v>114</v>
      </c>
      <c r="C6" s="773" t="s">
        <v>115</v>
      </c>
      <c r="D6" s="88" t="s">
        <v>1325</v>
      </c>
      <c r="E6" s="771" t="s">
        <v>117</v>
      </c>
      <c r="F6" s="153">
        <f>MATCH(C6,Archive_Master_crosswalk!BA:BA,0)</f>
        <v>11</v>
      </c>
    </row>
    <row r="7" spans="1:6" ht="15.75" customHeight="1">
      <c r="A7" s="769"/>
      <c r="B7" s="769"/>
      <c r="C7" s="769"/>
      <c r="D7" s="88" t="s">
        <v>1326</v>
      </c>
      <c r="E7" s="769"/>
      <c r="F7" s="153" t="e">
        <f>MATCH(C7,Archive_Master_crosswalk!BA:BA,0)</f>
        <v>#N/A</v>
      </c>
    </row>
    <row r="8" spans="1:6" ht="15.75" customHeight="1">
      <c r="A8" s="769"/>
      <c r="B8" s="769"/>
      <c r="C8" s="769"/>
      <c r="D8" s="88" t="s">
        <v>1327</v>
      </c>
      <c r="E8" s="769"/>
      <c r="F8" s="153" t="e">
        <f>MATCH(C8,Archive_Master_crosswalk!BA:BA,0)</f>
        <v>#N/A</v>
      </c>
    </row>
    <row r="9" spans="1:6" ht="15.75" customHeight="1">
      <c r="A9" s="770"/>
      <c r="B9" s="770"/>
      <c r="C9" s="770"/>
      <c r="D9" s="88" t="s">
        <v>1328</v>
      </c>
      <c r="E9" s="770"/>
      <c r="F9" s="153" t="e">
        <f>MATCH(C9,Archive_Master_crosswalk!BA:BA,0)</f>
        <v>#N/A</v>
      </c>
    </row>
    <row r="10" spans="1:6" ht="15.75" customHeight="1">
      <c r="A10" s="772" t="s">
        <v>71</v>
      </c>
      <c r="B10" s="773" t="s">
        <v>119</v>
      </c>
      <c r="C10" s="773" t="s">
        <v>120</v>
      </c>
      <c r="D10" s="88" t="s">
        <v>1330</v>
      </c>
      <c r="E10" s="771" t="s">
        <v>122</v>
      </c>
      <c r="F10" s="153">
        <f>MATCH(C10,Archive_Master_crosswalk!BA:BA,0)</f>
        <v>12</v>
      </c>
    </row>
    <row r="11" spans="1:6" ht="15.75" customHeight="1">
      <c r="A11" s="769"/>
      <c r="B11" s="769"/>
      <c r="C11" s="769"/>
      <c r="D11" s="88" t="s">
        <v>1331</v>
      </c>
      <c r="E11" s="769"/>
      <c r="F11" s="153" t="e">
        <f>MATCH(C11,Archive_Master_crosswalk!BA:BA,0)</f>
        <v>#N/A</v>
      </c>
    </row>
    <row r="12" spans="1:6" ht="15.75" customHeight="1">
      <c r="A12" s="769"/>
      <c r="B12" s="769"/>
      <c r="C12" s="769"/>
      <c r="D12" s="88" t="s">
        <v>1333</v>
      </c>
      <c r="E12" s="769"/>
      <c r="F12" s="153" t="e">
        <f>MATCH(C12,Archive_Master_crosswalk!BA:BA,0)</f>
        <v>#N/A</v>
      </c>
    </row>
    <row r="13" spans="1:6" ht="15.75" customHeight="1">
      <c r="A13" s="769"/>
      <c r="B13" s="769"/>
      <c r="C13" s="769"/>
      <c r="D13" s="88" t="s">
        <v>1334</v>
      </c>
      <c r="E13" s="769"/>
      <c r="F13" s="153" t="e">
        <f>MATCH(C13,Archive_Master_crosswalk!BA:BA,0)</f>
        <v>#N/A</v>
      </c>
    </row>
    <row r="14" spans="1:6" ht="15.75" customHeight="1">
      <c r="A14" s="769"/>
      <c r="B14" s="769"/>
      <c r="C14" s="769"/>
      <c r="D14" s="88" t="s">
        <v>1336</v>
      </c>
      <c r="E14" s="770"/>
      <c r="F14" s="153" t="e">
        <f>MATCH(C14,Archive_Master_crosswalk!BA:BA,0)</f>
        <v>#N/A</v>
      </c>
    </row>
    <row r="15" spans="1:6" ht="15.75" customHeight="1">
      <c r="A15" s="86" t="s">
        <v>71</v>
      </c>
      <c r="B15" s="87" t="s">
        <v>123</v>
      </c>
      <c r="C15" s="87" t="s">
        <v>124</v>
      </c>
      <c r="D15" s="88" t="s">
        <v>125</v>
      </c>
      <c r="E15" s="87" t="s">
        <v>87</v>
      </c>
      <c r="F15" s="153">
        <f>MATCH(C15,Archive_Master_crosswalk!BA:BA,0)</f>
        <v>13</v>
      </c>
    </row>
    <row r="16" spans="1:6" ht="15.75" customHeight="1">
      <c r="A16" s="95" t="s">
        <v>172</v>
      </c>
      <c r="B16" s="87" t="s">
        <v>234</v>
      </c>
      <c r="C16" s="87" t="s">
        <v>235</v>
      </c>
      <c r="D16" s="88" t="s">
        <v>236</v>
      </c>
      <c r="E16" s="87" t="s">
        <v>87</v>
      </c>
      <c r="F16" s="153">
        <f>MATCH(C16,Archive_Master_crosswalk!BA:BA,0)</f>
        <v>64</v>
      </c>
    </row>
    <row r="17" spans="1:6" ht="15.75" customHeight="1">
      <c r="A17" s="95" t="s">
        <v>172</v>
      </c>
      <c r="B17" s="87" t="s">
        <v>140</v>
      </c>
      <c r="C17" s="87" t="s">
        <v>141</v>
      </c>
      <c r="D17" s="88" t="s">
        <v>142</v>
      </c>
      <c r="E17" s="87" t="s">
        <v>78</v>
      </c>
      <c r="F17" s="153">
        <f>MATCH(C17,Archive_Master_crosswalk!BA:BA,0)</f>
        <v>19</v>
      </c>
    </row>
    <row r="18" spans="1:6" ht="15.75" customHeight="1">
      <c r="A18" s="95" t="s">
        <v>172</v>
      </c>
      <c r="B18" s="87" t="s">
        <v>144</v>
      </c>
      <c r="C18" s="87" t="s">
        <v>144</v>
      </c>
      <c r="D18" s="88" t="s">
        <v>145</v>
      </c>
      <c r="E18" s="87" t="s">
        <v>87</v>
      </c>
      <c r="F18" s="153">
        <f>MATCH(C18,Archive_Master_crosswalk!BA:BA,0)</f>
        <v>20</v>
      </c>
    </row>
    <row r="19" spans="1:6" ht="15.75" customHeight="1">
      <c r="A19" s="95" t="s">
        <v>172</v>
      </c>
      <c r="B19" s="87" t="s">
        <v>50</v>
      </c>
      <c r="C19" s="87" t="s">
        <v>50</v>
      </c>
      <c r="D19" s="88" t="s">
        <v>147</v>
      </c>
      <c r="E19" s="87" t="s">
        <v>87</v>
      </c>
      <c r="F19" s="153">
        <f>MATCH(C19,Archive_Master_crosswalk!BA:BA,0)</f>
        <v>21</v>
      </c>
    </row>
    <row r="20" spans="1:6" ht="15.75" customHeight="1">
      <c r="A20" s="95" t="s">
        <v>172</v>
      </c>
      <c r="B20" s="87" t="s">
        <v>196</v>
      </c>
      <c r="C20" s="87" t="s">
        <v>200</v>
      </c>
      <c r="D20" s="88" t="s">
        <v>201</v>
      </c>
      <c r="E20" s="87" t="s">
        <v>78</v>
      </c>
      <c r="F20" s="153">
        <f>MATCH(C20,Archive_Master_crosswalk!BA:BA,0)</f>
        <v>37</v>
      </c>
    </row>
    <row r="21" spans="1:6" ht="15.75" customHeight="1">
      <c r="A21" s="95" t="s">
        <v>172</v>
      </c>
      <c r="B21" s="87" t="s">
        <v>202</v>
      </c>
      <c r="C21" s="87" t="s">
        <v>206</v>
      </c>
      <c r="D21" s="88" t="s">
        <v>207</v>
      </c>
      <c r="E21" s="87" t="s">
        <v>78</v>
      </c>
      <c r="F21" s="153">
        <f>MATCH(C21,Archive_Master_crosswalk!BA:BA,0)</f>
        <v>38</v>
      </c>
    </row>
    <row r="22" spans="1:6" ht="15.75" customHeight="1">
      <c r="A22" s="95" t="s">
        <v>172</v>
      </c>
      <c r="B22" s="87" t="s">
        <v>208</v>
      </c>
      <c r="C22" s="87" t="s">
        <v>204</v>
      </c>
      <c r="D22" s="88" t="s">
        <v>212</v>
      </c>
      <c r="E22" s="87" t="s">
        <v>78</v>
      </c>
      <c r="F22" s="153">
        <f>MATCH(C22,Archive_Master_crosswalk!BA:BA,0)</f>
        <v>39</v>
      </c>
    </row>
    <row r="23" spans="1:6" ht="15.75" customHeight="1">
      <c r="A23" s="95" t="s">
        <v>172</v>
      </c>
      <c r="B23" s="87" t="s">
        <v>198</v>
      </c>
      <c r="C23" s="87" t="s">
        <v>198</v>
      </c>
      <c r="D23" s="88" t="s">
        <v>214</v>
      </c>
      <c r="E23" s="87" t="s">
        <v>78</v>
      </c>
      <c r="F23" s="153">
        <f>MATCH(C23,Archive_Master_crosswalk!BA:BA,0)</f>
        <v>33</v>
      </c>
    </row>
    <row r="24" spans="1:6" ht="15.75" customHeight="1">
      <c r="A24" s="95" t="s">
        <v>172</v>
      </c>
      <c r="B24" s="87" t="s">
        <v>173</v>
      </c>
      <c r="C24" s="87" t="s">
        <v>182</v>
      </c>
      <c r="D24" s="768" t="s">
        <v>183</v>
      </c>
      <c r="E24" s="771" t="s">
        <v>184</v>
      </c>
      <c r="F24" s="153">
        <f>MATCH(C24,Archive_Master_crosswalk!BA:BA,0)</f>
        <v>29</v>
      </c>
    </row>
    <row r="25" spans="1:6" ht="15.75" customHeight="1">
      <c r="A25" s="95" t="s">
        <v>172</v>
      </c>
      <c r="B25" s="87" t="s">
        <v>185</v>
      </c>
      <c r="C25" s="87" t="s">
        <v>191</v>
      </c>
      <c r="D25" s="770"/>
      <c r="E25" s="770"/>
      <c r="F25" s="153">
        <f>MATCH(C25,Archive_Master_crosswalk!BA:BA,0)</f>
        <v>30</v>
      </c>
    </row>
    <row r="26" spans="1:6" ht="15.75" customHeight="1">
      <c r="A26" s="96" t="s">
        <v>1144</v>
      </c>
      <c r="B26" s="87" t="s">
        <v>1145</v>
      </c>
      <c r="C26" s="87" t="s">
        <v>1146</v>
      </c>
      <c r="D26" s="88" t="s">
        <v>1147</v>
      </c>
      <c r="E26" s="87" t="s">
        <v>283</v>
      </c>
      <c r="F26" s="153">
        <f>MATCH(C26,Archive_Master_crosswalk!BA:BA,0)</f>
        <v>342</v>
      </c>
    </row>
    <row r="27" spans="1:6" ht="15.75" customHeight="1">
      <c r="A27" s="96" t="s">
        <v>1144</v>
      </c>
      <c r="B27" s="87" t="s">
        <v>1148</v>
      </c>
      <c r="C27" s="87" t="s">
        <v>1149</v>
      </c>
      <c r="D27" s="88" t="s">
        <v>1150</v>
      </c>
      <c r="E27" s="87" t="s">
        <v>1151</v>
      </c>
      <c r="F27" s="153">
        <f>MATCH(C27,Archive_Master_crosswalk!BA:BA,0)</f>
        <v>343</v>
      </c>
    </row>
    <row r="28" spans="1:6" ht="15.75" customHeight="1">
      <c r="A28" s="97" t="s">
        <v>233</v>
      </c>
      <c r="B28" s="87" t="s">
        <v>241</v>
      </c>
      <c r="C28" s="87" t="s">
        <v>242</v>
      </c>
      <c r="D28" s="88" t="s">
        <v>243</v>
      </c>
      <c r="E28" s="87" t="s">
        <v>244</v>
      </c>
      <c r="F28" s="153">
        <f>MATCH(C28,Archive_Master_crosswalk!BA:BA,0)</f>
        <v>58</v>
      </c>
    </row>
    <row r="29" spans="1:6" ht="15.75" customHeight="1">
      <c r="A29" s="97" t="s">
        <v>233</v>
      </c>
      <c r="B29" s="87" t="s">
        <v>245</v>
      </c>
      <c r="C29" s="87" t="s">
        <v>246</v>
      </c>
      <c r="D29" s="88" t="s">
        <v>247</v>
      </c>
      <c r="E29" s="87" t="s">
        <v>248</v>
      </c>
      <c r="F29" s="153">
        <f>MATCH(C29,Archive_Master_crosswalk!BA:BA,0)</f>
        <v>59</v>
      </c>
    </row>
    <row r="30" spans="1:6" ht="15.75" customHeight="1">
      <c r="A30" s="97" t="s">
        <v>233</v>
      </c>
      <c r="B30" s="87" t="s">
        <v>249</v>
      </c>
      <c r="C30" s="87" t="s">
        <v>250</v>
      </c>
      <c r="D30" s="88" t="s">
        <v>251</v>
      </c>
      <c r="E30" s="87" t="s">
        <v>248</v>
      </c>
      <c r="F30" s="153">
        <f>MATCH(C30,Archive_Master_crosswalk!BA:BA,0)</f>
        <v>60</v>
      </c>
    </row>
    <row r="31" spans="1:6" ht="15.75" customHeight="1">
      <c r="A31" s="99" t="s">
        <v>818</v>
      </c>
      <c r="B31" s="91" t="s">
        <v>819</v>
      </c>
      <c r="C31" s="91" t="s">
        <v>820</v>
      </c>
      <c r="D31" s="92" t="s">
        <v>821</v>
      </c>
      <c r="E31" s="100" t="s">
        <v>822</v>
      </c>
      <c r="F31" s="153">
        <f>MATCH(C31,Archive_Master_crosswalk!BA:BA,0)</f>
        <v>230</v>
      </c>
    </row>
    <row r="32" spans="1:6" ht="15.75" customHeight="1">
      <c r="A32" s="101" t="s">
        <v>813</v>
      </c>
      <c r="B32" s="91" t="s">
        <v>823</v>
      </c>
      <c r="C32" s="91" t="s">
        <v>824</v>
      </c>
      <c r="D32" s="92" t="s">
        <v>825</v>
      </c>
      <c r="E32" s="100" t="s">
        <v>826</v>
      </c>
      <c r="F32" s="153">
        <f>MATCH(C32,Archive_Master_crosswalk!BA:BA,0)</f>
        <v>220</v>
      </c>
    </row>
    <row r="33" spans="1:6" ht="12.5">
      <c r="A33" s="102" t="s">
        <v>260</v>
      </c>
      <c r="B33" s="87" t="s">
        <v>261</v>
      </c>
      <c r="C33" s="87" t="s">
        <v>270</v>
      </c>
      <c r="D33" s="88" t="s">
        <v>271</v>
      </c>
      <c r="E33" s="87" t="s">
        <v>248</v>
      </c>
      <c r="F33" s="153">
        <f>MATCH(C33,Archive_Master_crosswalk!BA:BA,0)</f>
        <v>65</v>
      </c>
    </row>
    <row r="34" spans="1:6" ht="12.5">
      <c r="A34" s="102" t="s">
        <v>260</v>
      </c>
      <c r="B34" s="87" t="s">
        <v>284</v>
      </c>
      <c r="C34" s="87" t="s">
        <v>285</v>
      </c>
      <c r="D34" s="88" t="s">
        <v>292</v>
      </c>
      <c r="E34" s="87" t="s">
        <v>248</v>
      </c>
      <c r="F34" s="153">
        <f>MATCH(C34,Archive_Master_crosswalk!BA:BA,0)</f>
        <v>67</v>
      </c>
    </row>
    <row r="35" spans="1:6" ht="12.5">
      <c r="A35" s="102" t="s">
        <v>260</v>
      </c>
      <c r="B35" s="87" t="s">
        <v>272</v>
      </c>
      <c r="C35" s="181" t="s">
        <v>273</v>
      </c>
      <c r="D35" s="88" t="s">
        <v>282</v>
      </c>
      <c r="E35" s="87" t="s">
        <v>283</v>
      </c>
      <c r="F35" s="153">
        <f>MATCH(C35,Archive_Master_crosswalk!BA:BA,0)</f>
        <v>66</v>
      </c>
    </row>
    <row r="36" spans="1:6" ht="12.5">
      <c r="A36" s="102" t="s">
        <v>260</v>
      </c>
      <c r="B36" s="87" t="s">
        <v>1343</v>
      </c>
      <c r="C36" s="87" t="s">
        <v>432</v>
      </c>
      <c r="D36" s="88" t="s">
        <v>433</v>
      </c>
      <c r="E36" s="87" t="s">
        <v>301</v>
      </c>
      <c r="F36" s="153">
        <f>MATCH(C36,Archive_Master_crosswalk!BA:BA,0)</f>
        <v>98</v>
      </c>
    </row>
    <row r="37" spans="1:6" ht="12.5">
      <c r="A37" s="102" t="s">
        <v>260</v>
      </c>
      <c r="B37" s="87" t="s">
        <v>381</v>
      </c>
      <c r="C37" s="181" t="s">
        <v>1559</v>
      </c>
      <c r="D37" s="88" t="s">
        <v>390</v>
      </c>
      <c r="E37" s="87" t="s">
        <v>248</v>
      </c>
      <c r="F37" s="153">
        <f>MATCH(C37,Archive_Master_crosswalk!BA:BA,0)</f>
        <v>90</v>
      </c>
    </row>
    <row r="38" spans="1:6" ht="12.5">
      <c r="A38" s="102" t="s">
        <v>260</v>
      </c>
      <c r="B38" s="87" t="s">
        <v>412</v>
      </c>
      <c r="C38" s="87" t="s">
        <v>409</v>
      </c>
      <c r="D38" s="88" t="s">
        <v>413</v>
      </c>
      <c r="E38" s="87" t="s">
        <v>414</v>
      </c>
      <c r="F38" s="153">
        <f>MATCH(C38,Archive_Master_crosswalk!BA:BA,0)</f>
        <v>94</v>
      </c>
    </row>
    <row r="39" spans="1:6" ht="12.5">
      <c r="A39" s="102" t="s">
        <v>260</v>
      </c>
      <c r="B39" s="87" t="s">
        <v>399</v>
      </c>
      <c r="C39" s="87" t="s">
        <v>406</v>
      </c>
      <c r="D39" s="88" t="s">
        <v>407</v>
      </c>
      <c r="E39" s="87" t="s">
        <v>283</v>
      </c>
      <c r="F39" s="153">
        <f>MATCH(C39,Archive_Master_crosswalk!BA:BA,0)</f>
        <v>93</v>
      </c>
    </row>
    <row r="40" spans="1:6" ht="12.5">
      <c r="A40" s="102" t="s">
        <v>260</v>
      </c>
      <c r="B40" s="87" t="s">
        <v>293</v>
      </c>
      <c r="C40" s="87" t="s">
        <v>299</v>
      </c>
      <c r="D40" s="88" t="s">
        <v>300</v>
      </c>
      <c r="E40" s="87" t="s">
        <v>301</v>
      </c>
      <c r="F40" s="153">
        <f>MATCH(C40,Archive_Master_crosswalk!BA:BA,0)</f>
        <v>68</v>
      </c>
    </row>
    <row r="41" spans="1:6" ht="12.5">
      <c r="A41" s="102" t="s">
        <v>260</v>
      </c>
      <c r="B41" s="87" t="s">
        <v>316</v>
      </c>
      <c r="C41" s="87" t="s">
        <v>320</v>
      </c>
      <c r="D41" s="88" t="s">
        <v>321</v>
      </c>
      <c r="E41" s="87" t="s">
        <v>301</v>
      </c>
      <c r="F41" s="153">
        <f>MATCH(C41,Archive_Master_crosswalk!BA:BA,0)</f>
        <v>71</v>
      </c>
    </row>
    <row r="42" spans="1:6" ht="12.5">
      <c r="A42" s="103" t="s">
        <v>566</v>
      </c>
      <c r="B42" s="87" t="s">
        <v>593</v>
      </c>
      <c r="C42" s="87" t="s">
        <v>594</v>
      </c>
      <c r="D42" s="768" t="s">
        <v>571</v>
      </c>
      <c r="E42" s="771" t="s">
        <v>248</v>
      </c>
      <c r="F42" s="153">
        <f>MATCH(C42,Archive_Master_crosswalk!BA:BA,0)</f>
        <v>144</v>
      </c>
    </row>
    <row r="43" spans="1:6" ht="12.5">
      <c r="A43" s="103" t="s">
        <v>566</v>
      </c>
      <c r="B43" s="87" t="s">
        <v>567</v>
      </c>
      <c r="C43" s="87" t="s">
        <v>568</v>
      </c>
      <c r="D43" s="769"/>
      <c r="E43" s="769"/>
      <c r="F43" s="153">
        <f>MATCH(C43,Archive_Master_crosswalk!BA:BA,0)</f>
        <v>139</v>
      </c>
    </row>
    <row r="44" spans="1:6" ht="12.5">
      <c r="A44" s="103" t="s">
        <v>566</v>
      </c>
      <c r="B44" s="87" t="s">
        <v>596</v>
      </c>
      <c r="C44" s="87" t="s">
        <v>597</v>
      </c>
      <c r="D44" s="770"/>
      <c r="E44" s="770"/>
      <c r="F44" s="153">
        <f>MATCH(C44,Archive_Master_crosswalk!BA:BA,0)</f>
        <v>145</v>
      </c>
    </row>
    <row r="45" spans="1:6" ht="12.5">
      <c r="A45" s="103" t="s">
        <v>566</v>
      </c>
      <c r="B45" s="87" t="s">
        <v>572</v>
      </c>
      <c r="C45" s="181" t="s">
        <v>1568</v>
      </c>
      <c r="D45" s="768" t="s">
        <v>577</v>
      </c>
      <c r="E45" s="771" t="s">
        <v>283</v>
      </c>
      <c r="F45" s="153">
        <f>MATCH(C45,Archive_Master_crosswalk!BA:BA,0)</f>
        <v>142</v>
      </c>
    </row>
    <row r="46" spans="1:6" ht="12.5">
      <c r="A46" s="103" t="s">
        <v>566</v>
      </c>
      <c r="B46" s="87" t="s">
        <v>599</v>
      </c>
      <c r="C46" s="181" t="s">
        <v>1569</v>
      </c>
      <c r="D46" s="770"/>
      <c r="E46" s="770"/>
      <c r="F46" s="153">
        <f>MATCH(C46,Archive_Master_crosswalk!BA:BA,0)</f>
        <v>143</v>
      </c>
    </row>
    <row r="47" spans="1:6" ht="12.5">
      <c r="A47" s="105" t="s">
        <v>518</v>
      </c>
      <c r="B47" s="87" t="s">
        <v>527</v>
      </c>
      <c r="C47" s="87" t="s">
        <v>531</v>
      </c>
      <c r="D47" s="88" t="s">
        <v>532</v>
      </c>
      <c r="E47" s="87" t="s">
        <v>283</v>
      </c>
      <c r="F47" s="153">
        <f>MATCH(C47,Archive_Master_crosswalk!BA:BA,0)</f>
        <v>127</v>
      </c>
    </row>
    <row r="48" spans="1:6" ht="12.5">
      <c r="A48" s="105" t="s">
        <v>518</v>
      </c>
      <c r="B48" s="87" t="s">
        <v>519</v>
      </c>
      <c r="C48" s="181" t="s">
        <v>520</v>
      </c>
      <c r="D48" s="88" t="s">
        <v>526</v>
      </c>
      <c r="E48" s="87" t="s">
        <v>522</v>
      </c>
      <c r="F48" s="153">
        <f>MATCH(C48,Archive_Master_crosswalk!BA:BA,0)</f>
        <v>126</v>
      </c>
    </row>
    <row r="49" spans="1:6" ht="12.5">
      <c r="A49" s="105" t="s">
        <v>518</v>
      </c>
      <c r="B49" s="87" t="s">
        <v>546</v>
      </c>
      <c r="C49" s="87" t="s">
        <v>547</v>
      </c>
      <c r="D49" s="88" t="s">
        <v>548</v>
      </c>
      <c r="E49" s="87" t="s">
        <v>283</v>
      </c>
      <c r="F49" s="153">
        <f>MATCH(C49,Archive_Master_crosswalk!BA:BA,0)</f>
        <v>132</v>
      </c>
    </row>
    <row r="50" spans="1:6" ht="12.5">
      <c r="A50" s="106" t="s">
        <v>711</v>
      </c>
      <c r="B50" s="87" t="s">
        <v>712</v>
      </c>
      <c r="C50" s="181" t="s">
        <v>1570</v>
      </c>
      <c r="D50" s="88" t="s">
        <v>720</v>
      </c>
      <c r="E50" s="87" t="s">
        <v>721</v>
      </c>
      <c r="F50" s="153">
        <f>MATCH(C50,Archive_Master_crosswalk!BA:BA,0)</f>
        <v>183</v>
      </c>
    </row>
    <row r="51" spans="1:6" ht="12.5">
      <c r="A51" s="106" t="s">
        <v>711</v>
      </c>
      <c r="B51" s="87" t="s">
        <v>722</v>
      </c>
      <c r="C51" s="87" t="s">
        <v>729</v>
      </c>
      <c r="D51" s="88" t="s">
        <v>730</v>
      </c>
      <c r="E51" s="87" t="s">
        <v>731</v>
      </c>
      <c r="F51" s="153">
        <f>MATCH(C51,Archive_Master_crosswalk!BA:BA,0)</f>
        <v>184</v>
      </c>
    </row>
    <row r="52" spans="1:6" ht="15.75" customHeight="1">
      <c r="A52" s="130" t="s">
        <v>1487</v>
      </c>
      <c r="B52" s="135" t="s">
        <v>919</v>
      </c>
      <c r="C52" s="133" t="s">
        <v>914</v>
      </c>
      <c r="D52" s="110" t="s">
        <v>920</v>
      </c>
      <c r="E52" s="135" t="s">
        <v>78</v>
      </c>
      <c r="F52" s="608" t="e">
        <f>MATCH(C52,Archive_Master_crosswalk!BA:BA,0)</f>
        <v>#N/A</v>
      </c>
    </row>
    <row r="53" spans="1:6" ht="15.75" customHeight="1">
      <c r="A53" s="130" t="s">
        <v>1487</v>
      </c>
      <c r="B53" s="135" t="s">
        <v>951</v>
      </c>
      <c r="C53" s="133" t="s">
        <v>950</v>
      </c>
      <c r="D53" s="110" t="s">
        <v>955</v>
      </c>
      <c r="E53" s="135" t="s">
        <v>78</v>
      </c>
      <c r="F53" s="608" t="e">
        <f>MATCH(C53,Archive_Master_crosswalk!BA:BA,0)</f>
        <v>#N/A</v>
      </c>
    </row>
    <row r="54" spans="1:6" ht="15.75" customHeight="1">
      <c r="A54" s="130" t="s">
        <v>1487</v>
      </c>
      <c r="B54" s="135" t="s">
        <v>957</v>
      </c>
      <c r="C54" s="133" t="s">
        <v>956</v>
      </c>
      <c r="D54" s="110" t="s">
        <v>961</v>
      </c>
      <c r="E54" s="135" t="s">
        <v>78</v>
      </c>
      <c r="F54" s="608" t="e">
        <f>MATCH(C54,Archive_Master_crosswalk!BA:BA,0)</f>
        <v>#N/A</v>
      </c>
    </row>
    <row r="55" spans="1:6" ht="15.75" customHeight="1">
      <c r="A55" s="130" t="s">
        <v>1487</v>
      </c>
      <c r="B55" s="135" t="s">
        <v>969</v>
      </c>
      <c r="C55" s="133" t="s">
        <v>968</v>
      </c>
      <c r="D55" s="110" t="s">
        <v>971</v>
      </c>
      <c r="E55" s="135" t="s">
        <v>78</v>
      </c>
      <c r="F55" s="608" t="e">
        <f>MATCH(C55,Archive_Master_crosswalk!BA:BA,0)</f>
        <v>#N/A</v>
      </c>
    </row>
    <row r="56" spans="1:6" ht="15.75" customHeight="1">
      <c r="A56" s="130" t="s">
        <v>1487</v>
      </c>
      <c r="B56" s="135" t="s">
        <v>1008</v>
      </c>
      <c r="C56" s="133" t="s">
        <v>1007</v>
      </c>
      <c r="D56" s="138" t="s">
        <v>1012</v>
      </c>
      <c r="E56" s="135" t="s">
        <v>78</v>
      </c>
      <c r="F56" s="608" t="e">
        <f>MATCH(C56,Archive_Master_crosswalk!BA:BA,0)</f>
        <v>#N/A</v>
      </c>
    </row>
    <row r="57" spans="1:6" ht="15.75" customHeight="1">
      <c r="A57" s="130" t="s">
        <v>1487</v>
      </c>
      <c r="B57" s="135" t="s">
        <v>1017</v>
      </c>
      <c r="C57" s="133" t="s">
        <v>1016</v>
      </c>
      <c r="D57" s="138" t="s">
        <v>1020</v>
      </c>
      <c r="E57" s="135" t="s">
        <v>78</v>
      </c>
      <c r="F57" s="608" t="e">
        <f>MATCH(C57,Archive_Master_crosswalk!BA:BA,0)</f>
        <v>#N/A</v>
      </c>
    </row>
    <row r="58" spans="1:6" ht="15.75" customHeight="1">
      <c r="A58" s="130" t="s">
        <v>1487</v>
      </c>
      <c r="B58" s="135" t="s">
        <v>1024</v>
      </c>
      <c r="C58" s="133" t="s">
        <v>1023</v>
      </c>
      <c r="D58" s="138" t="s">
        <v>1027</v>
      </c>
      <c r="E58" s="135" t="s">
        <v>78</v>
      </c>
      <c r="F58" s="608" t="e">
        <f>MATCH(C58,Archive_Master_crosswalk!BA:BA,0)</f>
        <v>#N/A</v>
      </c>
    </row>
    <row r="59" spans="1:6" ht="15.75" customHeight="1">
      <c r="A59" s="130" t="s">
        <v>1487</v>
      </c>
      <c r="B59" s="135" t="s">
        <v>1081</v>
      </c>
      <c r="C59" s="133" t="s">
        <v>1080</v>
      </c>
      <c r="D59" s="110" t="s">
        <v>1083</v>
      </c>
      <c r="E59" s="135" t="s">
        <v>78</v>
      </c>
      <c r="F59" s="608" t="e">
        <f>MATCH(C59,Archive_Master_crosswalk!BA:BA,0)</f>
        <v>#N/A</v>
      </c>
    </row>
    <row r="60" spans="1:6" ht="15.75" customHeight="1">
      <c r="A60" s="130" t="s">
        <v>1487</v>
      </c>
      <c r="B60" s="135" t="s">
        <v>1085</v>
      </c>
      <c r="C60" s="109" t="s">
        <v>1084</v>
      </c>
      <c r="D60" s="110" t="s">
        <v>1086</v>
      </c>
      <c r="E60" s="135" t="s">
        <v>78</v>
      </c>
      <c r="F60" s="608" t="e">
        <f>MATCH(C60,Archive_Master_crosswalk!BA:BA,0)</f>
        <v>#N/A</v>
      </c>
    </row>
    <row r="61" spans="1:6" ht="15.75" customHeight="1">
      <c r="A61" s="454" t="s">
        <v>2035</v>
      </c>
      <c r="B61" s="455" t="s">
        <v>2036</v>
      </c>
      <c r="C61" s="456" t="s">
        <v>2037</v>
      </c>
      <c r="D61" s="457" t="s">
        <v>2038</v>
      </c>
      <c r="E61" s="458" t="s">
        <v>2039</v>
      </c>
      <c r="F61" s="608" t="e">
        <f>MATCH(C61,Archive_Master_crosswalk!BA:BA,0)</f>
        <v>#N/A</v>
      </c>
    </row>
    <row r="62" spans="1:6" ht="15.75" customHeight="1">
      <c r="A62" s="454" t="s">
        <v>2035</v>
      </c>
      <c r="B62" s="455" t="s">
        <v>2040</v>
      </c>
      <c r="C62" s="459" t="s">
        <v>2041</v>
      </c>
      <c r="D62" s="461" t="s">
        <v>2042</v>
      </c>
      <c r="E62" s="458" t="s">
        <v>2039</v>
      </c>
      <c r="F62" s="608" t="e">
        <f>MATCH(C62,Archive_Master_crosswalk!BA:BA,0)</f>
        <v>#N/A</v>
      </c>
    </row>
    <row r="63" spans="1:6" ht="15.75" customHeight="1">
      <c r="A63" s="454" t="s">
        <v>2035</v>
      </c>
      <c r="B63" s="455" t="s">
        <v>2043</v>
      </c>
      <c r="C63" s="458" t="s">
        <v>2044</v>
      </c>
      <c r="D63" s="460" t="s">
        <v>2045</v>
      </c>
      <c r="E63" s="458" t="s">
        <v>106</v>
      </c>
      <c r="F63" s="608" t="e">
        <f>MATCH(C63,Archive_Master_crosswalk!BA:BA,0)</f>
        <v>#N/A</v>
      </c>
    </row>
    <row r="64" spans="1:6" ht="15.75" customHeight="1">
      <c r="A64" s="454" t="s">
        <v>2035</v>
      </c>
      <c r="B64" s="455" t="s">
        <v>2046</v>
      </c>
      <c r="C64" s="458" t="s">
        <v>2047</v>
      </c>
      <c r="D64" s="460" t="s">
        <v>2048</v>
      </c>
      <c r="E64" s="458" t="s">
        <v>106</v>
      </c>
      <c r="F64" s="608" t="e">
        <f>MATCH(C64,Archive_Master_crosswalk!BA:BA,0)</f>
        <v>#N/A</v>
      </c>
    </row>
    <row r="65" spans="1:6" ht="15.75" customHeight="1">
      <c r="A65" s="454" t="s">
        <v>2035</v>
      </c>
      <c r="B65" s="452" t="s">
        <v>2049</v>
      </c>
      <c r="C65" s="456" t="s">
        <v>2050</v>
      </c>
      <c r="D65" s="457" t="s">
        <v>2051</v>
      </c>
      <c r="E65" s="458" t="s">
        <v>2052</v>
      </c>
      <c r="F65" s="608" t="e">
        <f>MATCH(C65,Archive_Master_crosswalk!BA:BA,0)</f>
        <v>#N/A</v>
      </c>
    </row>
    <row r="66" spans="1:6" ht="15.75" customHeight="1">
      <c r="A66" s="454" t="s">
        <v>2035</v>
      </c>
      <c r="B66" s="452" t="s">
        <v>2053</v>
      </c>
      <c r="C66" s="456" t="s">
        <v>2054</v>
      </c>
      <c r="D66" s="457" t="s">
        <v>2055</v>
      </c>
      <c r="E66" s="458" t="s">
        <v>2052</v>
      </c>
      <c r="F66" s="608" t="e">
        <f>MATCH(C66,Archive_Master_crosswalk!BA:BA,0)</f>
        <v>#N/A</v>
      </c>
    </row>
    <row r="67" spans="1:6" ht="15.75" customHeight="1">
      <c r="A67" s="454" t="s">
        <v>2035</v>
      </c>
      <c r="B67" s="455" t="s">
        <v>2056</v>
      </c>
      <c r="C67" s="456" t="s">
        <v>2057</v>
      </c>
      <c r="D67" s="457" t="s">
        <v>2058</v>
      </c>
      <c r="E67" s="458" t="s">
        <v>2052</v>
      </c>
      <c r="F67" s="608" t="e">
        <f>MATCH(C67,Archive_Master_crosswalk!BA:BA,0)</f>
        <v>#N/A</v>
      </c>
    </row>
    <row r="68" spans="1:6" ht="15.75" customHeight="1">
      <c r="A68" s="454" t="s">
        <v>2035</v>
      </c>
      <c r="B68" s="455" t="s">
        <v>2059</v>
      </c>
      <c r="C68" s="458" t="s">
        <v>2060</v>
      </c>
      <c r="D68" s="457" t="s">
        <v>2061</v>
      </c>
      <c r="E68" s="458" t="s">
        <v>2039</v>
      </c>
      <c r="F68" s="608" t="e">
        <f>MATCH(C68,Archive_Master_crosswalk!BA:BA,0)</f>
        <v>#N/A</v>
      </c>
    </row>
    <row r="69" spans="1:6" ht="15.75" customHeight="1">
      <c r="A69" s="454" t="s">
        <v>2035</v>
      </c>
      <c r="B69" s="455" t="s">
        <v>2062</v>
      </c>
      <c r="C69" s="458" t="s">
        <v>2063</v>
      </c>
      <c r="D69" s="457" t="s">
        <v>2064</v>
      </c>
      <c r="E69" s="458" t="s">
        <v>2039</v>
      </c>
      <c r="F69" s="608" t="e">
        <f>MATCH(C69,Archive_Master_crosswalk!BA:BA,0)</f>
        <v>#N/A</v>
      </c>
    </row>
    <row r="70" spans="1:6" ht="15.75" customHeight="1">
      <c r="A70" s="454" t="s">
        <v>2035</v>
      </c>
      <c r="B70" s="455" t="s">
        <v>2065</v>
      </c>
      <c r="C70" s="458" t="s">
        <v>2066</v>
      </c>
      <c r="D70" s="457" t="s">
        <v>2067</v>
      </c>
      <c r="E70" s="458" t="s">
        <v>2039</v>
      </c>
      <c r="F70" s="608" t="e">
        <f>MATCH(C70,Archive_Master_crosswalk!BA:BA,0)</f>
        <v>#N/A</v>
      </c>
    </row>
  </sheetData>
  <autoFilter ref="A1:F51" xr:uid="{60F348AF-BB5A-442D-A6F5-40C3D869D4F6}"/>
  <mergeCells count="14">
    <mergeCell ref="A6:A9"/>
    <mergeCell ref="B6:B9"/>
    <mergeCell ref="C6:C9"/>
    <mergeCell ref="B10:B14"/>
    <mergeCell ref="C10:C14"/>
    <mergeCell ref="A10:A14"/>
    <mergeCell ref="D42:D44"/>
    <mergeCell ref="D45:D46"/>
    <mergeCell ref="E45:E46"/>
    <mergeCell ref="E6:E9"/>
    <mergeCell ref="E10:E14"/>
    <mergeCell ref="E24:E25"/>
    <mergeCell ref="D24:D25"/>
    <mergeCell ref="E42:E4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topLeftCell="A27" zoomScale="70" zoomScaleNormal="70" workbookViewId="0">
      <selection activeCell="A31" sqref="A31:E39"/>
    </sheetView>
  </sheetViews>
  <sheetFormatPr defaultColWidth="14.453125" defaultRowHeight="15.75" customHeight="1"/>
  <cols>
    <col min="1" max="1" width="39" customWidth="1"/>
    <col min="3" max="3" width="30.90625" customWidth="1"/>
    <col min="4" max="4" width="107.54296875" customWidth="1"/>
  </cols>
  <sheetData>
    <row r="1" spans="1:6" ht="15.75" customHeight="1">
      <c r="A1" s="108" t="s">
        <v>51</v>
      </c>
      <c r="B1" s="108" t="s">
        <v>67</v>
      </c>
      <c r="C1" s="53" t="s">
        <v>1350</v>
      </c>
      <c r="D1" s="53" t="s">
        <v>58</v>
      </c>
      <c r="E1" s="108" t="s">
        <v>68</v>
      </c>
      <c r="F1" s="53" t="s">
        <v>1219</v>
      </c>
    </row>
    <row r="2" spans="1:6" ht="15.75" customHeight="1">
      <c r="A2" s="86" t="s">
        <v>71</v>
      </c>
      <c r="B2" s="87" t="s">
        <v>90</v>
      </c>
      <c r="C2" s="109" t="s">
        <v>89</v>
      </c>
      <c r="D2" s="110" t="s">
        <v>96</v>
      </c>
      <c r="E2" s="87" t="s">
        <v>87</v>
      </c>
      <c r="F2">
        <f>MATCH(B2,Archive_Master_crosswalk!BA:BA,0)</f>
        <v>49</v>
      </c>
    </row>
    <row r="3" spans="1:6" ht="15.75" customHeight="1">
      <c r="A3" s="90" t="s">
        <v>71</v>
      </c>
      <c r="B3" s="91" t="s">
        <v>84</v>
      </c>
      <c r="C3" s="112" t="s">
        <v>72</v>
      </c>
      <c r="D3" s="113" t="s">
        <v>86</v>
      </c>
      <c r="E3" s="87" t="s">
        <v>87</v>
      </c>
      <c r="F3" s="152">
        <f>MATCH(B3,Archive_Master_crosswalk!BA:BA,0)</f>
        <v>27</v>
      </c>
    </row>
    <row r="4" spans="1:6" ht="15.75" customHeight="1">
      <c r="A4" s="86" t="s">
        <v>71</v>
      </c>
      <c r="B4" s="87" t="s">
        <v>195</v>
      </c>
      <c r="C4" s="109" t="s">
        <v>192</v>
      </c>
      <c r="D4" s="110" t="s">
        <v>78</v>
      </c>
      <c r="E4" s="87" t="s">
        <v>78</v>
      </c>
      <c r="F4" s="152">
        <f>MATCH(B4,Archive_Master_crosswalk!BA:BA,0)</f>
        <v>31</v>
      </c>
    </row>
    <row r="5" spans="1:6" ht="15.75" customHeight="1">
      <c r="A5" s="86" t="s">
        <v>71</v>
      </c>
      <c r="B5" s="87" t="s">
        <v>104</v>
      </c>
      <c r="C5" s="109" t="s">
        <v>103</v>
      </c>
      <c r="D5" s="110" t="s">
        <v>1377</v>
      </c>
      <c r="E5" s="87" t="s">
        <v>87</v>
      </c>
      <c r="F5" s="152">
        <f>MATCH(B5,Archive_Master_crosswalk!BA:BA,0)</f>
        <v>50</v>
      </c>
    </row>
    <row r="6" spans="1:6" ht="15.75" customHeight="1">
      <c r="A6" s="772" t="s">
        <v>71</v>
      </c>
      <c r="B6" s="773" t="s">
        <v>115</v>
      </c>
      <c r="C6" s="774" t="s">
        <v>114</v>
      </c>
      <c r="D6" s="110" t="s">
        <v>1325</v>
      </c>
      <c r="E6" s="773" t="s">
        <v>117</v>
      </c>
      <c r="F6" s="152">
        <f>MATCH(B6,Archive_Master_crosswalk!BA:BA,0)</f>
        <v>11</v>
      </c>
    </row>
    <row r="7" spans="1:6" ht="15.75" customHeight="1">
      <c r="A7" s="769"/>
      <c r="B7" s="769"/>
      <c r="C7" s="769"/>
      <c r="D7" s="110" t="s">
        <v>1326</v>
      </c>
      <c r="E7" s="769"/>
      <c r="F7" s="152" t="e">
        <f>MATCH(B7,Archive_Master_crosswalk!BA:BA,0)</f>
        <v>#N/A</v>
      </c>
    </row>
    <row r="8" spans="1:6" ht="15.75" customHeight="1">
      <c r="A8" s="769"/>
      <c r="B8" s="769"/>
      <c r="C8" s="769"/>
      <c r="D8" s="110" t="s">
        <v>1327</v>
      </c>
      <c r="E8" s="769"/>
      <c r="F8" s="152" t="e">
        <f>MATCH(B8,Archive_Master_crosswalk!BA:BA,0)</f>
        <v>#N/A</v>
      </c>
    </row>
    <row r="9" spans="1:6" ht="15.75" customHeight="1">
      <c r="A9" s="770"/>
      <c r="B9" s="770"/>
      <c r="C9" s="770"/>
      <c r="D9" s="110" t="s">
        <v>1328</v>
      </c>
      <c r="E9" s="770"/>
      <c r="F9" s="152" t="e">
        <f>MATCH(B9,Archive_Master_crosswalk!BA:BA,0)</f>
        <v>#N/A</v>
      </c>
    </row>
    <row r="10" spans="1:6" ht="15.75" customHeight="1">
      <c r="A10" s="772" t="s">
        <v>71</v>
      </c>
      <c r="B10" s="773" t="s">
        <v>120</v>
      </c>
      <c r="C10" s="774" t="s">
        <v>119</v>
      </c>
      <c r="D10" s="110" t="s">
        <v>1330</v>
      </c>
      <c r="E10" s="773" t="s">
        <v>122</v>
      </c>
      <c r="F10" s="152">
        <f>MATCH(B10,Archive_Master_crosswalk!BA:BA,0)</f>
        <v>12</v>
      </c>
    </row>
    <row r="11" spans="1:6" ht="15.75" customHeight="1">
      <c r="A11" s="769"/>
      <c r="B11" s="769"/>
      <c r="C11" s="769"/>
      <c r="D11" s="110" t="s">
        <v>1331</v>
      </c>
      <c r="E11" s="769"/>
      <c r="F11" s="152" t="e">
        <f>MATCH(B11,Archive_Master_crosswalk!BA:BA,0)</f>
        <v>#N/A</v>
      </c>
    </row>
    <row r="12" spans="1:6" ht="15.75" customHeight="1">
      <c r="A12" s="769"/>
      <c r="B12" s="769"/>
      <c r="C12" s="769"/>
      <c r="D12" s="110" t="s">
        <v>1333</v>
      </c>
      <c r="E12" s="769"/>
      <c r="F12" s="152" t="e">
        <f>MATCH(B12,Archive_Master_crosswalk!BA:BA,0)</f>
        <v>#N/A</v>
      </c>
    </row>
    <row r="13" spans="1:6" ht="15.75" customHeight="1">
      <c r="A13" s="769"/>
      <c r="B13" s="769"/>
      <c r="C13" s="769"/>
      <c r="D13" s="110" t="s">
        <v>1334</v>
      </c>
      <c r="E13" s="769"/>
      <c r="F13" s="152" t="e">
        <f>MATCH(B13,Archive_Master_crosswalk!BA:BA,0)</f>
        <v>#N/A</v>
      </c>
    </row>
    <row r="14" spans="1:6" ht="15.75" customHeight="1">
      <c r="A14" s="769"/>
      <c r="B14" s="769"/>
      <c r="C14" s="769"/>
      <c r="D14" s="110" t="s">
        <v>1336</v>
      </c>
      <c r="E14" s="769"/>
      <c r="F14" s="152" t="e">
        <f>MATCH(B14,Archive_Master_crosswalk!BA:BA,0)</f>
        <v>#N/A</v>
      </c>
    </row>
    <row r="15" spans="1:6" ht="15.75" customHeight="1">
      <c r="A15" s="86" t="s">
        <v>71</v>
      </c>
      <c r="B15" s="87" t="s">
        <v>1410</v>
      </c>
      <c r="C15" s="109" t="s">
        <v>123</v>
      </c>
      <c r="D15" s="110" t="s">
        <v>125</v>
      </c>
      <c r="E15" s="87" t="s">
        <v>87</v>
      </c>
      <c r="F15" s="152" t="e">
        <f>MATCH(B15,Archive_Master_crosswalk!BA:BA,0)</f>
        <v>#N/A</v>
      </c>
    </row>
    <row r="16" spans="1:6" ht="15.75" customHeight="1">
      <c r="A16" s="95" t="s">
        <v>172</v>
      </c>
      <c r="B16" s="87" t="s">
        <v>235</v>
      </c>
      <c r="C16" s="109" t="s">
        <v>234</v>
      </c>
      <c r="D16" s="110" t="s">
        <v>236</v>
      </c>
      <c r="E16" s="87" t="s">
        <v>87</v>
      </c>
      <c r="F16" s="152">
        <f>MATCH(B16,Archive_Master_crosswalk!BA:BA,0)</f>
        <v>64</v>
      </c>
    </row>
    <row r="17" spans="1:6" ht="15.75" customHeight="1">
      <c r="A17" s="95" t="s">
        <v>172</v>
      </c>
      <c r="B17" s="87" t="s">
        <v>141</v>
      </c>
      <c r="C17" s="109" t="s">
        <v>140</v>
      </c>
      <c r="D17" s="110" t="s">
        <v>142</v>
      </c>
      <c r="E17" s="87" t="s">
        <v>78</v>
      </c>
      <c r="F17" s="152">
        <f>MATCH(B17,Archive_Master_crosswalk!BA:BA,0)</f>
        <v>19</v>
      </c>
    </row>
    <row r="18" spans="1:6" ht="15.75" customHeight="1">
      <c r="A18" s="95" t="s">
        <v>172</v>
      </c>
      <c r="B18" s="87" t="s">
        <v>144</v>
      </c>
      <c r="C18" s="109" t="s">
        <v>144</v>
      </c>
      <c r="D18" s="110" t="s">
        <v>1415</v>
      </c>
      <c r="E18" s="87" t="s">
        <v>87</v>
      </c>
      <c r="F18" s="152">
        <f>MATCH(B18,Archive_Master_crosswalk!BA:BA,0)</f>
        <v>20</v>
      </c>
    </row>
    <row r="19" spans="1:6" ht="15.75" customHeight="1">
      <c r="A19" s="95" t="s">
        <v>172</v>
      </c>
      <c r="B19" s="87" t="s">
        <v>50</v>
      </c>
      <c r="C19" s="109" t="s">
        <v>50</v>
      </c>
      <c r="D19" s="110" t="s">
        <v>147</v>
      </c>
      <c r="E19" s="87" t="s">
        <v>87</v>
      </c>
      <c r="F19" s="152">
        <f>MATCH(B19,Archive_Master_crosswalk!BA:BA,0)</f>
        <v>21</v>
      </c>
    </row>
    <row r="20" spans="1:6" ht="15.75" customHeight="1">
      <c r="A20" s="95" t="s">
        <v>172</v>
      </c>
      <c r="B20" s="87" t="s">
        <v>200</v>
      </c>
      <c r="C20" s="109" t="s">
        <v>196</v>
      </c>
      <c r="D20" s="110" t="s">
        <v>201</v>
      </c>
      <c r="E20" s="87" t="s">
        <v>78</v>
      </c>
      <c r="F20" s="152">
        <f>MATCH(B20,Archive_Master_crosswalk!BA:BA,0)</f>
        <v>37</v>
      </c>
    </row>
    <row r="21" spans="1:6" ht="15.75" customHeight="1">
      <c r="A21" s="95" t="s">
        <v>172</v>
      </c>
      <c r="B21" s="87" t="s">
        <v>206</v>
      </c>
      <c r="C21" s="109" t="s">
        <v>202</v>
      </c>
      <c r="D21" s="110" t="s">
        <v>207</v>
      </c>
      <c r="E21" s="87" t="s">
        <v>78</v>
      </c>
      <c r="F21" s="152">
        <f>MATCH(B21,Archive_Master_crosswalk!BA:BA,0)</f>
        <v>38</v>
      </c>
    </row>
    <row r="22" spans="1:6" ht="15.75" customHeight="1">
      <c r="A22" s="95" t="s">
        <v>172</v>
      </c>
      <c r="B22" s="87" t="s">
        <v>204</v>
      </c>
      <c r="C22" s="109" t="s">
        <v>208</v>
      </c>
      <c r="D22" s="110" t="s">
        <v>212</v>
      </c>
      <c r="E22" s="87" t="s">
        <v>78</v>
      </c>
      <c r="F22" s="152">
        <f>MATCH(B22,Archive_Master_crosswalk!BA:BA,0)</f>
        <v>39</v>
      </c>
    </row>
    <row r="23" spans="1:6" ht="15.75" customHeight="1">
      <c r="A23" s="95" t="s">
        <v>172</v>
      </c>
      <c r="B23" s="87" t="s">
        <v>198</v>
      </c>
      <c r="C23" s="109" t="s">
        <v>198</v>
      </c>
      <c r="D23" s="110" t="s">
        <v>214</v>
      </c>
      <c r="E23" s="87" t="s">
        <v>78</v>
      </c>
      <c r="F23" s="152">
        <f>MATCH(B23,Archive_Master_crosswalk!BA:BA,0)</f>
        <v>33</v>
      </c>
    </row>
    <row r="24" spans="1:6" ht="15.75" customHeight="1">
      <c r="A24" s="95" t="s">
        <v>172</v>
      </c>
      <c r="B24" s="87" t="s">
        <v>182</v>
      </c>
      <c r="C24" s="109" t="s">
        <v>173</v>
      </c>
      <c r="D24" s="778" t="s">
        <v>1440</v>
      </c>
      <c r="E24" s="773" t="s">
        <v>184</v>
      </c>
      <c r="F24" s="152">
        <f>MATCH(B24,Archive_Master_crosswalk!BA:BA,0)</f>
        <v>29</v>
      </c>
    </row>
    <row r="25" spans="1:6" ht="15.75" customHeight="1">
      <c r="A25" s="95" t="s">
        <v>172</v>
      </c>
      <c r="B25" s="87" t="s">
        <v>191</v>
      </c>
      <c r="C25" s="109" t="s">
        <v>185</v>
      </c>
      <c r="D25" s="770"/>
      <c r="E25" s="770"/>
      <c r="F25" s="152">
        <f>MATCH(B25,Archive_Master_crosswalk!BA:BA,0)</f>
        <v>30</v>
      </c>
    </row>
    <row r="26" spans="1:6" ht="15.75" customHeight="1">
      <c r="A26" s="96" t="s">
        <v>1144</v>
      </c>
      <c r="B26" s="87" t="s">
        <v>1146</v>
      </c>
      <c r="C26" s="109" t="s">
        <v>1145</v>
      </c>
      <c r="D26" s="110" t="s">
        <v>1147</v>
      </c>
      <c r="E26" s="87" t="s">
        <v>283</v>
      </c>
      <c r="F26" s="152">
        <f>MATCH(B26,Archive_Master_crosswalk!BA:BA,0)</f>
        <v>342</v>
      </c>
    </row>
    <row r="27" spans="1:6" ht="15.75" customHeight="1">
      <c r="A27" s="96" t="s">
        <v>1144</v>
      </c>
      <c r="B27" s="87" t="s">
        <v>1149</v>
      </c>
      <c r="C27" s="109" t="s">
        <v>1457</v>
      </c>
      <c r="D27" s="110" t="s">
        <v>1150</v>
      </c>
      <c r="E27" s="87" t="s">
        <v>1151</v>
      </c>
      <c r="F27" s="152">
        <f>MATCH(B27,Archive_Master_crosswalk!BA:BA,0)</f>
        <v>343</v>
      </c>
    </row>
    <row r="28" spans="1:6" ht="15.75" customHeight="1">
      <c r="A28" s="97" t="s">
        <v>233</v>
      </c>
      <c r="B28" s="87" t="s">
        <v>242</v>
      </c>
      <c r="C28" s="109" t="s">
        <v>241</v>
      </c>
      <c r="D28" s="110" t="s">
        <v>243</v>
      </c>
      <c r="E28" s="87" t="s">
        <v>244</v>
      </c>
      <c r="F28" s="152">
        <f>MATCH(B28,Archive_Master_crosswalk!BA:BA,0)</f>
        <v>58</v>
      </c>
    </row>
    <row r="29" spans="1:6" ht="15.75" customHeight="1">
      <c r="A29" s="97" t="s">
        <v>233</v>
      </c>
      <c r="B29" s="87" t="s">
        <v>246</v>
      </c>
      <c r="C29" s="109" t="s">
        <v>245</v>
      </c>
      <c r="D29" s="110" t="s">
        <v>247</v>
      </c>
      <c r="E29" s="87" t="s">
        <v>248</v>
      </c>
      <c r="F29" s="152">
        <f>MATCH(B29,Archive_Master_crosswalk!BA:BA,0)</f>
        <v>59</v>
      </c>
    </row>
    <row r="30" spans="1:6" ht="15.75" customHeight="1">
      <c r="A30" s="97" t="s">
        <v>233</v>
      </c>
      <c r="B30" s="87" t="s">
        <v>250</v>
      </c>
      <c r="C30" s="109" t="s">
        <v>249</v>
      </c>
      <c r="D30" s="110" t="s">
        <v>251</v>
      </c>
      <c r="E30" s="87" t="s">
        <v>248</v>
      </c>
      <c r="F30" s="152">
        <f>MATCH(B30,Archive_Master_crosswalk!BA:BA,0)</f>
        <v>60</v>
      </c>
    </row>
    <row r="31" spans="1:6" ht="15.75" customHeight="1">
      <c r="A31" s="130" t="s">
        <v>1487</v>
      </c>
      <c r="B31" s="132" t="s">
        <v>919</v>
      </c>
      <c r="C31" s="133" t="s">
        <v>914</v>
      </c>
      <c r="D31" s="110" t="s">
        <v>920</v>
      </c>
      <c r="E31" s="135" t="s">
        <v>78</v>
      </c>
      <c r="F31" s="152">
        <f>MATCH(B31,Archive_Master_crosswalk!BA:BA,0)</f>
        <v>248</v>
      </c>
    </row>
    <row r="32" spans="1:6" ht="15.75" customHeight="1">
      <c r="A32" s="130" t="s">
        <v>1487</v>
      </c>
      <c r="B32" s="132" t="s">
        <v>951</v>
      </c>
      <c r="C32" s="133" t="s">
        <v>950</v>
      </c>
      <c r="D32" s="110" t="s">
        <v>955</v>
      </c>
      <c r="E32" s="135" t="s">
        <v>78</v>
      </c>
      <c r="F32" s="152">
        <f>MATCH(B32,Archive_Master_crosswalk!BA:BA,0)</f>
        <v>265</v>
      </c>
    </row>
    <row r="33" spans="1:6" ht="15.75" customHeight="1">
      <c r="A33" s="130" t="s">
        <v>1487</v>
      </c>
      <c r="B33" s="132" t="s">
        <v>957</v>
      </c>
      <c r="C33" s="133" t="s">
        <v>956</v>
      </c>
      <c r="D33" s="110" t="s">
        <v>961</v>
      </c>
      <c r="E33" s="135" t="s">
        <v>78</v>
      </c>
      <c r="F33" s="152">
        <f>MATCH(B33,Archive_Master_crosswalk!BA:BA,0)</f>
        <v>266</v>
      </c>
    </row>
    <row r="34" spans="1:6" ht="50">
      <c r="A34" s="130" t="s">
        <v>1487</v>
      </c>
      <c r="B34" s="132" t="s">
        <v>969</v>
      </c>
      <c r="C34" s="133" t="s">
        <v>968</v>
      </c>
      <c r="D34" s="110" t="s">
        <v>971</v>
      </c>
      <c r="E34" s="135" t="s">
        <v>78</v>
      </c>
      <c r="F34" s="152">
        <f>MATCH(B34,Archive_Master_crosswalk!BA:BA,0)</f>
        <v>270</v>
      </c>
    </row>
    <row r="35" spans="1:6" ht="12.5">
      <c r="A35" s="130" t="s">
        <v>1487</v>
      </c>
      <c r="B35" s="132" t="s">
        <v>1008</v>
      </c>
      <c r="C35" s="133" t="s">
        <v>1007</v>
      </c>
      <c r="D35" s="138" t="s">
        <v>1012</v>
      </c>
      <c r="E35" s="135" t="s">
        <v>78</v>
      </c>
      <c r="F35" s="152">
        <f>MATCH(B35,Archive_Master_crosswalk!BA:BA,0)</f>
        <v>287</v>
      </c>
    </row>
    <row r="36" spans="1:6" ht="12.5">
      <c r="A36" s="130" t="s">
        <v>1487</v>
      </c>
      <c r="B36" s="132" t="s">
        <v>1017</v>
      </c>
      <c r="C36" s="133" t="s">
        <v>1016</v>
      </c>
      <c r="D36" s="138" t="s">
        <v>1020</v>
      </c>
      <c r="E36" s="135" t="s">
        <v>78</v>
      </c>
      <c r="F36" s="152">
        <f>MATCH(B36,Archive_Master_crosswalk!BA:BA,0)</f>
        <v>294</v>
      </c>
    </row>
    <row r="37" spans="1:6" ht="12.5">
      <c r="A37" s="130" t="s">
        <v>1487</v>
      </c>
      <c r="B37" s="132" t="s">
        <v>1024</v>
      </c>
      <c r="C37" s="133" t="s">
        <v>1023</v>
      </c>
      <c r="D37" s="138" t="s">
        <v>1027</v>
      </c>
      <c r="E37" s="135" t="s">
        <v>78</v>
      </c>
      <c r="F37" s="152">
        <f>MATCH(B37,Archive_Master_crosswalk!BA:BA,0)</f>
        <v>296</v>
      </c>
    </row>
    <row r="38" spans="1:6" ht="37.5">
      <c r="A38" s="130" t="s">
        <v>1487</v>
      </c>
      <c r="B38" s="132" t="s">
        <v>1081</v>
      </c>
      <c r="C38" s="133" t="s">
        <v>1080</v>
      </c>
      <c r="D38" s="110" t="s">
        <v>1083</v>
      </c>
      <c r="E38" s="135" t="s">
        <v>78</v>
      </c>
      <c r="F38" s="152">
        <f>MATCH(B38,Archive_Master_crosswalk!BA:BA,0)</f>
        <v>321</v>
      </c>
    </row>
    <row r="39" spans="1:6" ht="50">
      <c r="A39" s="130" t="s">
        <v>1487</v>
      </c>
      <c r="B39" s="132" t="s">
        <v>1085</v>
      </c>
      <c r="C39" s="109" t="s">
        <v>1084</v>
      </c>
      <c r="D39" s="110" t="s">
        <v>1086</v>
      </c>
      <c r="E39" s="135" t="s">
        <v>78</v>
      </c>
      <c r="F39" s="152">
        <f>MATCH(B39,Archive_Master_crosswalk!BA:BA,0)</f>
        <v>323</v>
      </c>
    </row>
    <row r="40" spans="1:6" ht="12.5">
      <c r="A40" s="139"/>
      <c r="B40" s="140"/>
      <c r="C40" s="141"/>
      <c r="D40" s="141"/>
      <c r="E40" s="139"/>
    </row>
    <row r="41" spans="1:6" ht="12.5">
      <c r="A41" s="775" t="s">
        <v>1525</v>
      </c>
      <c r="B41" s="776"/>
      <c r="C41" s="776"/>
      <c r="D41" s="776"/>
      <c r="E41" s="776"/>
    </row>
    <row r="42" spans="1:6" ht="15.75" customHeight="1">
      <c r="A42" s="776"/>
      <c r="B42" s="776"/>
      <c r="C42" s="776"/>
      <c r="D42" s="776"/>
      <c r="E42" s="776"/>
    </row>
    <row r="43" spans="1:6" ht="12.5">
      <c r="A43" s="777" t="s">
        <v>1526</v>
      </c>
      <c r="B43" s="776"/>
      <c r="C43" s="776"/>
      <c r="D43" s="776"/>
      <c r="E43" s="776"/>
    </row>
    <row r="44" spans="1:6" ht="12.5">
      <c r="C44" s="83"/>
      <c r="D44" s="83"/>
    </row>
    <row r="45" spans="1:6" ht="12.5">
      <c r="C45" s="83"/>
      <c r="D45" s="83"/>
    </row>
    <row r="46" spans="1:6" ht="12.5">
      <c r="C46" s="83"/>
      <c r="D46" s="83"/>
    </row>
    <row r="47" spans="1:6" ht="12.5">
      <c r="C47" s="83"/>
      <c r="D47" s="83"/>
    </row>
    <row r="48" spans="1:6" ht="12.5">
      <c r="C48" s="83"/>
      <c r="D48" s="83"/>
    </row>
    <row r="49" spans="3:4" ht="12.5">
      <c r="C49" s="83"/>
      <c r="D49" s="83"/>
    </row>
    <row r="50" spans="3:4" ht="12.5">
      <c r="C50" s="83"/>
      <c r="D50" s="83"/>
    </row>
    <row r="51" spans="3:4" ht="12.5">
      <c r="C51" s="83"/>
      <c r="D51" s="83"/>
    </row>
    <row r="52" spans="3:4" ht="12.5">
      <c r="C52" s="83"/>
      <c r="D52" s="83"/>
    </row>
    <row r="53" spans="3:4" ht="12.5">
      <c r="C53" s="83"/>
      <c r="D53" s="83"/>
    </row>
    <row r="54" spans="3:4" ht="12.5">
      <c r="C54" s="83"/>
      <c r="D54" s="83"/>
    </row>
    <row r="55" spans="3:4" ht="12.5">
      <c r="C55" s="83"/>
      <c r="D55" s="83"/>
    </row>
    <row r="56" spans="3:4" ht="12.5">
      <c r="C56" s="83"/>
      <c r="D56" s="83"/>
    </row>
    <row r="57" spans="3:4" ht="12.5">
      <c r="C57" s="83"/>
      <c r="D57" s="83"/>
    </row>
    <row r="58" spans="3:4" ht="12.5">
      <c r="C58" s="83"/>
      <c r="D58" s="83"/>
    </row>
    <row r="59" spans="3:4" ht="12.5">
      <c r="C59" s="83"/>
      <c r="D59" s="83"/>
    </row>
    <row r="60" spans="3:4" ht="12.5">
      <c r="C60" s="83"/>
      <c r="D60" s="83"/>
    </row>
    <row r="61" spans="3:4" ht="12.5">
      <c r="C61" s="83"/>
      <c r="D61" s="83"/>
    </row>
    <row r="62" spans="3:4" ht="12.5">
      <c r="C62" s="83"/>
      <c r="D62" s="83"/>
    </row>
    <row r="63" spans="3:4" ht="12.5">
      <c r="C63" s="83"/>
      <c r="D63" s="83"/>
    </row>
    <row r="64" spans="3:4" ht="12.5">
      <c r="C64" s="83"/>
      <c r="D64" s="83"/>
    </row>
    <row r="65" spans="3:4" ht="12.5">
      <c r="C65" s="83"/>
      <c r="D65" s="83"/>
    </row>
    <row r="66" spans="3:4" ht="12.5">
      <c r="C66" s="83"/>
      <c r="D66" s="83"/>
    </row>
    <row r="67" spans="3:4" ht="12.5">
      <c r="C67" s="83"/>
      <c r="D67" s="83"/>
    </row>
    <row r="68" spans="3:4" ht="12.5">
      <c r="C68" s="83"/>
      <c r="D68" s="83"/>
    </row>
    <row r="69" spans="3:4" ht="12.5">
      <c r="C69" s="83"/>
      <c r="D69" s="83"/>
    </row>
    <row r="70" spans="3:4" ht="12.5">
      <c r="C70" s="83"/>
      <c r="D70" s="83"/>
    </row>
    <row r="71" spans="3:4" ht="12.5">
      <c r="C71" s="83"/>
      <c r="D71" s="83"/>
    </row>
    <row r="72" spans="3:4" ht="12.5">
      <c r="C72" s="83"/>
      <c r="D72" s="83"/>
    </row>
    <row r="73" spans="3:4" ht="12.5">
      <c r="C73" s="83"/>
      <c r="D73" s="83"/>
    </row>
    <row r="74" spans="3:4" ht="12.5">
      <c r="C74" s="83"/>
      <c r="D74" s="83"/>
    </row>
    <row r="75" spans="3:4" ht="12.5">
      <c r="C75" s="83"/>
      <c r="D75" s="83"/>
    </row>
    <row r="76" spans="3:4" ht="12.5">
      <c r="C76" s="83"/>
      <c r="D76" s="83"/>
    </row>
    <row r="77" spans="3:4" ht="12.5">
      <c r="C77" s="83"/>
      <c r="D77" s="83"/>
    </row>
    <row r="78" spans="3:4" ht="12.5">
      <c r="C78" s="83"/>
      <c r="D78" s="83"/>
    </row>
    <row r="79" spans="3:4" ht="12.5">
      <c r="C79" s="83"/>
      <c r="D79" s="83"/>
    </row>
    <row r="80" spans="3:4" ht="12.5">
      <c r="C80" s="83"/>
      <c r="D80" s="83"/>
    </row>
    <row r="81" spans="3:4" ht="12.5">
      <c r="C81" s="83"/>
      <c r="D81" s="83"/>
    </row>
    <row r="82" spans="3:4" ht="12.5">
      <c r="C82" s="83"/>
      <c r="D82" s="83"/>
    </row>
    <row r="83" spans="3:4" ht="12.5">
      <c r="C83" s="83"/>
      <c r="D83" s="83"/>
    </row>
    <row r="84" spans="3:4" ht="12.5">
      <c r="C84" s="83"/>
      <c r="D84" s="83"/>
    </row>
    <row r="85" spans="3:4" ht="12.5">
      <c r="C85" s="83"/>
      <c r="D85" s="83"/>
    </row>
    <row r="86" spans="3:4" ht="12.5">
      <c r="C86" s="83"/>
      <c r="D86" s="83"/>
    </row>
    <row r="87" spans="3:4" ht="12.5">
      <c r="C87" s="83"/>
      <c r="D87" s="83"/>
    </row>
    <row r="88" spans="3:4" ht="12.5">
      <c r="C88" s="83"/>
      <c r="D88" s="83"/>
    </row>
    <row r="89" spans="3:4" ht="12.5">
      <c r="C89" s="83"/>
      <c r="D89" s="83"/>
    </row>
    <row r="90" spans="3:4" ht="12.5">
      <c r="C90" s="83"/>
      <c r="D90" s="83"/>
    </row>
    <row r="91" spans="3:4" ht="12.5">
      <c r="C91" s="83"/>
      <c r="D91" s="83"/>
    </row>
    <row r="92" spans="3:4" ht="12.5">
      <c r="C92" s="83"/>
      <c r="D92" s="83"/>
    </row>
    <row r="93" spans="3:4" ht="12.5">
      <c r="C93" s="83"/>
      <c r="D93" s="83"/>
    </row>
    <row r="94" spans="3:4" ht="12.5">
      <c r="C94" s="83"/>
      <c r="D94" s="83"/>
    </row>
    <row r="95" spans="3:4" ht="12.5">
      <c r="C95" s="83"/>
      <c r="D95" s="83"/>
    </row>
    <row r="96" spans="3:4" ht="12.5">
      <c r="C96" s="83"/>
      <c r="D96" s="83"/>
    </row>
    <row r="97" spans="3:4" ht="12.5">
      <c r="C97" s="83"/>
      <c r="D97" s="83"/>
    </row>
    <row r="98" spans="3:4" ht="12.5">
      <c r="C98" s="83"/>
      <c r="D98" s="83"/>
    </row>
    <row r="99" spans="3:4" ht="12.5">
      <c r="C99" s="83"/>
      <c r="D99" s="83"/>
    </row>
    <row r="100" spans="3:4" ht="12.5">
      <c r="C100" s="83"/>
      <c r="D100" s="83"/>
    </row>
    <row r="101" spans="3:4" ht="12.5">
      <c r="C101" s="83"/>
      <c r="D101" s="83"/>
    </row>
    <row r="102" spans="3:4" ht="12.5">
      <c r="C102" s="83"/>
      <c r="D102" s="83"/>
    </row>
    <row r="103" spans="3:4" ht="12.5">
      <c r="C103" s="83"/>
      <c r="D103" s="83"/>
    </row>
    <row r="104" spans="3:4" ht="12.5">
      <c r="C104" s="83"/>
      <c r="D104" s="83"/>
    </row>
    <row r="105" spans="3:4" ht="12.5">
      <c r="C105" s="83"/>
      <c r="D105" s="83"/>
    </row>
    <row r="106" spans="3:4" ht="12.5">
      <c r="C106" s="83"/>
      <c r="D106" s="83"/>
    </row>
    <row r="107" spans="3:4" ht="12.5">
      <c r="C107" s="83"/>
      <c r="D107" s="83"/>
    </row>
    <row r="108" spans="3:4" ht="12.5">
      <c r="C108" s="83"/>
      <c r="D108" s="83"/>
    </row>
    <row r="109" spans="3:4" ht="12.5">
      <c r="C109" s="83"/>
      <c r="D109" s="83"/>
    </row>
    <row r="110" spans="3:4" ht="12.5">
      <c r="C110" s="83"/>
      <c r="D110" s="83"/>
    </row>
    <row r="111" spans="3:4" ht="12.5">
      <c r="C111" s="83"/>
      <c r="D111" s="83"/>
    </row>
    <row r="112" spans="3:4" ht="12.5">
      <c r="C112" s="83"/>
      <c r="D112" s="83"/>
    </row>
    <row r="113" spans="3:4" ht="12.5">
      <c r="C113" s="83"/>
      <c r="D113" s="83"/>
    </row>
    <row r="114" spans="3:4" ht="12.5">
      <c r="C114" s="83"/>
      <c r="D114" s="83"/>
    </row>
    <row r="115" spans="3:4" ht="12.5">
      <c r="C115" s="83"/>
      <c r="D115" s="83"/>
    </row>
    <row r="116" spans="3:4" ht="12.5">
      <c r="C116" s="83"/>
      <c r="D116" s="83"/>
    </row>
    <row r="117" spans="3:4" ht="12.5">
      <c r="C117" s="83"/>
      <c r="D117" s="83"/>
    </row>
    <row r="118" spans="3:4" ht="12.5">
      <c r="C118" s="83"/>
      <c r="D118" s="83"/>
    </row>
    <row r="119" spans="3:4" ht="12.5">
      <c r="C119" s="83"/>
      <c r="D119" s="83"/>
    </row>
    <row r="120" spans="3:4" ht="12.5">
      <c r="C120" s="83"/>
      <c r="D120" s="83"/>
    </row>
    <row r="121" spans="3:4" ht="12.5">
      <c r="C121" s="83"/>
      <c r="D121" s="83"/>
    </row>
    <row r="122" spans="3:4" ht="12.5">
      <c r="C122" s="83"/>
      <c r="D122" s="83"/>
    </row>
    <row r="123" spans="3:4" ht="12.5">
      <c r="C123" s="83"/>
      <c r="D123" s="83"/>
    </row>
    <row r="124" spans="3:4" ht="12.5">
      <c r="C124" s="83"/>
      <c r="D124" s="83"/>
    </row>
    <row r="125" spans="3:4" ht="12.5">
      <c r="C125" s="83"/>
      <c r="D125" s="83"/>
    </row>
    <row r="126" spans="3:4" ht="12.5">
      <c r="C126" s="83"/>
      <c r="D126" s="83"/>
    </row>
    <row r="127" spans="3:4" ht="12.5">
      <c r="C127" s="83"/>
      <c r="D127" s="83"/>
    </row>
    <row r="128" spans="3:4" ht="12.5">
      <c r="C128" s="83"/>
      <c r="D128" s="83"/>
    </row>
    <row r="129" spans="3:4" ht="12.5">
      <c r="C129" s="83"/>
      <c r="D129" s="83"/>
    </row>
    <row r="130" spans="3:4" ht="12.5">
      <c r="C130" s="83"/>
      <c r="D130" s="83"/>
    </row>
    <row r="131" spans="3:4" ht="12.5">
      <c r="C131" s="83"/>
      <c r="D131" s="83"/>
    </row>
    <row r="132" spans="3:4" ht="12.5">
      <c r="C132" s="83"/>
      <c r="D132" s="83"/>
    </row>
    <row r="133" spans="3:4" ht="12.5">
      <c r="C133" s="83"/>
      <c r="D133" s="83"/>
    </row>
    <row r="134" spans="3:4" ht="12.5">
      <c r="C134" s="83"/>
      <c r="D134" s="83"/>
    </row>
    <row r="135" spans="3:4" ht="12.5">
      <c r="C135" s="83"/>
      <c r="D135" s="83"/>
    </row>
    <row r="136" spans="3:4" ht="12.5">
      <c r="C136" s="83"/>
      <c r="D136" s="83"/>
    </row>
    <row r="137" spans="3:4" ht="12.5">
      <c r="C137" s="83"/>
      <c r="D137" s="83"/>
    </row>
    <row r="138" spans="3:4" ht="12.5">
      <c r="C138" s="83"/>
      <c r="D138" s="83"/>
    </row>
    <row r="139" spans="3:4" ht="12.5">
      <c r="C139" s="83"/>
      <c r="D139" s="83"/>
    </row>
    <row r="140" spans="3:4" ht="12.5">
      <c r="C140" s="83"/>
      <c r="D140" s="83"/>
    </row>
    <row r="141" spans="3:4" ht="12.5">
      <c r="C141" s="83"/>
      <c r="D141" s="83"/>
    </row>
    <row r="142" spans="3:4" ht="12.5">
      <c r="C142" s="83"/>
      <c r="D142" s="83"/>
    </row>
    <row r="143" spans="3:4" ht="12.5">
      <c r="C143" s="83"/>
      <c r="D143" s="83"/>
    </row>
    <row r="144" spans="3:4" ht="12.5">
      <c r="C144" s="83"/>
      <c r="D144" s="83"/>
    </row>
    <row r="145" spans="3:4" ht="12.5">
      <c r="C145" s="83"/>
      <c r="D145" s="83"/>
    </row>
    <row r="146" spans="3:4" ht="12.5">
      <c r="C146" s="83"/>
      <c r="D146" s="83"/>
    </row>
    <row r="147" spans="3:4" ht="12.5">
      <c r="C147" s="83"/>
      <c r="D147" s="83"/>
    </row>
    <row r="148" spans="3:4" ht="12.5">
      <c r="C148" s="83"/>
      <c r="D148" s="83"/>
    </row>
    <row r="149" spans="3:4" ht="12.5">
      <c r="C149" s="83"/>
      <c r="D149" s="83"/>
    </row>
    <row r="150" spans="3:4" ht="12.5">
      <c r="C150" s="83"/>
      <c r="D150" s="83"/>
    </row>
    <row r="151" spans="3:4" ht="12.5">
      <c r="C151" s="83"/>
      <c r="D151" s="83"/>
    </row>
    <row r="152" spans="3:4" ht="12.5">
      <c r="C152" s="83"/>
      <c r="D152" s="83"/>
    </row>
    <row r="153" spans="3:4" ht="12.5">
      <c r="C153" s="83"/>
      <c r="D153" s="83"/>
    </row>
    <row r="154" spans="3:4" ht="12.5">
      <c r="C154" s="83"/>
      <c r="D154" s="83"/>
    </row>
    <row r="155" spans="3:4" ht="12.5">
      <c r="C155" s="83"/>
      <c r="D155" s="83"/>
    </row>
    <row r="156" spans="3:4" ht="12.5">
      <c r="C156" s="83"/>
      <c r="D156" s="83"/>
    </row>
    <row r="157" spans="3:4" ht="12.5">
      <c r="C157" s="83"/>
      <c r="D157" s="83"/>
    </row>
    <row r="158" spans="3:4" ht="12.5">
      <c r="C158" s="83"/>
      <c r="D158" s="83"/>
    </row>
    <row r="159" spans="3:4" ht="12.5">
      <c r="C159" s="83"/>
      <c r="D159" s="83"/>
    </row>
    <row r="160" spans="3:4" ht="12.5">
      <c r="C160" s="83"/>
      <c r="D160" s="83"/>
    </row>
    <row r="161" spans="3:4" ht="12.5">
      <c r="C161" s="83"/>
      <c r="D161" s="83"/>
    </row>
    <row r="162" spans="3:4" ht="12.5">
      <c r="C162" s="83"/>
      <c r="D162" s="83"/>
    </row>
    <row r="163" spans="3:4" ht="12.5">
      <c r="C163" s="83"/>
      <c r="D163" s="83"/>
    </row>
    <row r="164" spans="3:4" ht="12.5">
      <c r="C164" s="83"/>
      <c r="D164" s="83"/>
    </row>
    <row r="165" spans="3:4" ht="12.5">
      <c r="C165" s="83"/>
      <c r="D165" s="83"/>
    </row>
    <row r="166" spans="3:4" ht="12.5">
      <c r="C166" s="83"/>
      <c r="D166" s="83"/>
    </row>
    <row r="167" spans="3:4" ht="12.5">
      <c r="C167" s="83"/>
      <c r="D167" s="83"/>
    </row>
    <row r="168" spans="3:4" ht="12.5">
      <c r="C168" s="83"/>
      <c r="D168" s="83"/>
    </row>
    <row r="169" spans="3:4" ht="12.5">
      <c r="C169" s="83"/>
      <c r="D169" s="83"/>
    </row>
    <row r="170" spans="3:4" ht="12.5">
      <c r="C170" s="83"/>
      <c r="D170" s="83"/>
    </row>
    <row r="171" spans="3:4" ht="12.5">
      <c r="C171" s="83"/>
      <c r="D171" s="83"/>
    </row>
    <row r="172" spans="3:4" ht="12.5">
      <c r="C172" s="83"/>
      <c r="D172" s="83"/>
    </row>
    <row r="173" spans="3:4" ht="12.5">
      <c r="C173" s="83"/>
      <c r="D173" s="83"/>
    </row>
    <row r="174" spans="3:4" ht="12.5">
      <c r="C174" s="83"/>
      <c r="D174" s="83"/>
    </row>
    <row r="175" spans="3:4" ht="12.5">
      <c r="C175" s="83"/>
      <c r="D175" s="83"/>
    </row>
    <row r="176" spans="3:4" ht="12.5">
      <c r="C176" s="83"/>
      <c r="D176" s="83"/>
    </row>
    <row r="177" spans="3:4" ht="12.5">
      <c r="C177" s="83"/>
      <c r="D177" s="83"/>
    </row>
    <row r="178" spans="3:4" ht="12.5">
      <c r="C178" s="83"/>
      <c r="D178" s="83"/>
    </row>
    <row r="179" spans="3:4" ht="12.5">
      <c r="C179" s="83"/>
      <c r="D179" s="83"/>
    </row>
    <row r="180" spans="3:4" ht="12.5">
      <c r="C180" s="83"/>
      <c r="D180" s="83"/>
    </row>
    <row r="181" spans="3:4" ht="12.5">
      <c r="C181" s="83"/>
      <c r="D181" s="83"/>
    </row>
    <row r="182" spans="3:4" ht="12.5">
      <c r="C182" s="83"/>
      <c r="D182" s="83"/>
    </row>
    <row r="183" spans="3:4" ht="12.5">
      <c r="C183" s="83"/>
      <c r="D183" s="83"/>
    </row>
    <row r="184" spans="3:4" ht="12.5">
      <c r="C184" s="83"/>
      <c r="D184" s="83"/>
    </row>
    <row r="185" spans="3:4" ht="12.5">
      <c r="C185" s="83"/>
      <c r="D185" s="83"/>
    </row>
    <row r="186" spans="3:4" ht="12.5">
      <c r="C186" s="83"/>
      <c r="D186" s="83"/>
    </row>
    <row r="187" spans="3:4" ht="12.5">
      <c r="C187" s="83"/>
      <c r="D187" s="83"/>
    </row>
    <row r="188" spans="3:4" ht="12.5">
      <c r="C188" s="83"/>
      <c r="D188" s="83"/>
    </row>
    <row r="189" spans="3:4" ht="12.5">
      <c r="C189" s="83"/>
      <c r="D189" s="83"/>
    </row>
    <row r="190" spans="3:4" ht="12.5">
      <c r="C190" s="83"/>
      <c r="D190" s="83"/>
    </row>
    <row r="191" spans="3:4" ht="12.5">
      <c r="C191" s="83"/>
      <c r="D191" s="83"/>
    </row>
    <row r="192" spans="3:4" ht="12.5">
      <c r="C192" s="83"/>
      <c r="D192" s="83"/>
    </row>
    <row r="193" spans="3:4" ht="12.5">
      <c r="C193" s="83"/>
      <c r="D193" s="83"/>
    </row>
    <row r="194" spans="3:4" ht="12.5">
      <c r="C194" s="83"/>
      <c r="D194" s="83"/>
    </row>
    <row r="195" spans="3:4" ht="12.5">
      <c r="C195" s="83"/>
      <c r="D195" s="83"/>
    </row>
    <row r="196" spans="3:4" ht="12.5">
      <c r="C196" s="83"/>
      <c r="D196" s="83"/>
    </row>
    <row r="197" spans="3:4" ht="12.5">
      <c r="C197" s="83"/>
      <c r="D197" s="83"/>
    </row>
    <row r="198" spans="3:4" ht="12.5">
      <c r="C198" s="83"/>
      <c r="D198" s="83"/>
    </row>
    <row r="199" spans="3:4" ht="12.5">
      <c r="C199" s="83"/>
      <c r="D199" s="83"/>
    </row>
    <row r="200" spans="3:4" ht="12.5">
      <c r="C200" s="83"/>
      <c r="D200" s="83"/>
    </row>
    <row r="201" spans="3:4" ht="12.5">
      <c r="C201" s="83"/>
      <c r="D201" s="83"/>
    </row>
    <row r="202" spans="3:4" ht="12.5">
      <c r="C202" s="83"/>
      <c r="D202" s="83"/>
    </row>
    <row r="203" spans="3:4" ht="12.5">
      <c r="C203" s="83"/>
      <c r="D203" s="83"/>
    </row>
    <row r="204" spans="3:4" ht="12.5">
      <c r="C204" s="83"/>
      <c r="D204" s="83"/>
    </row>
    <row r="205" spans="3:4" ht="12.5">
      <c r="C205" s="83"/>
      <c r="D205" s="83"/>
    </row>
    <row r="206" spans="3:4" ht="12.5">
      <c r="C206" s="83"/>
      <c r="D206" s="83"/>
    </row>
    <row r="207" spans="3:4" ht="12.5">
      <c r="C207" s="83"/>
      <c r="D207" s="83"/>
    </row>
    <row r="208" spans="3:4" ht="12.5">
      <c r="C208" s="83"/>
      <c r="D208" s="83"/>
    </row>
    <row r="209" spans="3:4" ht="12.5">
      <c r="C209" s="83"/>
      <c r="D209" s="83"/>
    </row>
    <row r="210" spans="3:4" ht="12.5">
      <c r="C210" s="83"/>
      <c r="D210" s="83"/>
    </row>
    <row r="211" spans="3:4" ht="12.5">
      <c r="C211" s="83"/>
      <c r="D211" s="83"/>
    </row>
    <row r="212" spans="3:4" ht="12.5">
      <c r="C212" s="83"/>
      <c r="D212" s="83"/>
    </row>
    <row r="213" spans="3:4" ht="12.5">
      <c r="C213" s="83"/>
      <c r="D213" s="83"/>
    </row>
    <row r="214" spans="3:4" ht="12.5">
      <c r="C214" s="83"/>
      <c r="D214" s="83"/>
    </row>
    <row r="215" spans="3:4" ht="12.5">
      <c r="C215" s="83"/>
      <c r="D215" s="83"/>
    </row>
    <row r="216" spans="3:4" ht="12.5">
      <c r="C216" s="83"/>
      <c r="D216" s="83"/>
    </row>
    <row r="217" spans="3:4" ht="12.5">
      <c r="C217" s="83"/>
      <c r="D217" s="83"/>
    </row>
    <row r="218" spans="3:4" ht="12.5">
      <c r="C218" s="83"/>
      <c r="D218" s="83"/>
    </row>
    <row r="219" spans="3:4" ht="12.5">
      <c r="C219" s="83"/>
      <c r="D219" s="83"/>
    </row>
    <row r="220" spans="3:4" ht="12.5">
      <c r="C220" s="83"/>
      <c r="D220" s="83"/>
    </row>
    <row r="221" spans="3:4" ht="12.5">
      <c r="C221" s="83"/>
      <c r="D221" s="83"/>
    </row>
    <row r="222" spans="3:4" ht="12.5">
      <c r="C222" s="83"/>
      <c r="D222" s="83"/>
    </row>
    <row r="223" spans="3:4" ht="12.5">
      <c r="C223" s="83"/>
      <c r="D223" s="83"/>
    </row>
    <row r="224" spans="3:4" ht="12.5">
      <c r="C224" s="83"/>
      <c r="D224" s="83"/>
    </row>
    <row r="225" spans="3:4" ht="12.5">
      <c r="C225" s="83"/>
      <c r="D225" s="83"/>
    </row>
    <row r="226" spans="3:4" ht="12.5">
      <c r="C226" s="83"/>
      <c r="D226" s="83"/>
    </row>
    <row r="227" spans="3:4" ht="12.5">
      <c r="C227" s="83"/>
      <c r="D227" s="83"/>
    </row>
    <row r="228" spans="3:4" ht="12.5">
      <c r="C228" s="83"/>
      <c r="D228" s="83"/>
    </row>
    <row r="229" spans="3:4" ht="12.5">
      <c r="C229" s="83"/>
      <c r="D229" s="83"/>
    </row>
    <row r="230" spans="3:4" ht="12.5">
      <c r="C230" s="83"/>
      <c r="D230" s="83"/>
    </row>
    <row r="231" spans="3:4" ht="12.5">
      <c r="C231" s="83"/>
      <c r="D231" s="83"/>
    </row>
    <row r="232" spans="3:4" ht="12.5">
      <c r="C232" s="83"/>
      <c r="D232" s="83"/>
    </row>
    <row r="233" spans="3:4" ht="12.5">
      <c r="C233" s="83"/>
      <c r="D233" s="83"/>
    </row>
    <row r="234" spans="3:4" ht="12.5">
      <c r="C234" s="83"/>
      <c r="D234" s="83"/>
    </row>
    <row r="235" spans="3:4" ht="12.5">
      <c r="C235" s="83"/>
      <c r="D235" s="83"/>
    </row>
    <row r="236" spans="3:4" ht="12.5">
      <c r="C236" s="83"/>
      <c r="D236" s="83"/>
    </row>
    <row r="237" spans="3:4" ht="12.5">
      <c r="C237" s="83"/>
      <c r="D237" s="83"/>
    </row>
    <row r="238" spans="3:4" ht="12.5">
      <c r="C238" s="83"/>
      <c r="D238" s="83"/>
    </row>
    <row r="239" spans="3:4" ht="12.5">
      <c r="C239" s="83"/>
      <c r="D239" s="83"/>
    </row>
    <row r="240" spans="3:4" ht="12.5">
      <c r="C240" s="83"/>
      <c r="D240" s="83"/>
    </row>
    <row r="241" spans="3:4" ht="12.5">
      <c r="C241" s="83"/>
      <c r="D241" s="83"/>
    </row>
    <row r="242" spans="3:4" ht="12.5">
      <c r="C242" s="83"/>
      <c r="D242" s="83"/>
    </row>
    <row r="243" spans="3:4" ht="12.5">
      <c r="C243" s="83"/>
      <c r="D243" s="83"/>
    </row>
    <row r="244" spans="3:4" ht="12.5">
      <c r="C244" s="83"/>
      <c r="D244" s="83"/>
    </row>
    <row r="245" spans="3:4" ht="12.5">
      <c r="C245" s="83"/>
      <c r="D245" s="83"/>
    </row>
    <row r="246" spans="3:4" ht="12.5">
      <c r="C246" s="83"/>
      <c r="D246" s="83"/>
    </row>
    <row r="247" spans="3:4" ht="12.5">
      <c r="C247" s="83"/>
      <c r="D247" s="83"/>
    </row>
    <row r="248" spans="3:4" ht="12.5">
      <c r="C248" s="83"/>
      <c r="D248" s="83"/>
    </row>
    <row r="249" spans="3:4" ht="12.5">
      <c r="C249" s="83"/>
      <c r="D249" s="83"/>
    </row>
    <row r="250" spans="3:4" ht="12.5">
      <c r="C250" s="83"/>
      <c r="D250" s="83"/>
    </row>
    <row r="251" spans="3:4" ht="12.5">
      <c r="C251" s="83"/>
      <c r="D251" s="83"/>
    </row>
    <row r="252" spans="3:4" ht="12.5">
      <c r="C252" s="83"/>
      <c r="D252" s="83"/>
    </row>
    <row r="253" spans="3:4" ht="12.5">
      <c r="C253" s="83"/>
      <c r="D253" s="83"/>
    </row>
    <row r="254" spans="3:4" ht="12.5">
      <c r="C254" s="83"/>
      <c r="D254" s="83"/>
    </row>
    <row r="255" spans="3:4" ht="12.5">
      <c r="C255" s="83"/>
      <c r="D255" s="83"/>
    </row>
    <row r="256" spans="3:4" ht="12.5">
      <c r="C256" s="83"/>
      <c r="D256" s="83"/>
    </row>
    <row r="257" spans="3:4" ht="12.5">
      <c r="C257" s="83"/>
      <c r="D257" s="83"/>
    </row>
    <row r="258" spans="3:4" ht="12.5">
      <c r="C258" s="83"/>
      <c r="D258" s="83"/>
    </row>
    <row r="259" spans="3:4" ht="12.5">
      <c r="C259" s="83"/>
      <c r="D259" s="83"/>
    </row>
    <row r="260" spans="3:4" ht="12.5">
      <c r="C260" s="83"/>
      <c r="D260" s="83"/>
    </row>
    <row r="261" spans="3:4" ht="12.5">
      <c r="C261" s="83"/>
      <c r="D261" s="83"/>
    </row>
    <row r="262" spans="3:4" ht="12.5">
      <c r="C262" s="83"/>
      <c r="D262" s="83"/>
    </row>
    <row r="263" spans="3:4" ht="12.5">
      <c r="C263" s="83"/>
      <c r="D263" s="83"/>
    </row>
    <row r="264" spans="3:4" ht="12.5">
      <c r="C264" s="83"/>
      <c r="D264" s="83"/>
    </row>
    <row r="265" spans="3:4" ht="12.5">
      <c r="C265" s="83"/>
      <c r="D265" s="83"/>
    </row>
    <row r="266" spans="3:4" ht="12.5">
      <c r="C266" s="83"/>
      <c r="D266" s="83"/>
    </row>
    <row r="267" spans="3:4" ht="12.5">
      <c r="C267" s="83"/>
      <c r="D267" s="83"/>
    </row>
    <row r="268" spans="3:4" ht="12.5">
      <c r="C268" s="83"/>
      <c r="D268" s="83"/>
    </row>
    <row r="269" spans="3:4" ht="12.5">
      <c r="C269" s="83"/>
      <c r="D269" s="83"/>
    </row>
    <row r="270" spans="3:4" ht="12.5">
      <c r="C270" s="83"/>
      <c r="D270" s="83"/>
    </row>
    <row r="271" spans="3:4" ht="12.5">
      <c r="C271" s="83"/>
      <c r="D271" s="83"/>
    </row>
    <row r="272" spans="3:4" ht="12.5">
      <c r="C272" s="83"/>
      <c r="D272" s="83"/>
    </row>
    <row r="273" spans="3:4" ht="12.5">
      <c r="C273" s="83"/>
      <c r="D273" s="83"/>
    </row>
    <row r="274" spans="3:4" ht="12.5">
      <c r="C274" s="83"/>
      <c r="D274" s="83"/>
    </row>
    <row r="275" spans="3:4" ht="12.5">
      <c r="C275" s="83"/>
      <c r="D275" s="83"/>
    </row>
    <row r="276" spans="3:4" ht="12.5">
      <c r="C276" s="83"/>
      <c r="D276" s="83"/>
    </row>
    <row r="277" spans="3:4" ht="12.5">
      <c r="C277" s="83"/>
      <c r="D277" s="83"/>
    </row>
    <row r="278" spans="3:4" ht="12.5">
      <c r="C278" s="83"/>
      <c r="D278" s="83"/>
    </row>
    <row r="279" spans="3:4" ht="12.5">
      <c r="C279" s="83"/>
      <c r="D279" s="83"/>
    </row>
    <row r="280" spans="3:4" ht="12.5">
      <c r="C280" s="83"/>
      <c r="D280" s="83"/>
    </row>
    <row r="281" spans="3:4" ht="12.5">
      <c r="C281" s="83"/>
      <c r="D281" s="83"/>
    </row>
    <row r="282" spans="3:4" ht="12.5">
      <c r="C282" s="83"/>
      <c r="D282" s="83"/>
    </row>
    <row r="283" spans="3:4" ht="12.5">
      <c r="C283" s="83"/>
      <c r="D283" s="83"/>
    </row>
    <row r="284" spans="3:4" ht="12.5">
      <c r="C284" s="83"/>
      <c r="D284" s="83"/>
    </row>
    <row r="285" spans="3:4" ht="12.5">
      <c r="C285" s="83"/>
      <c r="D285" s="83"/>
    </row>
    <row r="286" spans="3:4" ht="12.5">
      <c r="C286" s="83"/>
      <c r="D286" s="83"/>
    </row>
    <row r="287" spans="3:4" ht="12.5">
      <c r="C287" s="83"/>
      <c r="D287" s="83"/>
    </row>
    <row r="288" spans="3:4" ht="12.5">
      <c r="C288" s="83"/>
      <c r="D288" s="83"/>
    </row>
    <row r="289" spans="3:4" ht="12.5">
      <c r="C289" s="83"/>
      <c r="D289" s="83"/>
    </row>
    <row r="290" spans="3:4" ht="12.5">
      <c r="C290" s="83"/>
      <c r="D290" s="83"/>
    </row>
    <row r="291" spans="3:4" ht="12.5">
      <c r="C291" s="83"/>
      <c r="D291" s="83"/>
    </row>
    <row r="292" spans="3:4" ht="12.5">
      <c r="C292" s="83"/>
      <c r="D292" s="83"/>
    </row>
    <row r="293" spans="3:4" ht="12.5">
      <c r="C293" s="83"/>
      <c r="D293" s="83"/>
    </row>
    <row r="294" spans="3:4" ht="12.5">
      <c r="C294" s="83"/>
      <c r="D294" s="83"/>
    </row>
    <row r="295" spans="3:4" ht="12.5">
      <c r="C295" s="83"/>
      <c r="D295" s="83"/>
    </row>
    <row r="296" spans="3:4" ht="12.5">
      <c r="C296" s="83"/>
      <c r="D296" s="83"/>
    </row>
    <row r="297" spans="3:4" ht="12.5">
      <c r="C297" s="83"/>
      <c r="D297" s="83"/>
    </row>
    <row r="298" spans="3:4" ht="12.5">
      <c r="C298" s="83"/>
      <c r="D298" s="83"/>
    </row>
    <row r="299" spans="3:4" ht="12.5">
      <c r="C299" s="83"/>
      <c r="D299" s="83"/>
    </row>
    <row r="300" spans="3:4" ht="12.5">
      <c r="C300" s="83"/>
      <c r="D300" s="83"/>
    </row>
    <row r="301" spans="3:4" ht="12.5">
      <c r="C301" s="83"/>
      <c r="D301" s="83"/>
    </row>
    <row r="302" spans="3:4" ht="12.5">
      <c r="C302" s="83"/>
      <c r="D302" s="83"/>
    </row>
    <row r="303" spans="3:4" ht="12.5">
      <c r="C303" s="83"/>
      <c r="D303" s="83"/>
    </row>
    <row r="304" spans="3:4" ht="12.5">
      <c r="C304" s="83"/>
      <c r="D304" s="83"/>
    </row>
    <row r="305" spans="3:4" ht="12.5">
      <c r="C305" s="83"/>
      <c r="D305" s="83"/>
    </row>
    <row r="306" spans="3:4" ht="12.5">
      <c r="C306" s="83"/>
      <c r="D306" s="83"/>
    </row>
    <row r="307" spans="3:4" ht="12.5">
      <c r="C307" s="83"/>
      <c r="D307" s="83"/>
    </row>
    <row r="308" spans="3:4" ht="12.5">
      <c r="C308" s="83"/>
      <c r="D308" s="83"/>
    </row>
    <row r="309" spans="3:4" ht="12.5">
      <c r="C309" s="83"/>
      <c r="D309" s="83"/>
    </row>
    <row r="310" spans="3:4" ht="12.5">
      <c r="C310" s="83"/>
      <c r="D310" s="83"/>
    </row>
    <row r="311" spans="3:4" ht="12.5">
      <c r="C311" s="83"/>
      <c r="D311" s="83"/>
    </row>
    <row r="312" spans="3:4" ht="12.5">
      <c r="C312" s="83"/>
      <c r="D312" s="83"/>
    </row>
    <row r="313" spans="3:4" ht="12.5">
      <c r="C313" s="83"/>
      <c r="D313" s="83"/>
    </row>
    <row r="314" spans="3:4" ht="12.5">
      <c r="C314" s="83"/>
      <c r="D314" s="83"/>
    </row>
    <row r="315" spans="3:4" ht="12.5">
      <c r="C315" s="83"/>
      <c r="D315" s="83"/>
    </row>
    <row r="316" spans="3:4" ht="12.5">
      <c r="C316" s="83"/>
      <c r="D316" s="83"/>
    </row>
    <row r="317" spans="3:4" ht="12.5">
      <c r="C317" s="83"/>
      <c r="D317" s="83"/>
    </row>
    <row r="318" spans="3:4" ht="12.5">
      <c r="C318" s="83"/>
      <c r="D318" s="83"/>
    </row>
    <row r="319" spans="3:4" ht="12.5">
      <c r="C319" s="83"/>
      <c r="D319" s="83"/>
    </row>
    <row r="320" spans="3:4" ht="12.5">
      <c r="C320" s="83"/>
      <c r="D320" s="83"/>
    </row>
    <row r="321" spans="3:4" ht="12.5">
      <c r="C321" s="83"/>
      <c r="D321" s="83"/>
    </row>
    <row r="322" spans="3:4" ht="12.5">
      <c r="C322" s="83"/>
      <c r="D322" s="83"/>
    </row>
    <row r="323" spans="3:4" ht="12.5">
      <c r="C323" s="83"/>
      <c r="D323" s="83"/>
    </row>
    <row r="324" spans="3:4" ht="12.5">
      <c r="C324" s="83"/>
      <c r="D324" s="83"/>
    </row>
    <row r="325" spans="3:4" ht="12.5">
      <c r="C325" s="83"/>
      <c r="D325" s="83"/>
    </row>
    <row r="326" spans="3:4" ht="12.5">
      <c r="C326" s="83"/>
      <c r="D326" s="83"/>
    </row>
    <row r="327" spans="3:4" ht="12.5">
      <c r="C327" s="83"/>
      <c r="D327" s="83"/>
    </row>
    <row r="328" spans="3:4" ht="12.5">
      <c r="C328" s="83"/>
      <c r="D328" s="83"/>
    </row>
    <row r="329" spans="3:4" ht="12.5">
      <c r="C329" s="83"/>
      <c r="D329" s="83"/>
    </row>
    <row r="330" spans="3:4" ht="12.5">
      <c r="C330" s="83"/>
      <c r="D330" s="83"/>
    </row>
    <row r="331" spans="3:4" ht="12.5">
      <c r="C331" s="83"/>
      <c r="D331" s="83"/>
    </row>
    <row r="332" spans="3:4" ht="12.5">
      <c r="C332" s="83"/>
      <c r="D332" s="83"/>
    </row>
    <row r="333" spans="3:4" ht="12.5">
      <c r="C333" s="83"/>
      <c r="D333" s="83"/>
    </row>
    <row r="334" spans="3:4" ht="12.5">
      <c r="C334" s="83"/>
      <c r="D334" s="83"/>
    </row>
    <row r="335" spans="3:4" ht="12.5">
      <c r="C335" s="83"/>
      <c r="D335" s="83"/>
    </row>
    <row r="336" spans="3:4" ht="12.5">
      <c r="C336" s="83"/>
      <c r="D336" s="83"/>
    </row>
    <row r="337" spans="3:4" ht="12.5">
      <c r="C337" s="83"/>
      <c r="D337" s="83"/>
    </row>
    <row r="338" spans="3:4" ht="12.5">
      <c r="C338" s="83"/>
      <c r="D338" s="83"/>
    </row>
    <row r="339" spans="3:4" ht="12.5">
      <c r="C339" s="83"/>
      <c r="D339" s="83"/>
    </row>
    <row r="340" spans="3:4" ht="12.5">
      <c r="C340" s="83"/>
      <c r="D340" s="83"/>
    </row>
    <row r="341" spans="3:4" ht="12.5">
      <c r="C341" s="83"/>
      <c r="D341" s="83"/>
    </row>
    <row r="342" spans="3:4" ht="12.5">
      <c r="C342" s="83"/>
      <c r="D342" s="83"/>
    </row>
    <row r="343" spans="3:4" ht="12.5">
      <c r="C343" s="83"/>
      <c r="D343" s="83"/>
    </row>
    <row r="344" spans="3:4" ht="12.5">
      <c r="C344" s="83"/>
      <c r="D344" s="83"/>
    </row>
    <row r="345" spans="3:4" ht="12.5">
      <c r="C345" s="83"/>
      <c r="D345" s="83"/>
    </row>
    <row r="346" spans="3:4" ht="12.5">
      <c r="C346" s="83"/>
      <c r="D346" s="83"/>
    </row>
    <row r="347" spans="3:4" ht="12.5">
      <c r="C347" s="83"/>
      <c r="D347" s="83"/>
    </row>
    <row r="348" spans="3:4" ht="12.5">
      <c r="C348" s="83"/>
      <c r="D348" s="83"/>
    </row>
    <row r="349" spans="3:4" ht="12.5">
      <c r="C349" s="83"/>
      <c r="D349" s="83"/>
    </row>
    <row r="350" spans="3:4" ht="12.5">
      <c r="C350" s="83"/>
      <c r="D350" s="83"/>
    </row>
    <row r="351" spans="3:4" ht="12.5">
      <c r="C351" s="83"/>
      <c r="D351" s="83"/>
    </row>
    <row r="352" spans="3:4" ht="12.5">
      <c r="C352" s="83"/>
      <c r="D352" s="83"/>
    </row>
    <row r="353" spans="3:4" ht="12.5">
      <c r="C353" s="83"/>
      <c r="D353" s="83"/>
    </row>
    <row r="354" spans="3:4" ht="12.5">
      <c r="C354" s="83"/>
      <c r="D354" s="83"/>
    </row>
    <row r="355" spans="3:4" ht="12.5">
      <c r="C355" s="83"/>
      <c r="D355" s="83"/>
    </row>
    <row r="356" spans="3:4" ht="12.5">
      <c r="C356" s="83"/>
      <c r="D356" s="83"/>
    </row>
    <row r="357" spans="3:4" ht="12.5">
      <c r="C357" s="83"/>
      <c r="D357" s="83"/>
    </row>
    <row r="358" spans="3:4" ht="12.5">
      <c r="C358" s="83"/>
      <c r="D358" s="83"/>
    </row>
    <row r="359" spans="3:4" ht="12.5">
      <c r="C359" s="83"/>
      <c r="D359" s="83"/>
    </row>
    <row r="360" spans="3:4" ht="12.5">
      <c r="C360" s="83"/>
      <c r="D360" s="83"/>
    </row>
    <row r="361" spans="3:4" ht="12.5">
      <c r="C361" s="83"/>
      <c r="D361" s="83"/>
    </row>
    <row r="362" spans="3:4" ht="12.5">
      <c r="C362" s="83"/>
      <c r="D362" s="83"/>
    </row>
    <row r="363" spans="3:4" ht="12.5">
      <c r="C363" s="83"/>
      <c r="D363" s="83"/>
    </row>
    <row r="364" spans="3:4" ht="12.5">
      <c r="C364" s="83"/>
      <c r="D364" s="83"/>
    </row>
    <row r="365" spans="3:4" ht="12.5">
      <c r="C365" s="83"/>
      <c r="D365" s="83"/>
    </row>
    <row r="366" spans="3:4" ht="12.5">
      <c r="C366" s="83"/>
      <c r="D366" s="83"/>
    </row>
    <row r="367" spans="3:4" ht="12.5">
      <c r="C367" s="83"/>
      <c r="D367" s="83"/>
    </row>
    <row r="368" spans="3:4" ht="12.5">
      <c r="C368" s="83"/>
      <c r="D368" s="83"/>
    </row>
    <row r="369" spans="3:4" ht="12.5">
      <c r="C369" s="83"/>
      <c r="D369" s="83"/>
    </row>
    <row r="370" spans="3:4" ht="12.5">
      <c r="C370" s="83"/>
      <c r="D370" s="83"/>
    </row>
    <row r="371" spans="3:4" ht="12.5">
      <c r="C371" s="83"/>
      <c r="D371" s="83"/>
    </row>
    <row r="372" spans="3:4" ht="12.5">
      <c r="C372" s="83"/>
      <c r="D372" s="83"/>
    </row>
    <row r="373" spans="3:4" ht="12.5">
      <c r="C373" s="83"/>
      <c r="D373" s="83"/>
    </row>
    <row r="374" spans="3:4" ht="12.5">
      <c r="C374" s="83"/>
      <c r="D374" s="83"/>
    </row>
    <row r="375" spans="3:4" ht="12.5">
      <c r="C375" s="83"/>
      <c r="D375" s="83"/>
    </row>
    <row r="376" spans="3:4" ht="12.5">
      <c r="C376" s="83"/>
      <c r="D376" s="83"/>
    </row>
    <row r="377" spans="3:4" ht="12.5">
      <c r="C377" s="83"/>
      <c r="D377" s="83"/>
    </row>
    <row r="378" spans="3:4" ht="12.5">
      <c r="C378" s="83"/>
      <c r="D378" s="83"/>
    </row>
    <row r="379" spans="3:4" ht="12.5">
      <c r="C379" s="83"/>
      <c r="D379" s="83"/>
    </row>
    <row r="380" spans="3:4" ht="12.5">
      <c r="C380" s="83"/>
      <c r="D380" s="83"/>
    </row>
    <row r="381" spans="3:4" ht="12.5">
      <c r="C381" s="83"/>
      <c r="D381" s="83"/>
    </row>
    <row r="382" spans="3:4" ht="12.5">
      <c r="C382" s="83"/>
      <c r="D382" s="83"/>
    </row>
    <row r="383" spans="3:4" ht="12.5">
      <c r="C383" s="83"/>
      <c r="D383" s="83"/>
    </row>
    <row r="384" spans="3:4" ht="12.5">
      <c r="C384" s="83"/>
      <c r="D384" s="83"/>
    </row>
    <row r="385" spans="3:4" ht="12.5">
      <c r="C385" s="83"/>
      <c r="D385" s="83"/>
    </row>
    <row r="386" spans="3:4" ht="12.5">
      <c r="C386" s="83"/>
      <c r="D386" s="83"/>
    </row>
    <row r="387" spans="3:4" ht="12.5">
      <c r="C387" s="83"/>
      <c r="D387" s="83"/>
    </row>
    <row r="388" spans="3:4" ht="12.5">
      <c r="C388" s="83"/>
      <c r="D388" s="83"/>
    </row>
    <row r="389" spans="3:4" ht="12.5">
      <c r="C389" s="83"/>
      <c r="D389" s="83"/>
    </row>
    <row r="390" spans="3:4" ht="12.5">
      <c r="C390" s="83"/>
      <c r="D390" s="83"/>
    </row>
    <row r="391" spans="3:4" ht="12.5">
      <c r="C391" s="83"/>
      <c r="D391" s="83"/>
    </row>
    <row r="392" spans="3:4" ht="12.5">
      <c r="C392" s="83"/>
      <c r="D392" s="83"/>
    </row>
    <row r="393" spans="3:4" ht="12.5">
      <c r="C393" s="83"/>
      <c r="D393" s="83"/>
    </row>
    <row r="394" spans="3:4" ht="12.5">
      <c r="C394" s="83"/>
      <c r="D394" s="83"/>
    </row>
    <row r="395" spans="3:4" ht="12.5">
      <c r="C395" s="83"/>
      <c r="D395" s="83"/>
    </row>
    <row r="396" spans="3:4" ht="12.5">
      <c r="C396" s="83"/>
      <c r="D396" s="83"/>
    </row>
    <row r="397" spans="3:4" ht="12.5">
      <c r="C397" s="83"/>
      <c r="D397" s="83"/>
    </row>
    <row r="398" spans="3:4" ht="12.5">
      <c r="C398" s="83"/>
      <c r="D398" s="83"/>
    </row>
    <row r="399" spans="3:4" ht="12.5">
      <c r="C399" s="83"/>
      <c r="D399" s="83"/>
    </row>
    <row r="400" spans="3:4" ht="12.5">
      <c r="C400" s="83"/>
      <c r="D400" s="83"/>
    </row>
    <row r="401" spans="3:4" ht="12.5">
      <c r="C401" s="83"/>
      <c r="D401" s="83"/>
    </row>
    <row r="402" spans="3:4" ht="12.5">
      <c r="C402" s="83"/>
      <c r="D402" s="83"/>
    </row>
    <row r="403" spans="3:4" ht="12.5">
      <c r="C403" s="83"/>
      <c r="D403" s="83"/>
    </row>
    <row r="404" spans="3:4" ht="12.5">
      <c r="C404" s="83"/>
      <c r="D404" s="83"/>
    </row>
    <row r="405" spans="3:4" ht="12.5">
      <c r="C405" s="83"/>
      <c r="D405" s="83"/>
    </row>
    <row r="406" spans="3:4" ht="12.5">
      <c r="C406" s="83"/>
      <c r="D406" s="83"/>
    </row>
    <row r="407" spans="3:4" ht="12.5">
      <c r="C407" s="83"/>
      <c r="D407" s="83"/>
    </row>
    <row r="408" spans="3:4" ht="12.5">
      <c r="C408" s="83"/>
      <c r="D408" s="83"/>
    </row>
    <row r="409" spans="3:4" ht="12.5">
      <c r="C409" s="83"/>
      <c r="D409" s="83"/>
    </row>
    <row r="410" spans="3:4" ht="12.5">
      <c r="C410" s="83"/>
      <c r="D410" s="83"/>
    </row>
    <row r="411" spans="3:4" ht="12.5">
      <c r="C411" s="83"/>
      <c r="D411" s="83"/>
    </row>
    <row r="412" spans="3:4" ht="12.5">
      <c r="C412" s="83"/>
      <c r="D412" s="83"/>
    </row>
    <row r="413" spans="3:4" ht="12.5">
      <c r="C413" s="83"/>
      <c r="D413" s="83"/>
    </row>
    <row r="414" spans="3:4" ht="12.5">
      <c r="C414" s="83"/>
      <c r="D414" s="83"/>
    </row>
    <row r="415" spans="3:4" ht="12.5">
      <c r="C415" s="83"/>
      <c r="D415" s="83"/>
    </row>
    <row r="416" spans="3:4" ht="12.5">
      <c r="C416" s="83"/>
      <c r="D416" s="83"/>
    </row>
    <row r="417" spans="3:4" ht="12.5">
      <c r="C417" s="83"/>
      <c r="D417" s="83"/>
    </row>
    <row r="418" spans="3:4" ht="12.5">
      <c r="C418" s="83"/>
      <c r="D418" s="83"/>
    </row>
    <row r="419" spans="3:4" ht="12.5">
      <c r="C419" s="83"/>
      <c r="D419" s="83"/>
    </row>
    <row r="420" spans="3:4" ht="12.5">
      <c r="C420" s="83"/>
      <c r="D420" s="83"/>
    </row>
    <row r="421" spans="3:4" ht="12.5">
      <c r="C421" s="83"/>
      <c r="D421" s="83"/>
    </row>
    <row r="422" spans="3:4" ht="12.5">
      <c r="C422" s="83"/>
      <c r="D422" s="83"/>
    </row>
    <row r="423" spans="3:4" ht="12.5">
      <c r="C423" s="83"/>
      <c r="D423" s="83"/>
    </row>
    <row r="424" spans="3:4" ht="12.5">
      <c r="C424" s="83"/>
      <c r="D424" s="83"/>
    </row>
    <row r="425" spans="3:4" ht="12.5">
      <c r="C425" s="83"/>
      <c r="D425" s="83"/>
    </row>
    <row r="426" spans="3:4" ht="12.5">
      <c r="C426" s="83"/>
      <c r="D426" s="83"/>
    </row>
    <row r="427" spans="3:4" ht="12.5">
      <c r="C427" s="83"/>
      <c r="D427" s="83"/>
    </row>
    <row r="428" spans="3:4" ht="12.5">
      <c r="C428" s="83"/>
      <c r="D428" s="83"/>
    </row>
    <row r="429" spans="3:4" ht="12.5">
      <c r="C429" s="83"/>
      <c r="D429" s="83"/>
    </row>
    <row r="430" spans="3:4" ht="12.5">
      <c r="C430" s="83"/>
      <c r="D430" s="83"/>
    </row>
    <row r="431" spans="3:4" ht="12.5">
      <c r="C431" s="83"/>
      <c r="D431" s="83"/>
    </row>
    <row r="432" spans="3:4" ht="12.5">
      <c r="C432" s="83"/>
      <c r="D432" s="83"/>
    </row>
    <row r="433" spans="3:4" ht="12.5">
      <c r="C433" s="83"/>
      <c r="D433" s="83"/>
    </row>
    <row r="434" spans="3:4" ht="12.5">
      <c r="C434" s="83"/>
      <c r="D434" s="83"/>
    </row>
    <row r="435" spans="3:4" ht="12.5">
      <c r="C435" s="83"/>
      <c r="D435" s="83"/>
    </row>
    <row r="436" spans="3:4" ht="12.5">
      <c r="C436" s="83"/>
      <c r="D436" s="83"/>
    </row>
    <row r="437" spans="3:4" ht="12.5">
      <c r="C437" s="83"/>
      <c r="D437" s="83"/>
    </row>
    <row r="438" spans="3:4" ht="12.5">
      <c r="C438" s="83"/>
      <c r="D438" s="83"/>
    </row>
    <row r="439" spans="3:4" ht="12.5">
      <c r="C439" s="83"/>
      <c r="D439" s="83"/>
    </row>
    <row r="440" spans="3:4" ht="12.5">
      <c r="C440" s="83"/>
      <c r="D440" s="83"/>
    </row>
    <row r="441" spans="3:4" ht="12.5">
      <c r="C441" s="83"/>
      <c r="D441" s="83"/>
    </row>
    <row r="442" spans="3:4" ht="12.5">
      <c r="C442" s="83"/>
      <c r="D442" s="83"/>
    </row>
    <row r="443" spans="3:4" ht="12.5">
      <c r="C443" s="83"/>
      <c r="D443" s="83"/>
    </row>
    <row r="444" spans="3:4" ht="12.5">
      <c r="C444" s="83"/>
      <c r="D444" s="83"/>
    </row>
    <row r="445" spans="3:4" ht="12.5">
      <c r="C445" s="83"/>
      <c r="D445" s="83"/>
    </row>
    <row r="446" spans="3:4" ht="12.5">
      <c r="C446" s="83"/>
      <c r="D446" s="83"/>
    </row>
    <row r="447" spans="3:4" ht="12.5">
      <c r="C447" s="83"/>
      <c r="D447" s="83"/>
    </row>
    <row r="448" spans="3:4" ht="12.5">
      <c r="C448" s="83"/>
      <c r="D448" s="83"/>
    </row>
    <row r="449" spans="3:4" ht="12.5">
      <c r="C449" s="83"/>
      <c r="D449" s="83"/>
    </row>
    <row r="450" spans="3:4" ht="12.5">
      <c r="C450" s="83"/>
      <c r="D450" s="83"/>
    </row>
    <row r="451" spans="3:4" ht="12.5">
      <c r="C451" s="83"/>
      <c r="D451" s="83"/>
    </row>
    <row r="452" spans="3:4" ht="12.5">
      <c r="C452" s="83"/>
      <c r="D452" s="83"/>
    </row>
    <row r="453" spans="3:4" ht="12.5">
      <c r="C453" s="83"/>
      <c r="D453" s="83"/>
    </row>
    <row r="454" spans="3:4" ht="12.5">
      <c r="C454" s="83"/>
      <c r="D454" s="83"/>
    </row>
    <row r="455" spans="3:4" ht="12.5">
      <c r="C455" s="83"/>
      <c r="D455" s="83"/>
    </row>
    <row r="456" spans="3:4" ht="12.5">
      <c r="C456" s="83"/>
      <c r="D456" s="83"/>
    </row>
    <row r="457" spans="3:4" ht="12.5">
      <c r="C457" s="83"/>
      <c r="D457" s="83"/>
    </row>
    <row r="458" spans="3:4" ht="12.5">
      <c r="C458" s="83"/>
      <c r="D458" s="83"/>
    </row>
    <row r="459" spans="3:4" ht="12.5">
      <c r="C459" s="83"/>
      <c r="D459" s="83"/>
    </row>
    <row r="460" spans="3:4" ht="12.5">
      <c r="C460" s="83"/>
      <c r="D460" s="83"/>
    </row>
    <row r="461" spans="3:4" ht="12.5">
      <c r="C461" s="83"/>
      <c r="D461" s="83"/>
    </row>
    <row r="462" spans="3:4" ht="12.5">
      <c r="C462" s="83"/>
      <c r="D462" s="83"/>
    </row>
    <row r="463" spans="3:4" ht="12.5">
      <c r="C463" s="83"/>
      <c r="D463" s="83"/>
    </row>
    <row r="464" spans="3:4" ht="12.5">
      <c r="C464" s="83"/>
      <c r="D464" s="83"/>
    </row>
    <row r="465" spans="3:4" ht="12.5">
      <c r="C465" s="83"/>
      <c r="D465" s="83"/>
    </row>
    <row r="466" spans="3:4" ht="12.5">
      <c r="C466" s="83"/>
      <c r="D466" s="83"/>
    </row>
    <row r="467" spans="3:4" ht="12.5">
      <c r="C467" s="83"/>
      <c r="D467" s="83"/>
    </row>
    <row r="468" spans="3:4" ht="12.5">
      <c r="C468" s="83"/>
      <c r="D468" s="83"/>
    </row>
    <row r="469" spans="3:4" ht="12.5">
      <c r="C469" s="83"/>
      <c r="D469" s="83"/>
    </row>
    <row r="470" spans="3:4" ht="12.5">
      <c r="C470" s="83"/>
      <c r="D470" s="83"/>
    </row>
    <row r="471" spans="3:4" ht="12.5">
      <c r="C471" s="83"/>
      <c r="D471" s="83"/>
    </row>
    <row r="472" spans="3:4" ht="12.5">
      <c r="C472" s="83"/>
      <c r="D472" s="83"/>
    </row>
    <row r="473" spans="3:4" ht="12.5">
      <c r="C473" s="83"/>
      <c r="D473" s="83"/>
    </row>
    <row r="474" spans="3:4" ht="12.5">
      <c r="C474" s="83"/>
      <c r="D474" s="83"/>
    </row>
    <row r="475" spans="3:4" ht="12.5">
      <c r="C475" s="83"/>
      <c r="D475" s="83"/>
    </row>
    <row r="476" spans="3:4" ht="12.5">
      <c r="C476" s="83"/>
      <c r="D476" s="83"/>
    </row>
    <row r="477" spans="3:4" ht="12.5">
      <c r="C477" s="83"/>
      <c r="D477" s="83"/>
    </row>
    <row r="478" spans="3:4" ht="12.5">
      <c r="C478" s="83"/>
      <c r="D478" s="83"/>
    </row>
    <row r="479" spans="3:4" ht="12.5">
      <c r="C479" s="83"/>
      <c r="D479" s="83"/>
    </row>
    <row r="480" spans="3:4" ht="12.5">
      <c r="C480" s="83"/>
      <c r="D480" s="83"/>
    </row>
    <row r="481" spans="3:4" ht="12.5">
      <c r="C481" s="83"/>
      <c r="D481" s="83"/>
    </row>
    <row r="482" spans="3:4" ht="12.5">
      <c r="C482" s="83"/>
      <c r="D482" s="83"/>
    </row>
    <row r="483" spans="3:4" ht="12.5">
      <c r="C483" s="83"/>
      <c r="D483" s="83"/>
    </row>
    <row r="484" spans="3:4" ht="12.5">
      <c r="C484" s="83"/>
      <c r="D484" s="83"/>
    </row>
    <row r="485" spans="3:4" ht="12.5">
      <c r="C485" s="83"/>
      <c r="D485" s="83"/>
    </row>
    <row r="486" spans="3:4" ht="12.5">
      <c r="C486" s="83"/>
      <c r="D486" s="83"/>
    </row>
    <row r="487" spans="3:4" ht="12.5">
      <c r="C487" s="83"/>
      <c r="D487" s="83"/>
    </row>
    <row r="488" spans="3:4" ht="12.5">
      <c r="C488" s="83"/>
      <c r="D488" s="83"/>
    </row>
    <row r="489" spans="3:4" ht="12.5">
      <c r="C489" s="83"/>
      <c r="D489" s="83"/>
    </row>
    <row r="490" spans="3:4" ht="12.5">
      <c r="C490" s="83"/>
      <c r="D490" s="83"/>
    </row>
    <row r="491" spans="3:4" ht="12.5">
      <c r="C491" s="83"/>
      <c r="D491" s="83"/>
    </row>
    <row r="492" spans="3:4" ht="12.5">
      <c r="C492" s="83"/>
      <c r="D492" s="83"/>
    </row>
    <row r="493" spans="3:4" ht="12.5">
      <c r="C493" s="83"/>
      <c r="D493" s="83"/>
    </row>
    <row r="494" spans="3:4" ht="12.5">
      <c r="C494" s="83"/>
      <c r="D494" s="83"/>
    </row>
    <row r="495" spans="3:4" ht="12.5">
      <c r="C495" s="83"/>
      <c r="D495" s="83"/>
    </row>
    <row r="496" spans="3:4" ht="12.5">
      <c r="C496" s="83"/>
      <c r="D496" s="83"/>
    </row>
    <row r="497" spans="3:4" ht="12.5">
      <c r="C497" s="83"/>
      <c r="D497" s="83"/>
    </row>
    <row r="498" spans="3:4" ht="12.5">
      <c r="C498" s="83"/>
      <c r="D498" s="83"/>
    </row>
    <row r="499" spans="3:4" ht="12.5">
      <c r="C499" s="83"/>
      <c r="D499" s="83"/>
    </row>
    <row r="500" spans="3:4" ht="12.5">
      <c r="C500" s="83"/>
      <c r="D500" s="83"/>
    </row>
    <row r="501" spans="3:4" ht="12.5">
      <c r="C501" s="83"/>
      <c r="D501" s="83"/>
    </row>
    <row r="502" spans="3:4" ht="12.5">
      <c r="C502" s="83"/>
      <c r="D502" s="83"/>
    </row>
    <row r="503" spans="3:4" ht="12.5">
      <c r="C503" s="83"/>
      <c r="D503" s="83"/>
    </row>
    <row r="504" spans="3:4" ht="12.5">
      <c r="C504" s="83"/>
      <c r="D504" s="83"/>
    </row>
    <row r="505" spans="3:4" ht="12.5">
      <c r="C505" s="83"/>
      <c r="D505" s="83"/>
    </row>
    <row r="506" spans="3:4" ht="12.5">
      <c r="C506" s="83"/>
      <c r="D506" s="83"/>
    </row>
    <row r="507" spans="3:4" ht="12.5">
      <c r="C507" s="83"/>
      <c r="D507" s="83"/>
    </row>
    <row r="508" spans="3:4" ht="12.5">
      <c r="C508" s="83"/>
      <c r="D508" s="83"/>
    </row>
    <row r="509" spans="3:4" ht="12.5">
      <c r="C509" s="83"/>
      <c r="D509" s="83"/>
    </row>
    <row r="510" spans="3:4" ht="12.5">
      <c r="C510" s="83"/>
      <c r="D510" s="83"/>
    </row>
    <row r="511" spans="3:4" ht="12.5">
      <c r="C511" s="83"/>
      <c r="D511" s="83"/>
    </row>
    <row r="512" spans="3:4" ht="12.5">
      <c r="C512" s="83"/>
      <c r="D512" s="83"/>
    </row>
    <row r="513" spans="3:4" ht="12.5">
      <c r="C513" s="83"/>
      <c r="D513" s="83"/>
    </row>
    <row r="514" spans="3:4" ht="12.5">
      <c r="C514" s="83"/>
      <c r="D514" s="83"/>
    </row>
    <row r="515" spans="3:4" ht="12.5">
      <c r="C515" s="83"/>
      <c r="D515" s="83"/>
    </row>
    <row r="516" spans="3:4" ht="12.5">
      <c r="C516" s="83"/>
      <c r="D516" s="83"/>
    </row>
    <row r="517" spans="3:4" ht="12.5">
      <c r="C517" s="83"/>
      <c r="D517" s="83"/>
    </row>
    <row r="518" spans="3:4" ht="12.5">
      <c r="C518" s="83"/>
      <c r="D518" s="83"/>
    </row>
    <row r="519" spans="3:4" ht="12.5">
      <c r="C519" s="83"/>
      <c r="D519" s="83"/>
    </row>
    <row r="520" spans="3:4" ht="12.5">
      <c r="C520" s="83"/>
      <c r="D520" s="83"/>
    </row>
    <row r="521" spans="3:4" ht="12.5">
      <c r="C521" s="83"/>
      <c r="D521" s="83"/>
    </row>
    <row r="522" spans="3:4" ht="12.5">
      <c r="C522" s="83"/>
      <c r="D522" s="83"/>
    </row>
    <row r="523" spans="3:4" ht="12.5">
      <c r="C523" s="83"/>
      <c r="D523" s="83"/>
    </row>
    <row r="524" spans="3:4" ht="12.5">
      <c r="C524" s="83"/>
      <c r="D524" s="83"/>
    </row>
    <row r="525" spans="3:4" ht="12.5">
      <c r="C525" s="83"/>
      <c r="D525" s="83"/>
    </row>
    <row r="526" spans="3:4" ht="12.5">
      <c r="C526" s="83"/>
      <c r="D526" s="83"/>
    </row>
    <row r="527" spans="3:4" ht="12.5">
      <c r="C527" s="83"/>
      <c r="D527" s="83"/>
    </row>
    <row r="528" spans="3:4" ht="12.5">
      <c r="C528" s="83"/>
      <c r="D528" s="83"/>
    </row>
    <row r="529" spans="3:4" ht="12.5">
      <c r="C529" s="83"/>
      <c r="D529" s="83"/>
    </row>
    <row r="530" spans="3:4" ht="12.5">
      <c r="C530" s="83"/>
      <c r="D530" s="83"/>
    </row>
    <row r="531" spans="3:4" ht="12.5">
      <c r="C531" s="83"/>
      <c r="D531" s="83"/>
    </row>
    <row r="532" spans="3:4" ht="12.5">
      <c r="C532" s="83"/>
      <c r="D532" s="83"/>
    </row>
    <row r="533" spans="3:4" ht="12.5">
      <c r="C533" s="83"/>
      <c r="D533" s="83"/>
    </row>
    <row r="534" spans="3:4" ht="12.5">
      <c r="C534" s="83"/>
      <c r="D534" s="83"/>
    </row>
    <row r="535" spans="3:4" ht="12.5">
      <c r="C535" s="83"/>
      <c r="D535" s="83"/>
    </row>
    <row r="536" spans="3:4" ht="12.5">
      <c r="C536" s="83"/>
      <c r="D536" s="83"/>
    </row>
    <row r="537" spans="3:4" ht="12.5">
      <c r="C537" s="83"/>
      <c r="D537" s="83"/>
    </row>
    <row r="538" spans="3:4" ht="12.5">
      <c r="C538" s="83"/>
      <c r="D538" s="83"/>
    </row>
    <row r="539" spans="3:4" ht="12.5">
      <c r="C539" s="83"/>
      <c r="D539" s="83"/>
    </row>
    <row r="540" spans="3:4" ht="12.5">
      <c r="C540" s="83"/>
      <c r="D540" s="83"/>
    </row>
    <row r="541" spans="3:4" ht="12.5">
      <c r="C541" s="83"/>
      <c r="D541" s="83"/>
    </row>
    <row r="542" spans="3:4" ht="12.5">
      <c r="C542" s="83"/>
      <c r="D542" s="83"/>
    </row>
    <row r="543" spans="3:4" ht="12.5">
      <c r="C543" s="83"/>
      <c r="D543" s="83"/>
    </row>
    <row r="544" spans="3:4" ht="12.5">
      <c r="C544" s="83"/>
      <c r="D544" s="83"/>
    </row>
    <row r="545" spans="3:4" ht="12.5">
      <c r="C545" s="83"/>
      <c r="D545" s="83"/>
    </row>
    <row r="546" spans="3:4" ht="12.5">
      <c r="C546" s="83"/>
      <c r="D546" s="83"/>
    </row>
    <row r="547" spans="3:4" ht="12.5">
      <c r="C547" s="83"/>
      <c r="D547" s="83"/>
    </row>
    <row r="548" spans="3:4" ht="12.5">
      <c r="C548" s="83"/>
      <c r="D548" s="83"/>
    </row>
    <row r="549" spans="3:4" ht="12.5">
      <c r="C549" s="83"/>
      <c r="D549" s="83"/>
    </row>
    <row r="550" spans="3:4" ht="12.5">
      <c r="C550" s="83"/>
      <c r="D550" s="83"/>
    </row>
    <row r="551" spans="3:4" ht="12.5">
      <c r="C551" s="83"/>
      <c r="D551" s="83"/>
    </row>
    <row r="552" spans="3:4" ht="12.5">
      <c r="C552" s="83"/>
      <c r="D552" s="83"/>
    </row>
    <row r="553" spans="3:4" ht="12.5">
      <c r="C553" s="83"/>
      <c r="D553" s="83"/>
    </row>
    <row r="554" spans="3:4" ht="12.5">
      <c r="C554" s="83"/>
      <c r="D554" s="83"/>
    </row>
    <row r="555" spans="3:4" ht="12.5">
      <c r="C555" s="83"/>
      <c r="D555" s="83"/>
    </row>
    <row r="556" spans="3:4" ht="12.5">
      <c r="C556" s="83"/>
      <c r="D556" s="83"/>
    </row>
    <row r="557" spans="3:4" ht="12.5">
      <c r="C557" s="83"/>
      <c r="D557" s="83"/>
    </row>
    <row r="558" spans="3:4" ht="12.5">
      <c r="C558" s="83"/>
      <c r="D558" s="83"/>
    </row>
    <row r="559" spans="3:4" ht="12.5">
      <c r="C559" s="83"/>
      <c r="D559" s="83"/>
    </row>
    <row r="560" spans="3:4" ht="12.5">
      <c r="C560" s="83"/>
      <c r="D560" s="83"/>
    </row>
    <row r="561" spans="3:4" ht="12.5">
      <c r="C561" s="83"/>
      <c r="D561" s="83"/>
    </row>
    <row r="562" spans="3:4" ht="12.5">
      <c r="C562" s="83"/>
      <c r="D562" s="83"/>
    </row>
    <row r="563" spans="3:4" ht="12.5">
      <c r="C563" s="83"/>
      <c r="D563" s="83"/>
    </row>
    <row r="564" spans="3:4" ht="12.5">
      <c r="C564" s="83"/>
      <c r="D564" s="83"/>
    </row>
    <row r="565" spans="3:4" ht="12.5">
      <c r="C565" s="83"/>
      <c r="D565" s="83"/>
    </row>
    <row r="566" spans="3:4" ht="12.5">
      <c r="C566" s="83"/>
      <c r="D566" s="83"/>
    </row>
    <row r="567" spans="3:4" ht="12.5">
      <c r="C567" s="83"/>
      <c r="D567" s="83"/>
    </row>
    <row r="568" spans="3:4" ht="12.5">
      <c r="C568" s="83"/>
      <c r="D568" s="83"/>
    </row>
    <row r="569" spans="3:4" ht="12.5">
      <c r="C569" s="83"/>
      <c r="D569" s="83"/>
    </row>
    <row r="570" spans="3:4" ht="12.5">
      <c r="C570" s="83"/>
      <c r="D570" s="83"/>
    </row>
    <row r="571" spans="3:4" ht="12.5">
      <c r="C571" s="83"/>
      <c r="D571" s="83"/>
    </row>
    <row r="572" spans="3:4" ht="12.5">
      <c r="C572" s="83"/>
      <c r="D572" s="83"/>
    </row>
    <row r="573" spans="3:4" ht="12.5">
      <c r="C573" s="83"/>
      <c r="D573" s="83"/>
    </row>
    <row r="574" spans="3:4" ht="12.5">
      <c r="C574" s="83"/>
      <c r="D574" s="83"/>
    </row>
    <row r="575" spans="3:4" ht="12.5">
      <c r="C575" s="83"/>
      <c r="D575" s="83"/>
    </row>
    <row r="576" spans="3:4" ht="12.5">
      <c r="C576" s="83"/>
      <c r="D576" s="83"/>
    </row>
    <row r="577" spans="3:4" ht="12.5">
      <c r="C577" s="83"/>
      <c r="D577" s="83"/>
    </row>
    <row r="578" spans="3:4" ht="12.5">
      <c r="C578" s="83"/>
      <c r="D578" s="83"/>
    </row>
    <row r="579" spans="3:4" ht="12.5">
      <c r="C579" s="83"/>
      <c r="D579" s="83"/>
    </row>
    <row r="580" spans="3:4" ht="12.5">
      <c r="C580" s="83"/>
      <c r="D580" s="83"/>
    </row>
    <row r="581" spans="3:4" ht="12.5">
      <c r="C581" s="83"/>
      <c r="D581" s="83"/>
    </row>
    <row r="582" spans="3:4" ht="12.5">
      <c r="C582" s="83"/>
      <c r="D582" s="83"/>
    </row>
    <row r="583" spans="3:4" ht="12.5">
      <c r="C583" s="83"/>
      <c r="D583" s="83"/>
    </row>
    <row r="584" spans="3:4" ht="12.5">
      <c r="C584" s="83"/>
      <c r="D584" s="83"/>
    </row>
    <row r="585" spans="3:4" ht="12.5">
      <c r="C585" s="83"/>
      <c r="D585" s="83"/>
    </row>
    <row r="586" spans="3:4" ht="12.5">
      <c r="C586" s="83"/>
      <c r="D586" s="83"/>
    </row>
    <row r="587" spans="3:4" ht="12.5">
      <c r="C587" s="83"/>
      <c r="D587" s="83"/>
    </row>
    <row r="588" spans="3:4" ht="12.5">
      <c r="C588" s="83"/>
      <c r="D588" s="83"/>
    </row>
    <row r="589" spans="3:4" ht="12.5">
      <c r="C589" s="83"/>
      <c r="D589" s="83"/>
    </row>
    <row r="590" spans="3:4" ht="12.5">
      <c r="C590" s="83"/>
      <c r="D590" s="83"/>
    </row>
    <row r="591" spans="3:4" ht="12.5">
      <c r="C591" s="83"/>
      <c r="D591" s="83"/>
    </row>
    <row r="592" spans="3:4" ht="12.5">
      <c r="C592" s="83"/>
      <c r="D592" s="83"/>
    </row>
    <row r="593" spans="3:4" ht="12.5">
      <c r="C593" s="83"/>
      <c r="D593" s="83"/>
    </row>
    <row r="594" spans="3:4" ht="12.5">
      <c r="C594" s="83"/>
      <c r="D594" s="83"/>
    </row>
    <row r="595" spans="3:4" ht="12.5">
      <c r="C595" s="83"/>
      <c r="D595" s="83"/>
    </row>
    <row r="596" spans="3:4" ht="12.5">
      <c r="C596" s="83"/>
      <c r="D596" s="83"/>
    </row>
    <row r="597" spans="3:4" ht="12.5">
      <c r="C597" s="83"/>
      <c r="D597" s="83"/>
    </row>
    <row r="598" spans="3:4" ht="12.5">
      <c r="C598" s="83"/>
      <c r="D598" s="83"/>
    </row>
    <row r="599" spans="3:4" ht="12.5">
      <c r="C599" s="83"/>
      <c r="D599" s="83"/>
    </row>
    <row r="600" spans="3:4" ht="12.5">
      <c r="C600" s="83"/>
      <c r="D600" s="83"/>
    </row>
    <row r="601" spans="3:4" ht="12.5">
      <c r="C601" s="83"/>
      <c r="D601" s="83"/>
    </row>
    <row r="602" spans="3:4" ht="12.5">
      <c r="C602" s="83"/>
      <c r="D602" s="83"/>
    </row>
    <row r="603" spans="3:4" ht="12.5">
      <c r="C603" s="83"/>
      <c r="D603" s="83"/>
    </row>
    <row r="604" spans="3:4" ht="12.5">
      <c r="C604" s="83"/>
      <c r="D604" s="83"/>
    </row>
    <row r="605" spans="3:4" ht="12.5">
      <c r="C605" s="83"/>
      <c r="D605" s="83"/>
    </row>
    <row r="606" spans="3:4" ht="12.5">
      <c r="C606" s="83"/>
      <c r="D606" s="83"/>
    </row>
    <row r="607" spans="3:4" ht="12.5">
      <c r="C607" s="83"/>
      <c r="D607" s="83"/>
    </row>
    <row r="608" spans="3:4" ht="12.5">
      <c r="C608" s="83"/>
      <c r="D608" s="83"/>
    </row>
    <row r="609" spans="3:4" ht="12.5">
      <c r="C609" s="83"/>
      <c r="D609" s="83"/>
    </row>
    <row r="610" spans="3:4" ht="12.5">
      <c r="C610" s="83"/>
      <c r="D610" s="83"/>
    </row>
    <row r="611" spans="3:4" ht="12.5">
      <c r="C611" s="83"/>
      <c r="D611" s="83"/>
    </row>
    <row r="612" spans="3:4" ht="12.5">
      <c r="C612" s="83"/>
      <c r="D612" s="83"/>
    </row>
    <row r="613" spans="3:4" ht="12.5">
      <c r="C613" s="83"/>
      <c r="D613" s="83"/>
    </row>
    <row r="614" spans="3:4" ht="12.5">
      <c r="C614" s="83"/>
      <c r="D614" s="83"/>
    </row>
    <row r="615" spans="3:4" ht="12.5">
      <c r="C615" s="83"/>
      <c r="D615" s="83"/>
    </row>
    <row r="616" spans="3:4" ht="12.5">
      <c r="C616" s="83"/>
      <c r="D616" s="83"/>
    </row>
    <row r="617" spans="3:4" ht="12.5">
      <c r="C617" s="83"/>
      <c r="D617" s="83"/>
    </row>
    <row r="618" spans="3:4" ht="12.5">
      <c r="C618" s="83"/>
      <c r="D618" s="83"/>
    </row>
    <row r="619" spans="3:4" ht="12.5">
      <c r="C619" s="83"/>
      <c r="D619" s="83"/>
    </row>
    <row r="620" spans="3:4" ht="12.5">
      <c r="C620" s="83"/>
      <c r="D620" s="83"/>
    </row>
    <row r="621" spans="3:4" ht="12.5">
      <c r="C621" s="83"/>
      <c r="D621" s="83"/>
    </row>
    <row r="622" spans="3:4" ht="12.5">
      <c r="C622" s="83"/>
      <c r="D622" s="83"/>
    </row>
    <row r="623" spans="3:4" ht="12.5">
      <c r="C623" s="83"/>
      <c r="D623" s="83"/>
    </row>
    <row r="624" spans="3:4" ht="12.5">
      <c r="C624" s="83"/>
      <c r="D624" s="83"/>
    </row>
    <row r="625" spans="3:4" ht="12.5">
      <c r="C625" s="83"/>
      <c r="D625" s="83"/>
    </row>
    <row r="626" spans="3:4" ht="12.5">
      <c r="C626" s="83"/>
      <c r="D626" s="83"/>
    </row>
    <row r="627" spans="3:4" ht="12.5">
      <c r="C627" s="83"/>
      <c r="D627" s="83"/>
    </row>
    <row r="628" spans="3:4" ht="12.5">
      <c r="C628" s="83"/>
      <c r="D628" s="83"/>
    </row>
    <row r="629" spans="3:4" ht="12.5">
      <c r="C629" s="83"/>
      <c r="D629" s="83"/>
    </row>
    <row r="630" spans="3:4" ht="12.5">
      <c r="C630" s="83"/>
      <c r="D630" s="83"/>
    </row>
    <row r="631" spans="3:4" ht="12.5">
      <c r="C631" s="83"/>
      <c r="D631" s="83"/>
    </row>
    <row r="632" spans="3:4" ht="12.5">
      <c r="C632" s="83"/>
      <c r="D632" s="83"/>
    </row>
    <row r="633" spans="3:4" ht="12.5">
      <c r="C633" s="83"/>
      <c r="D633" s="83"/>
    </row>
    <row r="634" spans="3:4" ht="12.5">
      <c r="C634" s="83"/>
      <c r="D634" s="83"/>
    </row>
    <row r="635" spans="3:4" ht="12.5">
      <c r="C635" s="83"/>
      <c r="D635" s="83"/>
    </row>
    <row r="636" spans="3:4" ht="12.5">
      <c r="C636" s="83"/>
      <c r="D636" s="83"/>
    </row>
    <row r="637" spans="3:4" ht="12.5">
      <c r="C637" s="83"/>
      <c r="D637" s="83"/>
    </row>
    <row r="638" spans="3:4" ht="12.5">
      <c r="C638" s="83"/>
      <c r="D638" s="83"/>
    </row>
    <row r="639" spans="3:4" ht="12.5">
      <c r="C639" s="83"/>
      <c r="D639" s="83"/>
    </row>
    <row r="640" spans="3:4" ht="12.5">
      <c r="C640" s="83"/>
      <c r="D640" s="83"/>
    </row>
    <row r="641" spans="3:4" ht="12.5">
      <c r="C641" s="83"/>
      <c r="D641" s="83"/>
    </row>
    <row r="642" spans="3:4" ht="12.5">
      <c r="C642" s="83"/>
      <c r="D642" s="83"/>
    </row>
    <row r="643" spans="3:4" ht="12.5">
      <c r="C643" s="83"/>
      <c r="D643" s="83"/>
    </row>
    <row r="644" spans="3:4" ht="12.5">
      <c r="C644" s="83"/>
      <c r="D644" s="83"/>
    </row>
    <row r="645" spans="3:4" ht="12.5">
      <c r="C645" s="83"/>
      <c r="D645" s="83"/>
    </row>
    <row r="646" spans="3:4" ht="12.5">
      <c r="C646" s="83"/>
      <c r="D646" s="83"/>
    </row>
    <row r="647" spans="3:4" ht="12.5">
      <c r="C647" s="83"/>
      <c r="D647" s="83"/>
    </row>
    <row r="648" spans="3:4" ht="12.5">
      <c r="C648" s="83"/>
      <c r="D648" s="83"/>
    </row>
    <row r="649" spans="3:4" ht="12.5">
      <c r="C649" s="83"/>
      <c r="D649" s="83"/>
    </row>
    <row r="650" spans="3:4" ht="12.5">
      <c r="C650" s="83"/>
      <c r="D650" s="83"/>
    </row>
    <row r="651" spans="3:4" ht="12.5">
      <c r="C651" s="83"/>
      <c r="D651" s="83"/>
    </row>
    <row r="652" spans="3:4" ht="12.5">
      <c r="C652" s="83"/>
      <c r="D652" s="83"/>
    </row>
    <row r="653" spans="3:4" ht="12.5">
      <c r="C653" s="83"/>
      <c r="D653" s="83"/>
    </row>
    <row r="654" spans="3:4" ht="12.5">
      <c r="C654" s="83"/>
      <c r="D654" s="83"/>
    </row>
    <row r="655" spans="3:4" ht="12.5">
      <c r="C655" s="83"/>
      <c r="D655" s="83"/>
    </row>
    <row r="656" spans="3:4" ht="12.5">
      <c r="C656" s="83"/>
      <c r="D656" s="83"/>
    </row>
    <row r="657" spans="3:4" ht="12.5">
      <c r="C657" s="83"/>
      <c r="D657" s="83"/>
    </row>
    <row r="658" spans="3:4" ht="12.5">
      <c r="C658" s="83"/>
      <c r="D658" s="83"/>
    </row>
    <row r="659" spans="3:4" ht="12.5">
      <c r="C659" s="83"/>
      <c r="D659" s="83"/>
    </row>
    <row r="660" spans="3:4" ht="12.5">
      <c r="C660" s="83"/>
      <c r="D660" s="83"/>
    </row>
    <row r="661" spans="3:4" ht="12.5">
      <c r="C661" s="83"/>
      <c r="D661" s="83"/>
    </row>
    <row r="662" spans="3:4" ht="12.5">
      <c r="C662" s="83"/>
      <c r="D662" s="83"/>
    </row>
    <row r="663" spans="3:4" ht="12.5">
      <c r="C663" s="83"/>
      <c r="D663" s="83"/>
    </row>
    <row r="664" spans="3:4" ht="12.5">
      <c r="C664" s="83"/>
      <c r="D664" s="83"/>
    </row>
    <row r="665" spans="3:4" ht="12.5">
      <c r="C665" s="83"/>
      <c r="D665" s="83"/>
    </row>
    <row r="666" spans="3:4" ht="12.5">
      <c r="C666" s="83"/>
      <c r="D666" s="83"/>
    </row>
    <row r="667" spans="3:4" ht="12.5">
      <c r="C667" s="83"/>
      <c r="D667" s="83"/>
    </row>
    <row r="668" spans="3:4" ht="12.5">
      <c r="C668" s="83"/>
      <c r="D668" s="83"/>
    </row>
    <row r="669" spans="3:4" ht="12.5">
      <c r="C669" s="83"/>
      <c r="D669" s="83"/>
    </row>
    <row r="670" spans="3:4" ht="12.5">
      <c r="C670" s="83"/>
      <c r="D670" s="83"/>
    </row>
    <row r="671" spans="3:4" ht="12.5">
      <c r="C671" s="83"/>
      <c r="D671" s="83"/>
    </row>
    <row r="672" spans="3:4" ht="12.5">
      <c r="C672" s="83"/>
      <c r="D672" s="83"/>
    </row>
    <row r="673" spans="3:4" ht="12.5">
      <c r="C673" s="83"/>
      <c r="D673" s="83"/>
    </row>
    <row r="674" spans="3:4" ht="12.5">
      <c r="C674" s="83"/>
      <c r="D674" s="83"/>
    </row>
    <row r="675" spans="3:4" ht="12.5">
      <c r="C675" s="83"/>
      <c r="D675" s="83"/>
    </row>
    <row r="676" spans="3:4" ht="12.5">
      <c r="C676" s="83"/>
      <c r="D676" s="83"/>
    </row>
    <row r="677" spans="3:4" ht="12.5">
      <c r="C677" s="83"/>
      <c r="D677" s="83"/>
    </row>
    <row r="678" spans="3:4" ht="12.5">
      <c r="C678" s="83"/>
      <c r="D678" s="83"/>
    </row>
    <row r="679" spans="3:4" ht="12.5">
      <c r="C679" s="83"/>
      <c r="D679" s="83"/>
    </row>
    <row r="680" spans="3:4" ht="12.5">
      <c r="C680" s="83"/>
      <c r="D680" s="83"/>
    </row>
    <row r="681" spans="3:4" ht="12.5">
      <c r="C681" s="83"/>
      <c r="D681" s="83"/>
    </row>
    <row r="682" spans="3:4" ht="12.5">
      <c r="C682" s="83"/>
      <c r="D682" s="83"/>
    </row>
    <row r="683" spans="3:4" ht="12.5">
      <c r="C683" s="83"/>
      <c r="D683" s="83"/>
    </row>
    <row r="684" spans="3:4" ht="12.5">
      <c r="C684" s="83"/>
      <c r="D684" s="83"/>
    </row>
    <row r="685" spans="3:4" ht="12.5">
      <c r="C685" s="83"/>
      <c r="D685" s="83"/>
    </row>
    <row r="686" spans="3:4" ht="12.5">
      <c r="C686" s="83"/>
      <c r="D686" s="83"/>
    </row>
    <row r="687" spans="3:4" ht="12.5">
      <c r="C687" s="83"/>
      <c r="D687" s="83"/>
    </row>
    <row r="688" spans="3:4" ht="12.5">
      <c r="C688" s="83"/>
      <c r="D688" s="83"/>
    </row>
    <row r="689" spans="3:4" ht="12.5">
      <c r="C689" s="83"/>
      <c r="D689" s="83"/>
    </row>
    <row r="690" spans="3:4" ht="12.5">
      <c r="C690" s="83"/>
      <c r="D690" s="83"/>
    </row>
    <row r="691" spans="3:4" ht="12.5">
      <c r="C691" s="83"/>
      <c r="D691" s="83"/>
    </row>
    <row r="692" spans="3:4" ht="12.5">
      <c r="C692" s="83"/>
      <c r="D692" s="83"/>
    </row>
    <row r="693" spans="3:4" ht="12.5">
      <c r="C693" s="83"/>
      <c r="D693" s="83"/>
    </row>
    <row r="694" spans="3:4" ht="12.5">
      <c r="C694" s="83"/>
      <c r="D694" s="83"/>
    </row>
    <row r="695" spans="3:4" ht="12.5">
      <c r="C695" s="83"/>
      <c r="D695" s="83"/>
    </row>
    <row r="696" spans="3:4" ht="12.5">
      <c r="C696" s="83"/>
      <c r="D696" s="83"/>
    </row>
    <row r="697" spans="3:4" ht="12.5">
      <c r="C697" s="83"/>
      <c r="D697" s="83"/>
    </row>
    <row r="698" spans="3:4" ht="12.5">
      <c r="C698" s="83"/>
      <c r="D698" s="83"/>
    </row>
    <row r="699" spans="3:4" ht="12.5">
      <c r="C699" s="83"/>
      <c r="D699" s="83"/>
    </row>
    <row r="700" spans="3:4" ht="12.5">
      <c r="C700" s="83"/>
      <c r="D700" s="83"/>
    </row>
    <row r="701" spans="3:4" ht="12.5">
      <c r="C701" s="83"/>
      <c r="D701" s="83"/>
    </row>
    <row r="702" spans="3:4" ht="12.5">
      <c r="C702" s="83"/>
      <c r="D702" s="83"/>
    </row>
    <row r="703" spans="3:4" ht="12.5">
      <c r="C703" s="83"/>
      <c r="D703" s="83"/>
    </row>
    <row r="704" spans="3:4" ht="12.5">
      <c r="C704" s="83"/>
      <c r="D704" s="83"/>
    </row>
    <row r="705" spans="3:4" ht="12.5">
      <c r="C705" s="83"/>
      <c r="D705" s="83"/>
    </row>
    <row r="706" spans="3:4" ht="12.5">
      <c r="C706" s="83"/>
      <c r="D706" s="83"/>
    </row>
    <row r="707" spans="3:4" ht="12.5">
      <c r="C707" s="83"/>
      <c r="D707" s="83"/>
    </row>
    <row r="708" spans="3:4" ht="12.5">
      <c r="C708" s="83"/>
      <c r="D708" s="83"/>
    </row>
    <row r="709" spans="3:4" ht="12.5">
      <c r="C709" s="83"/>
      <c r="D709" s="83"/>
    </row>
    <row r="710" spans="3:4" ht="12.5">
      <c r="C710" s="83"/>
      <c r="D710" s="83"/>
    </row>
    <row r="711" spans="3:4" ht="12.5">
      <c r="C711" s="83"/>
      <c r="D711" s="83"/>
    </row>
    <row r="712" spans="3:4" ht="12.5">
      <c r="C712" s="83"/>
      <c r="D712" s="83"/>
    </row>
    <row r="713" spans="3:4" ht="12.5">
      <c r="C713" s="83"/>
      <c r="D713" s="83"/>
    </row>
    <row r="714" spans="3:4" ht="12.5">
      <c r="C714" s="83"/>
      <c r="D714" s="83"/>
    </row>
    <row r="715" spans="3:4" ht="12.5">
      <c r="C715" s="83"/>
      <c r="D715" s="83"/>
    </row>
    <row r="716" spans="3:4" ht="12.5">
      <c r="C716" s="83"/>
      <c r="D716" s="83"/>
    </row>
    <row r="717" spans="3:4" ht="12.5">
      <c r="C717" s="83"/>
      <c r="D717" s="83"/>
    </row>
    <row r="718" spans="3:4" ht="12.5">
      <c r="C718" s="83"/>
      <c r="D718" s="83"/>
    </row>
    <row r="719" spans="3:4" ht="12.5">
      <c r="C719" s="83"/>
      <c r="D719" s="83"/>
    </row>
    <row r="720" spans="3:4" ht="12.5">
      <c r="C720" s="83"/>
      <c r="D720" s="83"/>
    </row>
    <row r="721" spans="3:4" ht="12.5">
      <c r="C721" s="83"/>
      <c r="D721" s="83"/>
    </row>
    <row r="722" spans="3:4" ht="12.5">
      <c r="C722" s="83"/>
      <c r="D722" s="83"/>
    </row>
    <row r="723" spans="3:4" ht="12.5">
      <c r="C723" s="83"/>
      <c r="D723" s="83"/>
    </row>
    <row r="724" spans="3:4" ht="12.5">
      <c r="C724" s="83"/>
      <c r="D724" s="83"/>
    </row>
    <row r="725" spans="3:4" ht="12.5">
      <c r="C725" s="83"/>
      <c r="D725" s="83"/>
    </row>
    <row r="726" spans="3:4" ht="12.5">
      <c r="C726" s="83"/>
      <c r="D726" s="83"/>
    </row>
    <row r="727" spans="3:4" ht="12.5">
      <c r="C727" s="83"/>
      <c r="D727" s="83"/>
    </row>
    <row r="728" spans="3:4" ht="12.5">
      <c r="C728" s="83"/>
      <c r="D728" s="83"/>
    </row>
    <row r="729" spans="3:4" ht="12.5">
      <c r="C729" s="83"/>
      <c r="D729" s="83"/>
    </row>
    <row r="730" spans="3:4" ht="12.5">
      <c r="C730" s="83"/>
      <c r="D730" s="83"/>
    </row>
    <row r="731" spans="3:4" ht="12.5">
      <c r="C731" s="83"/>
      <c r="D731" s="83"/>
    </row>
    <row r="732" spans="3:4" ht="12.5">
      <c r="C732" s="83"/>
      <c r="D732" s="83"/>
    </row>
    <row r="733" spans="3:4" ht="12.5">
      <c r="C733" s="83"/>
      <c r="D733" s="83"/>
    </row>
    <row r="734" spans="3:4" ht="12.5">
      <c r="C734" s="83"/>
      <c r="D734" s="83"/>
    </row>
    <row r="735" spans="3:4" ht="12.5">
      <c r="C735" s="83"/>
      <c r="D735" s="83"/>
    </row>
    <row r="736" spans="3:4" ht="12.5">
      <c r="C736" s="83"/>
      <c r="D736" s="83"/>
    </row>
    <row r="737" spans="3:4" ht="12.5">
      <c r="C737" s="83"/>
      <c r="D737" s="83"/>
    </row>
    <row r="738" spans="3:4" ht="12.5">
      <c r="C738" s="83"/>
      <c r="D738" s="83"/>
    </row>
    <row r="739" spans="3:4" ht="12.5">
      <c r="C739" s="83"/>
      <c r="D739" s="83"/>
    </row>
    <row r="740" spans="3:4" ht="12.5">
      <c r="C740" s="83"/>
      <c r="D740" s="83"/>
    </row>
    <row r="741" spans="3:4" ht="12.5">
      <c r="C741" s="83"/>
      <c r="D741" s="83"/>
    </row>
    <row r="742" spans="3:4" ht="12.5">
      <c r="C742" s="83"/>
      <c r="D742" s="83"/>
    </row>
    <row r="743" spans="3:4" ht="12.5">
      <c r="C743" s="83"/>
      <c r="D743" s="83"/>
    </row>
    <row r="744" spans="3:4" ht="12.5">
      <c r="C744" s="83"/>
      <c r="D744" s="83"/>
    </row>
    <row r="745" spans="3:4" ht="12.5">
      <c r="C745" s="83"/>
      <c r="D745" s="83"/>
    </row>
    <row r="746" spans="3:4" ht="12.5">
      <c r="C746" s="83"/>
      <c r="D746" s="83"/>
    </row>
    <row r="747" spans="3:4" ht="12.5">
      <c r="C747" s="83"/>
      <c r="D747" s="83"/>
    </row>
    <row r="748" spans="3:4" ht="12.5">
      <c r="C748" s="83"/>
      <c r="D748" s="83"/>
    </row>
    <row r="749" spans="3:4" ht="12.5">
      <c r="C749" s="83"/>
      <c r="D749" s="83"/>
    </row>
    <row r="750" spans="3:4" ht="12.5">
      <c r="C750" s="83"/>
      <c r="D750" s="83"/>
    </row>
    <row r="751" spans="3:4" ht="12.5">
      <c r="C751" s="83"/>
      <c r="D751" s="83"/>
    </row>
    <row r="752" spans="3:4" ht="12.5">
      <c r="C752" s="83"/>
      <c r="D752" s="83"/>
    </row>
    <row r="753" spans="3:4" ht="12.5">
      <c r="C753" s="83"/>
      <c r="D753" s="83"/>
    </row>
    <row r="754" spans="3:4" ht="12.5">
      <c r="C754" s="83"/>
      <c r="D754" s="83"/>
    </row>
    <row r="755" spans="3:4" ht="12.5">
      <c r="C755" s="83"/>
      <c r="D755" s="83"/>
    </row>
    <row r="756" spans="3:4" ht="12.5">
      <c r="C756" s="83"/>
      <c r="D756" s="83"/>
    </row>
    <row r="757" spans="3:4" ht="12.5">
      <c r="C757" s="83"/>
      <c r="D757" s="83"/>
    </row>
    <row r="758" spans="3:4" ht="12.5">
      <c r="C758" s="83"/>
      <c r="D758" s="83"/>
    </row>
    <row r="759" spans="3:4" ht="12.5">
      <c r="C759" s="83"/>
      <c r="D759" s="83"/>
    </row>
    <row r="760" spans="3:4" ht="12.5">
      <c r="C760" s="83"/>
      <c r="D760" s="83"/>
    </row>
    <row r="761" spans="3:4" ht="12.5">
      <c r="C761" s="83"/>
      <c r="D761" s="83"/>
    </row>
    <row r="762" spans="3:4" ht="12.5">
      <c r="C762" s="83"/>
      <c r="D762" s="83"/>
    </row>
    <row r="763" spans="3:4" ht="12.5">
      <c r="C763" s="83"/>
      <c r="D763" s="83"/>
    </row>
    <row r="764" spans="3:4" ht="12.5">
      <c r="C764" s="83"/>
      <c r="D764" s="83"/>
    </row>
    <row r="765" spans="3:4" ht="12.5">
      <c r="C765" s="83"/>
      <c r="D765" s="83"/>
    </row>
    <row r="766" spans="3:4" ht="12.5">
      <c r="C766" s="83"/>
      <c r="D766" s="83"/>
    </row>
    <row r="767" spans="3:4" ht="12.5">
      <c r="C767" s="83"/>
      <c r="D767" s="83"/>
    </row>
    <row r="768" spans="3:4" ht="12.5">
      <c r="C768" s="83"/>
      <c r="D768" s="83"/>
    </row>
    <row r="769" spans="3:4" ht="12.5">
      <c r="C769" s="83"/>
      <c r="D769" s="83"/>
    </row>
    <row r="770" spans="3:4" ht="12.5">
      <c r="C770" s="83"/>
      <c r="D770" s="83"/>
    </row>
    <row r="771" spans="3:4" ht="12.5">
      <c r="C771" s="83"/>
      <c r="D771" s="83"/>
    </row>
    <row r="772" spans="3:4" ht="12.5">
      <c r="C772" s="83"/>
      <c r="D772" s="83"/>
    </row>
    <row r="773" spans="3:4" ht="12.5">
      <c r="C773" s="83"/>
      <c r="D773" s="83"/>
    </row>
    <row r="774" spans="3:4" ht="12.5">
      <c r="C774" s="83"/>
      <c r="D774" s="83"/>
    </row>
    <row r="775" spans="3:4" ht="12.5">
      <c r="C775" s="83"/>
      <c r="D775" s="83"/>
    </row>
    <row r="776" spans="3:4" ht="12.5">
      <c r="C776" s="83"/>
      <c r="D776" s="83"/>
    </row>
    <row r="777" spans="3:4" ht="12.5">
      <c r="C777" s="83"/>
      <c r="D777" s="83"/>
    </row>
    <row r="778" spans="3:4" ht="12.5">
      <c r="C778" s="83"/>
      <c r="D778" s="83"/>
    </row>
    <row r="779" spans="3:4" ht="12.5">
      <c r="C779" s="83"/>
      <c r="D779" s="83"/>
    </row>
    <row r="780" spans="3:4" ht="12.5">
      <c r="C780" s="83"/>
      <c r="D780" s="83"/>
    </row>
    <row r="781" spans="3:4" ht="12.5">
      <c r="C781" s="83"/>
      <c r="D781" s="83"/>
    </row>
    <row r="782" spans="3:4" ht="12.5">
      <c r="C782" s="83"/>
      <c r="D782" s="83"/>
    </row>
    <row r="783" spans="3:4" ht="12.5">
      <c r="C783" s="83"/>
      <c r="D783" s="83"/>
    </row>
    <row r="784" spans="3:4" ht="12.5">
      <c r="C784" s="83"/>
      <c r="D784" s="83"/>
    </row>
    <row r="785" spans="3:4" ht="12.5">
      <c r="C785" s="83"/>
      <c r="D785" s="83"/>
    </row>
    <row r="786" spans="3:4" ht="12.5">
      <c r="C786" s="83"/>
      <c r="D786" s="83"/>
    </row>
    <row r="787" spans="3:4" ht="12.5">
      <c r="C787" s="83"/>
      <c r="D787" s="83"/>
    </row>
    <row r="788" spans="3:4" ht="12.5">
      <c r="C788" s="83"/>
      <c r="D788" s="83"/>
    </row>
    <row r="789" spans="3:4" ht="12.5">
      <c r="C789" s="83"/>
      <c r="D789" s="83"/>
    </row>
    <row r="790" spans="3:4" ht="12.5">
      <c r="C790" s="83"/>
      <c r="D790" s="83"/>
    </row>
    <row r="791" spans="3:4" ht="12.5">
      <c r="C791" s="83"/>
      <c r="D791" s="83"/>
    </row>
    <row r="792" spans="3:4" ht="12.5">
      <c r="C792" s="83"/>
      <c r="D792" s="83"/>
    </row>
    <row r="793" spans="3:4" ht="12.5">
      <c r="C793" s="83"/>
      <c r="D793" s="83"/>
    </row>
    <row r="794" spans="3:4" ht="12.5">
      <c r="C794" s="83"/>
      <c r="D794" s="83"/>
    </row>
    <row r="795" spans="3:4" ht="12.5">
      <c r="C795" s="83"/>
      <c r="D795" s="83"/>
    </row>
    <row r="796" spans="3:4" ht="12.5">
      <c r="C796" s="83"/>
      <c r="D796" s="83"/>
    </row>
    <row r="797" spans="3:4" ht="12.5">
      <c r="C797" s="83"/>
      <c r="D797" s="83"/>
    </row>
    <row r="798" spans="3:4" ht="12.5">
      <c r="C798" s="83"/>
      <c r="D798" s="83"/>
    </row>
    <row r="799" spans="3:4" ht="12.5">
      <c r="C799" s="83"/>
      <c r="D799" s="83"/>
    </row>
    <row r="800" spans="3:4" ht="12.5">
      <c r="C800" s="83"/>
      <c r="D800" s="83"/>
    </row>
    <row r="801" spans="3:4" ht="12.5">
      <c r="C801" s="83"/>
      <c r="D801" s="83"/>
    </row>
    <row r="802" spans="3:4" ht="12.5">
      <c r="C802" s="83"/>
      <c r="D802" s="83"/>
    </row>
    <row r="803" spans="3:4" ht="12.5">
      <c r="C803" s="83"/>
      <c r="D803" s="83"/>
    </row>
    <row r="804" spans="3:4" ht="12.5">
      <c r="C804" s="83"/>
      <c r="D804" s="83"/>
    </row>
    <row r="805" spans="3:4" ht="12.5">
      <c r="C805" s="83"/>
      <c r="D805" s="83"/>
    </row>
    <row r="806" spans="3:4" ht="12.5">
      <c r="C806" s="83"/>
      <c r="D806" s="83"/>
    </row>
    <row r="807" spans="3:4" ht="12.5">
      <c r="C807" s="83"/>
      <c r="D807" s="83"/>
    </row>
    <row r="808" spans="3:4" ht="12.5">
      <c r="C808" s="83"/>
      <c r="D808" s="83"/>
    </row>
    <row r="809" spans="3:4" ht="12.5">
      <c r="C809" s="83"/>
      <c r="D809" s="83"/>
    </row>
    <row r="810" spans="3:4" ht="12.5">
      <c r="C810" s="83"/>
      <c r="D810" s="83"/>
    </row>
    <row r="811" spans="3:4" ht="12.5">
      <c r="C811" s="83"/>
      <c r="D811" s="83"/>
    </row>
    <row r="812" spans="3:4" ht="12.5">
      <c r="C812" s="83"/>
      <c r="D812" s="83"/>
    </row>
    <row r="813" spans="3:4" ht="12.5">
      <c r="C813" s="83"/>
      <c r="D813" s="83"/>
    </row>
    <row r="814" spans="3:4" ht="12.5">
      <c r="C814" s="83"/>
      <c r="D814" s="83"/>
    </row>
    <row r="815" spans="3:4" ht="12.5">
      <c r="C815" s="83"/>
      <c r="D815" s="83"/>
    </row>
    <row r="816" spans="3:4" ht="12.5">
      <c r="C816" s="83"/>
      <c r="D816" s="83"/>
    </row>
    <row r="817" spans="3:4" ht="12.5">
      <c r="C817" s="83"/>
      <c r="D817" s="83"/>
    </row>
    <row r="818" spans="3:4" ht="12.5">
      <c r="C818" s="83"/>
      <c r="D818" s="83"/>
    </row>
    <row r="819" spans="3:4" ht="12.5">
      <c r="C819" s="83"/>
      <c r="D819" s="83"/>
    </row>
    <row r="820" spans="3:4" ht="12.5">
      <c r="C820" s="83"/>
      <c r="D820" s="83"/>
    </row>
    <row r="821" spans="3:4" ht="12.5">
      <c r="C821" s="83"/>
      <c r="D821" s="83"/>
    </row>
    <row r="822" spans="3:4" ht="12.5">
      <c r="C822" s="83"/>
      <c r="D822" s="83"/>
    </row>
    <row r="823" spans="3:4" ht="12.5">
      <c r="C823" s="83"/>
      <c r="D823" s="83"/>
    </row>
    <row r="824" spans="3:4" ht="12.5">
      <c r="C824" s="83"/>
      <c r="D824" s="83"/>
    </row>
    <row r="825" spans="3:4" ht="12.5">
      <c r="C825" s="83"/>
      <c r="D825" s="83"/>
    </row>
    <row r="826" spans="3:4" ht="12.5">
      <c r="C826" s="83"/>
      <c r="D826" s="83"/>
    </row>
    <row r="827" spans="3:4" ht="12.5">
      <c r="C827" s="83"/>
      <c r="D827" s="83"/>
    </row>
    <row r="828" spans="3:4" ht="12.5">
      <c r="C828" s="83"/>
      <c r="D828" s="83"/>
    </row>
    <row r="829" spans="3:4" ht="12.5">
      <c r="C829" s="83"/>
      <c r="D829" s="83"/>
    </row>
    <row r="830" spans="3:4" ht="12.5">
      <c r="C830" s="83"/>
      <c r="D830" s="83"/>
    </row>
    <row r="831" spans="3:4" ht="12.5">
      <c r="C831" s="83"/>
      <c r="D831" s="83"/>
    </row>
    <row r="832" spans="3:4" ht="12.5">
      <c r="C832" s="83"/>
      <c r="D832" s="83"/>
    </row>
    <row r="833" spans="3:4" ht="12.5">
      <c r="C833" s="83"/>
      <c r="D833" s="83"/>
    </row>
    <row r="834" spans="3:4" ht="12.5">
      <c r="C834" s="83"/>
      <c r="D834" s="83"/>
    </row>
    <row r="835" spans="3:4" ht="12.5">
      <c r="C835" s="83"/>
      <c r="D835" s="83"/>
    </row>
    <row r="836" spans="3:4" ht="12.5">
      <c r="C836" s="83"/>
      <c r="D836" s="83"/>
    </row>
    <row r="837" spans="3:4" ht="12.5">
      <c r="C837" s="83"/>
      <c r="D837" s="83"/>
    </row>
    <row r="838" spans="3:4" ht="12.5">
      <c r="C838" s="83"/>
      <c r="D838" s="83"/>
    </row>
    <row r="839" spans="3:4" ht="12.5">
      <c r="C839" s="83"/>
      <c r="D839" s="83"/>
    </row>
    <row r="840" spans="3:4" ht="12.5">
      <c r="C840" s="83"/>
      <c r="D840" s="83"/>
    </row>
    <row r="841" spans="3:4" ht="12.5">
      <c r="C841" s="83"/>
      <c r="D841" s="83"/>
    </row>
    <row r="842" spans="3:4" ht="12.5">
      <c r="C842" s="83"/>
      <c r="D842" s="83"/>
    </row>
    <row r="843" spans="3:4" ht="12.5">
      <c r="C843" s="83"/>
      <c r="D843" s="83"/>
    </row>
    <row r="844" spans="3:4" ht="12.5">
      <c r="C844" s="83"/>
      <c r="D844" s="83"/>
    </row>
    <row r="845" spans="3:4" ht="12.5">
      <c r="C845" s="83"/>
      <c r="D845" s="83"/>
    </row>
    <row r="846" spans="3:4" ht="12.5">
      <c r="C846" s="83"/>
      <c r="D846" s="83"/>
    </row>
    <row r="847" spans="3:4" ht="12.5">
      <c r="C847" s="83"/>
      <c r="D847" s="83"/>
    </row>
    <row r="848" spans="3:4" ht="12.5">
      <c r="C848" s="83"/>
      <c r="D848" s="83"/>
    </row>
    <row r="849" spans="3:4" ht="12.5">
      <c r="C849" s="83"/>
      <c r="D849" s="83"/>
    </row>
    <row r="850" spans="3:4" ht="12.5">
      <c r="C850" s="83"/>
      <c r="D850" s="83"/>
    </row>
    <row r="851" spans="3:4" ht="12.5">
      <c r="C851" s="83"/>
      <c r="D851" s="83"/>
    </row>
    <row r="852" spans="3:4" ht="12.5">
      <c r="C852" s="83"/>
      <c r="D852" s="83"/>
    </row>
    <row r="853" spans="3:4" ht="12.5">
      <c r="C853" s="83"/>
      <c r="D853" s="83"/>
    </row>
    <row r="854" spans="3:4" ht="12.5">
      <c r="C854" s="83"/>
      <c r="D854" s="83"/>
    </row>
    <row r="855" spans="3:4" ht="12.5">
      <c r="C855" s="83"/>
      <c r="D855" s="83"/>
    </row>
    <row r="856" spans="3:4" ht="12.5">
      <c r="C856" s="83"/>
      <c r="D856" s="83"/>
    </row>
    <row r="857" spans="3:4" ht="12.5">
      <c r="C857" s="83"/>
      <c r="D857" s="83"/>
    </row>
    <row r="858" spans="3:4" ht="12.5">
      <c r="C858" s="83"/>
      <c r="D858" s="83"/>
    </row>
    <row r="859" spans="3:4" ht="12.5">
      <c r="C859" s="83"/>
      <c r="D859" s="83"/>
    </row>
    <row r="860" spans="3:4" ht="12.5">
      <c r="C860" s="83"/>
      <c r="D860" s="83"/>
    </row>
    <row r="861" spans="3:4" ht="12.5">
      <c r="C861" s="83"/>
      <c r="D861" s="83"/>
    </row>
    <row r="862" spans="3:4" ht="12.5">
      <c r="C862" s="83"/>
      <c r="D862" s="83"/>
    </row>
    <row r="863" spans="3:4" ht="12.5">
      <c r="C863" s="83"/>
      <c r="D863" s="83"/>
    </row>
    <row r="864" spans="3:4" ht="12.5">
      <c r="C864" s="83"/>
      <c r="D864" s="83"/>
    </row>
    <row r="865" spans="3:4" ht="12.5">
      <c r="C865" s="83"/>
      <c r="D865" s="83"/>
    </row>
    <row r="866" spans="3:4" ht="12.5">
      <c r="C866" s="83"/>
      <c r="D866" s="83"/>
    </row>
    <row r="867" spans="3:4" ht="12.5">
      <c r="C867" s="83"/>
      <c r="D867" s="83"/>
    </row>
    <row r="868" spans="3:4" ht="12.5">
      <c r="C868" s="83"/>
      <c r="D868" s="83"/>
    </row>
    <row r="869" spans="3:4" ht="12.5">
      <c r="C869" s="83"/>
      <c r="D869" s="83"/>
    </row>
    <row r="870" spans="3:4" ht="12.5">
      <c r="C870" s="83"/>
      <c r="D870" s="83"/>
    </row>
    <row r="871" spans="3:4" ht="12.5">
      <c r="C871" s="83"/>
      <c r="D871" s="83"/>
    </row>
    <row r="872" spans="3:4" ht="12.5">
      <c r="C872" s="83"/>
      <c r="D872" s="83"/>
    </row>
    <row r="873" spans="3:4" ht="12.5">
      <c r="C873" s="83"/>
      <c r="D873" s="83"/>
    </row>
    <row r="874" spans="3:4" ht="12.5">
      <c r="C874" s="83"/>
      <c r="D874" s="83"/>
    </row>
    <row r="875" spans="3:4" ht="12.5">
      <c r="C875" s="83"/>
      <c r="D875" s="83"/>
    </row>
    <row r="876" spans="3:4" ht="12.5">
      <c r="C876" s="83"/>
      <c r="D876" s="83"/>
    </row>
    <row r="877" spans="3:4" ht="12.5">
      <c r="C877" s="83"/>
      <c r="D877" s="83"/>
    </row>
    <row r="878" spans="3:4" ht="12.5">
      <c r="C878" s="83"/>
      <c r="D878" s="83"/>
    </row>
    <row r="879" spans="3:4" ht="12.5">
      <c r="C879" s="83"/>
      <c r="D879" s="83"/>
    </row>
    <row r="880" spans="3:4" ht="12.5">
      <c r="C880" s="83"/>
      <c r="D880" s="83"/>
    </row>
    <row r="881" spans="3:4" ht="12.5">
      <c r="C881" s="83"/>
      <c r="D881" s="83"/>
    </row>
    <row r="882" spans="3:4" ht="12.5">
      <c r="C882" s="83"/>
      <c r="D882" s="83"/>
    </row>
    <row r="883" spans="3:4" ht="12.5">
      <c r="C883" s="83"/>
      <c r="D883" s="83"/>
    </row>
    <row r="884" spans="3:4" ht="12.5">
      <c r="C884" s="83"/>
      <c r="D884" s="83"/>
    </row>
    <row r="885" spans="3:4" ht="12.5">
      <c r="C885" s="83"/>
      <c r="D885" s="83"/>
    </row>
    <row r="886" spans="3:4" ht="12.5">
      <c r="C886" s="83"/>
      <c r="D886" s="83"/>
    </row>
    <row r="887" spans="3:4" ht="12.5">
      <c r="C887" s="83"/>
      <c r="D887" s="83"/>
    </row>
    <row r="888" spans="3:4" ht="12.5">
      <c r="C888" s="83"/>
      <c r="D888" s="83"/>
    </row>
    <row r="889" spans="3:4" ht="12.5">
      <c r="C889" s="83"/>
      <c r="D889" s="83"/>
    </row>
    <row r="890" spans="3:4" ht="12.5">
      <c r="C890" s="83"/>
      <c r="D890" s="83"/>
    </row>
    <row r="891" spans="3:4" ht="12.5">
      <c r="C891" s="83"/>
      <c r="D891" s="83"/>
    </row>
    <row r="892" spans="3:4" ht="12.5">
      <c r="C892" s="83"/>
      <c r="D892" s="83"/>
    </row>
    <row r="893" spans="3:4" ht="12.5">
      <c r="C893" s="83"/>
      <c r="D893" s="83"/>
    </row>
    <row r="894" spans="3:4" ht="12.5">
      <c r="C894" s="83"/>
      <c r="D894" s="83"/>
    </row>
    <row r="895" spans="3:4" ht="12.5">
      <c r="C895" s="83"/>
      <c r="D895" s="83"/>
    </row>
    <row r="896" spans="3:4" ht="12.5">
      <c r="C896" s="83"/>
      <c r="D896" s="83"/>
    </row>
    <row r="897" spans="3:4" ht="12.5">
      <c r="C897" s="83"/>
      <c r="D897" s="83"/>
    </row>
    <row r="898" spans="3:4" ht="12.5">
      <c r="C898" s="83"/>
      <c r="D898" s="83"/>
    </row>
    <row r="899" spans="3:4" ht="12.5">
      <c r="C899" s="83"/>
      <c r="D899" s="83"/>
    </row>
    <row r="900" spans="3:4" ht="12.5">
      <c r="C900" s="83"/>
      <c r="D900" s="83"/>
    </row>
    <row r="901" spans="3:4" ht="12.5">
      <c r="C901" s="83"/>
      <c r="D901" s="83"/>
    </row>
    <row r="902" spans="3:4" ht="12.5">
      <c r="C902" s="83"/>
      <c r="D902" s="83"/>
    </row>
    <row r="903" spans="3:4" ht="12.5">
      <c r="C903" s="83"/>
      <c r="D903" s="83"/>
    </row>
    <row r="904" spans="3:4" ht="12.5">
      <c r="C904" s="83"/>
      <c r="D904" s="83"/>
    </row>
    <row r="905" spans="3:4" ht="12.5">
      <c r="C905" s="83"/>
      <c r="D905" s="83"/>
    </row>
    <row r="906" spans="3:4" ht="12.5">
      <c r="C906" s="83"/>
      <c r="D906" s="83"/>
    </row>
    <row r="907" spans="3:4" ht="12.5">
      <c r="C907" s="83"/>
      <c r="D907" s="83"/>
    </row>
    <row r="908" spans="3:4" ht="12.5">
      <c r="C908" s="83"/>
      <c r="D908" s="83"/>
    </row>
    <row r="909" spans="3:4" ht="12.5">
      <c r="C909" s="83"/>
      <c r="D909" s="83"/>
    </row>
    <row r="910" spans="3:4" ht="12.5">
      <c r="C910" s="83"/>
      <c r="D910" s="83"/>
    </row>
    <row r="911" spans="3:4" ht="12.5">
      <c r="C911" s="83"/>
      <c r="D911" s="83"/>
    </row>
    <row r="912" spans="3:4" ht="12.5">
      <c r="C912" s="83"/>
      <c r="D912" s="83"/>
    </row>
    <row r="913" spans="3:4" ht="12.5">
      <c r="C913" s="83"/>
      <c r="D913" s="83"/>
    </row>
    <row r="914" spans="3:4" ht="12.5">
      <c r="C914" s="83"/>
      <c r="D914" s="83"/>
    </row>
    <row r="915" spans="3:4" ht="12.5">
      <c r="C915" s="83"/>
      <c r="D915" s="83"/>
    </row>
    <row r="916" spans="3:4" ht="12.5">
      <c r="C916" s="83"/>
      <c r="D916" s="83"/>
    </row>
    <row r="917" spans="3:4" ht="12.5">
      <c r="C917" s="83"/>
      <c r="D917" s="83"/>
    </row>
    <row r="918" spans="3:4" ht="12.5">
      <c r="C918" s="83"/>
      <c r="D918" s="83"/>
    </row>
    <row r="919" spans="3:4" ht="12.5">
      <c r="C919" s="83"/>
      <c r="D919" s="83"/>
    </row>
    <row r="920" spans="3:4" ht="12.5">
      <c r="C920" s="83"/>
      <c r="D920" s="83"/>
    </row>
    <row r="921" spans="3:4" ht="12.5">
      <c r="C921" s="83"/>
      <c r="D921" s="83"/>
    </row>
    <row r="922" spans="3:4" ht="12.5">
      <c r="C922" s="83"/>
      <c r="D922" s="83"/>
    </row>
    <row r="923" spans="3:4" ht="12.5">
      <c r="C923" s="83"/>
      <c r="D923" s="83"/>
    </row>
    <row r="924" spans="3:4" ht="12.5">
      <c r="C924" s="83"/>
      <c r="D924" s="83"/>
    </row>
    <row r="925" spans="3:4" ht="12.5">
      <c r="C925" s="83"/>
      <c r="D925" s="83"/>
    </row>
    <row r="926" spans="3:4" ht="12.5">
      <c r="C926" s="83"/>
      <c r="D926" s="83"/>
    </row>
    <row r="927" spans="3:4" ht="12.5">
      <c r="C927" s="83"/>
      <c r="D927" s="83"/>
    </row>
    <row r="928" spans="3:4" ht="12.5">
      <c r="C928" s="83"/>
      <c r="D928" s="83"/>
    </row>
    <row r="929" spans="3:4" ht="12.5">
      <c r="C929" s="83"/>
      <c r="D929" s="83"/>
    </row>
    <row r="930" spans="3:4" ht="12.5">
      <c r="C930" s="83"/>
      <c r="D930" s="83"/>
    </row>
    <row r="931" spans="3:4" ht="12.5">
      <c r="C931" s="83"/>
      <c r="D931" s="83"/>
    </row>
    <row r="932" spans="3:4" ht="12.5">
      <c r="C932" s="83"/>
      <c r="D932" s="83"/>
    </row>
    <row r="933" spans="3:4" ht="12.5">
      <c r="C933" s="83"/>
      <c r="D933" s="83"/>
    </row>
    <row r="934" spans="3:4" ht="12.5">
      <c r="C934" s="83"/>
      <c r="D934" s="83"/>
    </row>
    <row r="935" spans="3:4" ht="12.5">
      <c r="C935" s="83"/>
      <c r="D935" s="83"/>
    </row>
    <row r="936" spans="3:4" ht="12.5">
      <c r="C936" s="83"/>
      <c r="D936" s="83"/>
    </row>
    <row r="937" spans="3:4" ht="12.5">
      <c r="C937" s="83"/>
      <c r="D937" s="83"/>
    </row>
    <row r="938" spans="3:4" ht="12.5">
      <c r="C938" s="83"/>
      <c r="D938" s="83"/>
    </row>
    <row r="939" spans="3:4" ht="12.5">
      <c r="C939" s="83"/>
      <c r="D939" s="83"/>
    </row>
    <row r="940" spans="3:4" ht="12.5">
      <c r="C940" s="83"/>
      <c r="D940" s="83"/>
    </row>
    <row r="941" spans="3:4" ht="12.5">
      <c r="C941" s="83"/>
      <c r="D941" s="83"/>
    </row>
    <row r="942" spans="3:4" ht="12.5">
      <c r="C942" s="83"/>
      <c r="D942" s="83"/>
    </row>
    <row r="943" spans="3:4" ht="12.5">
      <c r="C943" s="83"/>
      <c r="D943" s="83"/>
    </row>
    <row r="944" spans="3:4" ht="12.5">
      <c r="C944" s="83"/>
      <c r="D944" s="83"/>
    </row>
    <row r="945" spans="3:4" ht="12.5">
      <c r="C945" s="83"/>
      <c r="D945" s="83"/>
    </row>
    <row r="946" spans="3:4" ht="12.5">
      <c r="C946" s="83"/>
      <c r="D946" s="83"/>
    </row>
    <row r="947" spans="3:4" ht="12.5">
      <c r="C947" s="83"/>
      <c r="D947" s="83"/>
    </row>
    <row r="948" spans="3:4" ht="12.5">
      <c r="C948" s="83"/>
      <c r="D948" s="83"/>
    </row>
    <row r="949" spans="3:4" ht="12.5">
      <c r="C949" s="83"/>
      <c r="D949" s="83"/>
    </row>
    <row r="950" spans="3:4" ht="12.5">
      <c r="C950" s="83"/>
      <c r="D950" s="83"/>
    </row>
    <row r="951" spans="3:4" ht="12.5">
      <c r="C951" s="83"/>
      <c r="D951" s="83"/>
    </row>
    <row r="952" spans="3:4" ht="12.5">
      <c r="C952" s="83"/>
      <c r="D952" s="83"/>
    </row>
    <row r="953" spans="3:4" ht="12.5">
      <c r="C953" s="83"/>
      <c r="D953" s="83"/>
    </row>
    <row r="954" spans="3:4" ht="12.5">
      <c r="C954" s="83"/>
      <c r="D954" s="83"/>
    </row>
    <row r="955" spans="3:4" ht="12.5">
      <c r="C955" s="83"/>
      <c r="D955" s="83"/>
    </row>
    <row r="956" spans="3:4" ht="12.5">
      <c r="C956" s="83"/>
      <c r="D956" s="83"/>
    </row>
    <row r="957" spans="3:4" ht="12.5">
      <c r="C957" s="83"/>
      <c r="D957" s="83"/>
    </row>
    <row r="958" spans="3:4" ht="12.5">
      <c r="C958" s="83"/>
      <c r="D958" s="83"/>
    </row>
    <row r="959" spans="3:4" ht="12.5">
      <c r="C959" s="83"/>
      <c r="D959" s="83"/>
    </row>
    <row r="960" spans="3:4" ht="12.5">
      <c r="C960" s="83"/>
      <c r="D960" s="83"/>
    </row>
    <row r="961" spans="3:4" ht="12.5">
      <c r="C961" s="83"/>
      <c r="D961" s="83"/>
    </row>
    <row r="962" spans="3:4" ht="12.5">
      <c r="C962" s="83"/>
      <c r="D962" s="83"/>
    </row>
    <row r="963" spans="3:4" ht="12.5">
      <c r="C963" s="83"/>
      <c r="D963" s="83"/>
    </row>
    <row r="964" spans="3:4" ht="12.5">
      <c r="C964" s="83"/>
      <c r="D964" s="83"/>
    </row>
    <row r="965" spans="3:4" ht="12.5">
      <c r="C965" s="83"/>
      <c r="D965" s="83"/>
    </row>
    <row r="966" spans="3:4" ht="12.5">
      <c r="C966" s="83"/>
      <c r="D966" s="83"/>
    </row>
    <row r="967" spans="3:4" ht="12.5">
      <c r="C967" s="83"/>
      <c r="D967" s="83"/>
    </row>
    <row r="968" spans="3:4" ht="12.5">
      <c r="C968" s="83"/>
      <c r="D968" s="83"/>
    </row>
    <row r="969" spans="3:4" ht="12.5">
      <c r="C969" s="83"/>
      <c r="D969" s="83"/>
    </row>
    <row r="970" spans="3:4" ht="12.5">
      <c r="C970" s="83"/>
      <c r="D970" s="83"/>
    </row>
    <row r="971" spans="3:4" ht="12.5">
      <c r="C971" s="83"/>
      <c r="D971" s="83"/>
    </row>
    <row r="972" spans="3:4" ht="12.5">
      <c r="C972" s="83"/>
      <c r="D972" s="83"/>
    </row>
    <row r="973" spans="3:4" ht="12.5">
      <c r="C973" s="83"/>
      <c r="D973" s="83"/>
    </row>
    <row r="974" spans="3:4" ht="12.5">
      <c r="C974" s="83"/>
      <c r="D974" s="83"/>
    </row>
    <row r="975" spans="3:4" ht="12.5">
      <c r="C975" s="83"/>
      <c r="D975" s="83"/>
    </row>
    <row r="976" spans="3:4" ht="12.5">
      <c r="C976" s="83"/>
      <c r="D976" s="83"/>
    </row>
    <row r="977" spans="3:4" ht="12.5">
      <c r="C977" s="83"/>
      <c r="D977" s="83"/>
    </row>
    <row r="978" spans="3:4" ht="12.5">
      <c r="C978" s="83"/>
      <c r="D978" s="83"/>
    </row>
    <row r="979" spans="3:4" ht="12.5">
      <c r="C979" s="83"/>
      <c r="D979" s="83"/>
    </row>
    <row r="980" spans="3:4" ht="12.5">
      <c r="C980" s="83"/>
      <c r="D980" s="83"/>
    </row>
    <row r="981" spans="3:4" ht="12.5">
      <c r="C981" s="83"/>
      <c r="D981" s="83"/>
    </row>
    <row r="982" spans="3:4" ht="12.5">
      <c r="C982" s="83"/>
      <c r="D982" s="83"/>
    </row>
    <row r="983" spans="3:4" ht="12.5">
      <c r="C983" s="83"/>
      <c r="D983" s="83"/>
    </row>
    <row r="984" spans="3:4" ht="12.5">
      <c r="C984" s="83"/>
      <c r="D984" s="83"/>
    </row>
    <row r="985" spans="3:4" ht="12.5">
      <c r="C985" s="83"/>
      <c r="D985" s="83"/>
    </row>
    <row r="986" spans="3:4" ht="12.5">
      <c r="C986" s="83"/>
      <c r="D986" s="83"/>
    </row>
    <row r="987" spans="3:4" ht="12.5">
      <c r="C987" s="83"/>
      <c r="D987" s="83"/>
    </row>
    <row r="988" spans="3:4" ht="12.5">
      <c r="C988" s="83"/>
      <c r="D988" s="83"/>
    </row>
    <row r="989" spans="3:4" ht="12.5">
      <c r="C989" s="83"/>
      <c r="D989" s="83"/>
    </row>
    <row r="990" spans="3:4" ht="12.5">
      <c r="C990" s="83"/>
      <c r="D990" s="83"/>
    </row>
    <row r="991" spans="3:4" ht="12.5">
      <c r="C991" s="83"/>
      <c r="D991" s="83"/>
    </row>
    <row r="992" spans="3:4" ht="12.5">
      <c r="C992" s="83"/>
      <c r="D992" s="83"/>
    </row>
    <row r="993" spans="3:4" ht="12.5">
      <c r="C993" s="83"/>
      <c r="D993" s="83"/>
    </row>
    <row r="994" spans="3:4" ht="12.5">
      <c r="C994" s="83"/>
      <c r="D994" s="83"/>
    </row>
    <row r="995" spans="3:4" ht="12.5">
      <c r="C995" s="83"/>
      <c r="D995" s="83"/>
    </row>
    <row r="996" spans="3:4" ht="12.5">
      <c r="C996" s="83"/>
      <c r="D996" s="83"/>
    </row>
    <row r="997" spans="3:4" ht="12.5">
      <c r="C997" s="83"/>
      <c r="D997" s="83"/>
    </row>
    <row r="998" spans="3:4" ht="12.5">
      <c r="C998" s="83"/>
      <c r="D998" s="83"/>
    </row>
    <row r="999" spans="3:4" ht="12.5">
      <c r="C999" s="83"/>
      <c r="D999" s="83"/>
    </row>
    <row r="1000" spans="3:4" ht="12.5">
      <c r="C1000" s="83"/>
      <c r="D1000" s="83"/>
    </row>
  </sheetData>
  <mergeCells count="12">
    <mergeCell ref="A41:E42"/>
    <mergeCell ref="A43:E43"/>
    <mergeCell ref="E24:E25"/>
    <mergeCell ref="D24:D25"/>
    <mergeCell ref="C10:C14"/>
    <mergeCell ref="C6:C9"/>
    <mergeCell ref="E10:E14"/>
    <mergeCell ref="E6:E9"/>
    <mergeCell ref="A10:A14"/>
    <mergeCell ref="A6:A9"/>
    <mergeCell ref="B10:B14"/>
    <mergeCell ref="B6:B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25D4-1657-4E15-9E7A-79B74737C1CC}">
  <dimension ref="A1:E44"/>
  <sheetViews>
    <sheetView topLeftCell="A38" workbookViewId="0">
      <selection activeCell="A35" sqref="A35:E44"/>
    </sheetView>
  </sheetViews>
  <sheetFormatPr defaultRowHeight="12.5"/>
  <cols>
    <col min="2" max="2" width="13.54296875" customWidth="1"/>
    <col min="3" max="3" width="16.90625" customWidth="1"/>
    <col min="4" max="4" width="40.81640625" customWidth="1"/>
    <col min="5" max="5" width="56.1796875" customWidth="1"/>
  </cols>
  <sheetData>
    <row r="1" spans="1:5" ht="39">
      <c r="A1" s="453" t="s">
        <v>51</v>
      </c>
      <c r="B1" s="453" t="s">
        <v>67</v>
      </c>
      <c r="C1" s="453" t="s">
        <v>1350</v>
      </c>
      <c r="D1" s="453" t="s">
        <v>58</v>
      </c>
      <c r="E1" s="453" t="s">
        <v>68</v>
      </c>
    </row>
    <row r="2" spans="1:5" ht="37.5">
      <c r="A2" s="443" t="s">
        <v>71</v>
      </c>
      <c r="B2" s="444" t="s">
        <v>90</v>
      </c>
      <c r="C2" s="444" t="s">
        <v>89</v>
      </c>
      <c r="D2" s="445" t="s">
        <v>2016</v>
      </c>
      <c r="E2" s="444" t="s">
        <v>87</v>
      </c>
    </row>
    <row r="3" spans="1:5" ht="25">
      <c r="A3" s="446" t="s">
        <v>71</v>
      </c>
      <c r="B3" s="447" t="s">
        <v>84</v>
      </c>
      <c r="C3" s="447" t="s">
        <v>72</v>
      </c>
      <c r="D3" s="448" t="s">
        <v>86</v>
      </c>
      <c r="E3" s="444" t="s">
        <v>87</v>
      </c>
    </row>
    <row r="4" spans="1:5" ht="25">
      <c r="A4" s="443" t="s">
        <v>71</v>
      </c>
      <c r="B4" s="444" t="s">
        <v>195</v>
      </c>
      <c r="C4" s="444" t="s">
        <v>192</v>
      </c>
      <c r="D4" s="445" t="s">
        <v>78</v>
      </c>
      <c r="E4" s="444" t="s">
        <v>78</v>
      </c>
    </row>
    <row r="5" spans="1:5" ht="25">
      <c r="A5" s="443" t="s">
        <v>71</v>
      </c>
      <c r="B5" s="444" t="s">
        <v>104</v>
      </c>
      <c r="C5" s="444" t="s">
        <v>103</v>
      </c>
      <c r="D5" s="445" t="s">
        <v>78</v>
      </c>
      <c r="E5" s="444" t="s">
        <v>87</v>
      </c>
    </row>
    <row r="6" spans="1:5" ht="37.5">
      <c r="A6" s="783" t="s">
        <v>71</v>
      </c>
      <c r="B6" s="781" t="s">
        <v>115</v>
      </c>
      <c r="C6" s="781" t="s">
        <v>114</v>
      </c>
      <c r="D6" s="445" t="s">
        <v>1325</v>
      </c>
      <c r="E6" s="781" t="s">
        <v>117</v>
      </c>
    </row>
    <row r="7" spans="1:5" ht="37.5">
      <c r="A7" s="784"/>
      <c r="B7" s="786"/>
      <c r="C7" s="786"/>
      <c r="D7" s="445" t="s">
        <v>1326</v>
      </c>
      <c r="E7" s="786"/>
    </row>
    <row r="8" spans="1:5" ht="25">
      <c r="A8" s="784"/>
      <c r="B8" s="786"/>
      <c r="C8" s="786"/>
      <c r="D8" s="445" t="s">
        <v>1327</v>
      </c>
      <c r="E8" s="786"/>
    </row>
    <row r="9" spans="1:5" ht="25">
      <c r="A9" s="785"/>
      <c r="B9" s="782"/>
      <c r="C9" s="782"/>
      <c r="D9" s="445" t="s">
        <v>1328</v>
      </c>
      <c r="E9" s="782"/>
    </row>
    <row r="10" spans="1:5" ht="37.5">
      <c r="A10" s="783" t="s">
        <v>71</v>
      </c>
      <c r="B10" s="781" t="s">
        <v>120</v>
      </c>
      <c r="C10" s="781" t="s">
        <v>119</v>
      </c>
      <c r="D10" s="445" t="s">
        <v>1330</v>
      </c>
      <c r="E10" s="781" t="s">
        <v>2017</v>
      </c>
    </row>
    <row r="11" spans="1:5" ht="100">
      <c r="A11" s="784"/>
      <c r="B11" s="786"/>
      <c r="C11" s="786"/>
      <c r="D11" s="445" t="s">
        <v>1331</v>
      </c>
      <c r="E11" s="786"/>
    </row>
    <row r="12" spans="1:5" ht="25">
      <c r="A12" s="784"/>
      <c r="B12" s="786"/>
      <c r="C12" s="786"/>
      <c r="D12" s="445" t="s">
        <v>2018</v>
      </c>
      <c r="E12" s="786"/>
    </row>
    <row r="13" spans="1:5" ht="50">
      <c r="A13" s="784"/>
      <c r="B13" s="786"/>
      <c r="C13" s="786"/>
      <c r="D13" s="445" t="s">
        <v>2019</v>
      </c>
      <c r="E13" s="786"/>
    </row>
    <row r="14" spans="1:5" ht="75">
      <c r="A14" s="784"/>
      <c r="B14" s="786"/>
      <c r="C14" s="786"/>
      <c r="D14" s="445" t="s">
        <v>1336</v>
      </c>
      <c r="E14" s="786"/>
    </row>
    <row r="15" spans="1:5" ht="25">
      <c r="A15" s="784"/>
      <c r="B15" s="786"/>
      <c r="C15" s="786"/>
      <c r="D15" s="445" t="s">
        <v>2020</v>
      </c>
      <c r="E15" s="786"/>
    </row>
    <row r="16" spans="1:5" ht="50">
      <c r="A16" s="784"/>
      <c r="B16" s="786"/>
      <c r="C16" s="786"/>
      <c r="D16" s="445" t="s">
        <v>2021</v>
      </c>
      <c r="E16" s="786"/>
    </row>
    <row r="17" spans="1:5" ht="150">
      <c r="A17" s="784"/>
      <c r="B17" s="786"/>
      <c r="C17" s="786"/>
      <c r="D17" s="445" t="s">
        <v>2022</v>
      </c>
      <c r="E17" s="786"/>
    </row>
    <row r="18" spans="1:5" ht="62.5">
      <c r="A18" s="785"/>
      <c r="B18" s="782"/>
      <c r="C18" s="782"/>
      <c r="D18" s="445" t="s">
        <v>2023</v>
      </c>
      <c r="E18" s="782"/>
    </row>
    <row r="19" spans="1:5" ht="50">
      <c r="A19" s="443" t="s">
        <v>71</v>
      </c>
      <c r="B19" s="444" t="s">
        <v>124</v>
      </c>
      <c r="C19" s="444" t="s">
        <v>123</v>
      </c>
      <c r="D19" s="445" t="s">
        <v>2024</v>
      </c>
      <c r="E19" s="444" t="s">
        <v>87</v>
      </c>
    </row>
    <row r="20" spans="1:5" ht="137.5">
      <c r="A20" s="449" t="s">
        <v>172</v>
      </c>
      <c r="B20" s="444" t="s">
        <v>2025</v>
      </c>
      <c r="C20" s="444" t="s">
        <v>234</v>
      </c>
      <c r="D20" s="445" t="s">
        <v>2026</v>
      </c>
      <c r="E20" s="444" t="s">
        <v>87</v>
      </c>
    </row>
    <row r="21" spans="1:5">
      <c r="A21" s="449" t="s">
        <v>172</v>
      </c>
      <c r="B21" s="444" t="s">
        <v>141</v>
      </c>
      <c r="C21" s="444" t="s">
        <v>140</v>
      </c>
      <c r="D21" s="445" t="s">
        <v>142</v>
      </c>
      <c r="E21" s="444" t="s">
        <v>78</v>
      </c>
    </row>
    <row r="22" spans="1:5" ht="62.5">
      <c r="A22" s="449" t="s">
        <v>172</v>
      </c>
      <c r="B22" s="444" t="s">
        <v>144</v>
      </c>
      <c r="C22" s="444" t="s">
        <v>144</v>
      </c>
      <c r="D22" s="445" t="s">
        <v>1415</v>
      </c>
      <c r="E22" s="444" t="s">
        <v>87</v>
      </c>
    </row>
    <row r="23" spans="1:5" ht="37.5">
      <c r="A23" s="449" t="s">
        <v>172</v>
      </c>
      <c r="B23" s="444" t="s">
        <v>50</v>
      </c>
      <c r="C23" s="444" t="s">
        <v>50</v>
      </c>
      <c r="D23" s="445" t="s">
        <v>147</v>
      </c>
      <c r="E23" s="444" t="s">
        <v>87</v>
      </c>
    </row>
    <row r="24" spans="1:5" ht="25">
      <c r="A24" s="449" t="s">
        <v>172</v>
      </c>
      <c r="B24" s="444" t="s">
        <v>200</v>
      </c>
      <c r="C24" s="444" t="s">
        <v>196</v>
      </c>
      <c r="D24" s="445" t="s">
        <v>2027</v>
      </c>
      <c r="E24" s="444" t="s">
        <v>78</v>
      </c>
    </row>
    <row r="25" spans="1:5" ht="25">
      <c r="A25" s="449" t="s">
        <v>172</v>
      </c>
      <c r="B25" s="444" t="s">
        <v>206</v>
      </c>
      <c r="C25" s="444" t="s">
        <v>202</v>
      </c>
      <c r="D25" s="445" t="s">
        <v>207</v>
      </c>
      <c r="E25" s="444" t="s">
        <v>78</v>
      </c>
    </row>
    <row r="26" spans="1:5" ht="62.5">
      <c r="A26" s="449" t="s">
        <v>172</v>
      </c>
      <c r="B26" s="444" t="s">
        <v>204</v>
      </c>
      <c r="C26" s="444" t="s">
        <v>208</v>
      </c>
      <c r="D26" s="445" t="s">
        <v>212</v>
      </c>
      <c r="E26" s="444" t="s">
        <v>78</v>
      </c>
    </row>
    <row r="27" spans="1:5">
      <c r="A27" s="449" t="s">
        <v>172</v>
      </c>
      <c r="B27" s="444" t="s">
        <v>198</v>
      </c>
      <c r="C27" s="444" t="s">
        <v>198</v>
      </c>
      <c r="D27" s="445" t="s">
        <v>214</v>
      </c>
      <c r="E27" s="444" t="s">
        <v>78</v>
      </c>
    </row>
    <row r="28" spans="1:5">
      <c r="A28" s="449" t="s">
        <v>172</v>
      </c>
      <c r="B28" s="444" t="s">
        <v>182</v>
      </c>
      <c r="C28" s="444" t="s">
        <v>173</v>
      </c>
      <c r="D28" s="779" t="s">
        <v>2028</v>
      </c>
      <c r="E28" s="781" t="s">
        <v>184</v>
      </c>
    </row>
    <row r="29" spans="1:5">
      <c r="A29" s="449" t="s">
        <v>172</v>
      </c>
      <c r="B29" s="444" t="s">
        <v>191</v>
      </c>
      <c r="C29" s="444" t="s">
        <v>185</v>
      </c>
      <c r="D29" s="780"/>
      <c r="E29" s="782"/>
    </row>
    <row r="30" spans="1:5" ht="25">
      <c r="A30" s="450" t="s">
        <v>1144</v>
      </c>
      <c r="B30" s="444" t="s">
        <v>1146</v>
      </c>
      <c r="C30" s="444" t="s">
        <v>1145</v>
      </c>
      <c r="D30" s="445" t="s">
        <v>1147</v>
      </c>
      <c r="E30" s="444" t="s">
        <v>283</v>
      </c>
    </row>
    <row r="31" spans="1:5" ht="79">
      <c r="A31" s="450" t="s">
        <v>1144</v>
      </c>
      <c r="B31" s="444" t="s">
        <v>1149</v>
      </c>
      <c r="C31" s="444" t="s">
        <v>1457</v>
      </c>
      <c r="D31" s="445" t="s">
        <v>2029</v>
      </c>
      <c r="E31" s="444" t="s">
        <v>1151</v>
      </c>
    </row>
    <row r="32" spans="1:5" ht="37.5">
      <c r="A32" s="451" t="s">
        <v>233</v>
      </c>
      <c r="B32" s="444" t="s">
        <v>242</v>
      </c>
      <c r="C32" s="444" t="s">
        <v>241</v>
      </c>
      <c r="D32" s="445" t="s">
        <v>243</v>
      </c>
      <c r="E32" s="444" t="s">
        <v>2030</v>
      </c>
    </row>
    <row r="33" spans="1:5" ht="62.5">
      <c r="A33" s="451" t="s">
        <v>233</v>
      </c>
      <c r="B33" s="444" t="s">
        <v>246</v>
      </c>
      <c r="C33" s="444" t="s">
        <v>245</v>
      </c>
      <c r="D33" s="445" t="s">
        <v>2031</v>
      </c>
      <c r="E33" s="444" t="s">
        <v>248</v>
      </c>
    </row>
    <row r="34" spans="1:5" ht="225">
      <c r="A34" s="451" t="s">
        <v>233</v>
      </c>
      <c r="B34" s="444" t="s">
        <v>2032</v>
      </c>
      <c r="C34" s="444" t="s">
        <v>2033</v>
      </c>
      <c r="D34" s="445" t="s">
        <v>2034</v>
      </c>
      <c r="E34" s="444" t="s">
        <v>248</v>
      </c>
    </row>
    <row r="35" spans="1:5" ht="62.5">
      <c r="A35" s="454" t="s">
        <v>2035</v>
      </c>
      <c r="B35" s="455" t="s">
        <v>2036</v>
      </c>
      <c r="C35" s="456" t="s">
        <v>2037</v>
      </c>
      <c r="D35" s="457" t="s">
        <v>2038</v>
      </c>
      <c r="E35" s="458" t="s">
        <v>2039</v>
      </c>
    </row>
    <row r="36" spans="1:5" ht="150">
      <c r="A36" s="454" t="s">
        <v>2035</v>
      </c>
      <c r="B36" s="455" t="s">
        <v>2040</v>
      </c>
      <c r="C36" s="459" t="s">
        <v>2041</v>
      </c>
      <c r="D36" s="461" t="s">
        <v>2042</v>
      </c>
      <c r="E36" s="458" t="s">
        <v>2039</v>
      </c>
    </row>
    <row r="37" spans="1:5" ht="62.5">
      <c r="A37" s="454" t="s">
        <v>2035</v>
      </c>
      <c r="B37" s="455" t="s">
        <v>2043</v>
      </c>
      <c r="C37" s="458" t="s">
        <v>2044</v>
      </c>
      <c r="D37" s="460" t="s">
        <v>2045</v>
      </c>
      <c r="E37" s="458" t="s">
        <v>106</v>
      </c>
    </row>
    <row r="38" spans="1:5" ht="62.5">
      <c r="A38" s="454" t="s">
        <v>2035</v>
      </c>
      <c r="B38" s="455" t="s">
        <v>2046</v>
      </c>
      <c r="C38" s="458" t="s">
        <v>2047</v>
      </c>
      <c r="D38" s="460" t="s">
        <v>2048</v>
      </c>
      <c r="E38" s="458" t="s">
        <v>106</v>
      </c>
    </row>
    <row r="39" spans="1:5" ht="37.5">
      <c r="A39" s="454" t="s">
        <v>2035</v>
      </c>
      <c r="B39" s="452" t="s">
        <v>2049</v>
      </c>
      <c r="C39" s="456" t="s">
        <v>2050</v>
      </c>
      <c r="D39" s="457" t="s">
        <v>2051</v>
      </c>
      <c r="E39" s="458" t="s">
        <v>2052</v>
      </c>
    </row>
    <row r="40" spans="1:5" ht="37.5">
      <c r="A40" s="454" t="s">
        <v>2035</v>
      </c>
      <c r="B40" s="452" t="s">
        <v>2053</v>
      </c>
      <c r="C40" s="456" t="s">
        <v>2054</v>
      </c>
      <c r="D40" s="457" t="s">
        <v>2055</v>
      </c>
      <c r="E40" s="458" t="s">
        <v>2052</v>
      </c>
    </row>
    <row r="41" spans="1:5" ht="37.5">
      <c r="A41" s="454" t="s">
        <v>2035</v>
      </c>
      <c r="B41" s="455" t="s">
        <v>2056</v>
      </c>
      <c r="C41" s="456" t="s">
        <v>2057</v>
      </c>
      <c r="D41" s="457" t="s">
        <v>2058</v>
      </c>
      <c r="E41" s="458" t="s">
        <v>2052</v>
      </c>
    </row>
    <row r="42" spans="1:5" ht="37.5">
      <c r="A42" s="454" t="s">
        <v>2035</v>
      </c>
      <c r="B42" s="455" t="s">
        <v>2059</v>
      </c>
      <c r="C42" s="458" t="s">
        <v>2060</v>
      </c>
      <c r="D42" s="457" t="s">
        <v>2061</v>
      </c>
      <c r="E42" s="458" t="s">
        <v>2039</v>
      </c>
    </row>
    <row r="43" spans="1:5" ht="37.5">
      <c r="A43" s="454" t="s">
        <v>2035</v>
      </c>
      <c r="B43" s="455" t="s">
        <v>2062</v>
      </c>
      <c r="C43" s="458" t="s">
        <v>2063</v>
      </c>
      <c r="D43" s="457" t="s">
        <v>2064</v>
      </c>
      <c r="E43" s="458" t="s">
        <v>2039</v>
      </c>
    </row>
    <row r="44" spans="1:5" ht="37.5">
      <c r="A44" s="454" t="s">
        <v>2035</v>
      </c>
      <c r="B44" s="455" t="s">
        <v>2065</v>
      </c>
      <c r="C44" s="458" t="s">
        <v>2066</v>
      </c>
      <c r="D44" s="457" t="s">
        <v>2067</v>
      </c>
      <c r="E44" s="458" t="s">
        <v>2039</v>
      </c>
    </row>
  </sheetData>
  <mergeCells count="10">
    <mergeCell ref="D28:D29"/>
    <mergeCell ref="E28:E29"/>
    <mergeCell ref="A6:A9"/>
    <mergeCell ref="B6:B9"/>
    <mergeCell ref="C6:C9"/>
    <mergeCell ref="E6:E9"/>
    <mergeCell ref="A10:A18"/>
    <mergeCell ref="B10:B18"/>
    <mergeCell ref="C10:C18"/>
    <mergeCell ref="E10:E1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G1000"/>
  <sheetViews>
    <sheetView topLeftCell="A147" workbookViewId="0">
      <selection activeCell="K160" sqref="K160"/>
    </sheetView>
  </sheetViews>
  <sheetFormatPr defaultColWidth="14.453125" defaultRowHeight="15.75" customHeight="1"/>
  <cols>
    <col min="1" max="1" width="17" customWidth="1"/>
    <col min="2" max="2" width="29.90625" customWidth="1"/>
    <col min="3" max="3" width="50.36328125" customWidth="1"/>
    <col min="4" max="4" width="48.08984375" customWidth="1"/>
  </cols>
  <sheetData>
    <row r="1" spans="1:7" ht="52">
      <c r="A1" s="53" t="s">
        <v>62</v>
      </c>
      <c r="B1" s="53" t="s">
        <v>63</v>
      </c>
      <c r="C1" s="53" t="s">
        <v>64</v>
      </c>
      <c r="D1" s="53" t="s">
        <v>1323</v>
      </c>
      <c r="E1" s="53"/>
      <c r="F1" s="53" t="s">
        <v>1219</v>
      </c>
      <c r="G1" s="53" t="s">
        <v>1324</v>
      </c>
    </row>
    <row r="2" spans="1:7" ht="16.5" hidden="1">
      <c r="A2" s="93" t="s">
        <v>544</v>
      </c>
      <c r="B2" s="93" t="s">
        <v>524</v>
      </c>
      <c r="C2" s="787" t="s">
        <v>545</v>
      </c>
      <c r="D2" s="776"/>
      <c r="E2" s="776"/>
      <c r="F2" s="94">
        <f>MATCH(A2,Archive_Master_crosswalk!AL:AL,0)</f>
        <v>131</v>
      </c>
      <c r="G2" s="83"/>
    </row>
    <row r="3" spans="1:7" ht="16.5">
      <c r="A3" s="93" t="s">
        <v>534</v>
      </c>
      <c r="B3" s="787" t="s">
        <v>524</v>
      </c>
      <c r="C3" s="776"/>
      <c r="D3" s="787" t="s">
        <v>535</v>
      </c>
      <c r="E3" s="776"/>
      <c r="F3" s="94">
        <f>MATCH(A3,Archive_Master_crosswalk!AL:AL,0)</f>
        <v>128</v>
      </c>
      <c r="G3" s="83"/>
    </row>
    <row r="4" spans="1:7" ht="16.5">
      <c r="A4" s="93" t="s">
        <v>537</v>
      </c>
      <c r="B4" s="787" t="s">
        <v>524</v>
      </c>
      <c r="C4" s="776"/>
      <c r="D4" s="787" t="s">
        <v>538</v>
      </c>
      <c r="E4" s="776"/>
      <c r="F4" s="94">
        <f>MATCH(A4,Archive_Master_crosswalk!AL:AL,0)</f>
        <v>129</v>
      </c>
      <c r="G4" s="83"/>
    </row>
    <row r="5" spans="1:7" ht="16.5">
      <c r="A5" s="93" t="s">
        <v>523</v>
      </c>
      <c r="B5" s="787" t="s">
        <v>524</v>
      </c>
      <c r="C5" s="776"/>
      <c r="D5" s="787" t="s">
        <v>525</v>
      </c>
      <c r="E5" s="776"/>
      <c r="F5" s="94">
        <f>MATCH(A5,Archive_Master_crosswalk!AL:AL,0)</f>
        <v>126</v>
      </c>
      <c r="G5" s="83"/>
    </row>
    <row r="6" spans="1:7" ht="16.5">
      <c r="A6" s="93" t="s">
        <v>541</v>
      </c>
      <c r="B6" s="787" t="s">
        <v>524</v>
      </c>
      <c r="C6" s="776"/>
      <c r="D6" s="787" t="s">
        <v>542</v>
      </c>
      <c r="E6" s="776"/>
      <c r="F6" s="94">
        <f>MATCH(A6,Archive_Master_crosswalk!AL:AL,0)</f>
        <v>130</v>
      </c>
      <c r="G6" s="83"/>
    </row>
    <row r="7" spans="1:7" ht="16.5">
      <c r="A7" s="93" t="s">
        <v>674</v>
      </c>
      <c r="B7" s="93" t="s">
        <v>672</v>
      </c>
      <c r="C7" s="93" t="s">
        <v>1329</v>
      </c>
      <c r="D7" s="787" t="s">
        <v>1329</v>
      </c>
      <c r="E7" s="776"/>
      <c r="F7" s="94">
        <f>MATCH(A7,Archive_Master_crosswalk!AL:AL,0)</f>
        <v>170</v>
      </c>
      <c r="G7" s="83"/>
    </row>
    <row r="8" spans="1:7" ht="31">
      <c r="A8" s="93" t="s">
        <v>677</v>
      </c>
      <c r="B8" s="93" t="s">
        <v>672</v>
      </c>
      <c r="C8" s="93" t="s">
        <v>1332</v>
      </c>
      <c r="D8" s="787" t="s">
        <v>1332</v>
      </c>
      <c r="E8" s="776"/>
      <c r="F8" s="94">
        <f>MATCH(A8,Archive_Master_crosswalk!AL:AL,0)</f>
        <v>171</v>
      </c>
      <c r="G8" s="83"/>
    </row>
    <row r="9" spans="1:7" ht="16.5">
      <c r="A9" s="93" t="s">
        <v>679</v>
      </c>
      <c r="B9" s="93" t="s">
        <v>672</v>
      </c>
      <c r="C9" s="93" t="s">
        <v>1335</v>
      </c>
      <c r="D9" s="787" t="s">
        <v>1335</v>
      </c>
      <c r="E9" s="776"/>
      <c r="F9" s="94">
        <f>MATCH(A9,Archive_Master_crosswalk!AL:AL,0)</f>
        <v>172</v>
      </c>
      <c r="G9" s="83"/>
    </row>
    <row r="10" spans="1:7" ht="31">
      <c r="A10" s="93" t="s">
        <v>682</v>
      </c>
      <c r="B10" s="93" t="s">
        <v>672</v>
      </c>
      <c r="C10" s="93" t="s">
        <v>683</v>
      </c>
      <c r="D10" s="787" t="s">
        <v>683</v>
      </c>
      <c r="E10" s="776"/>
      <c r="F10" s="94">
        <f>MATCH(A10,Archive_Master_crosswalk!AL:AL,0)</f>
        <v>173</v>
      </c>
      <c r="G10" s="83"/>
    </row>
    <row r="11" spans="1:7" ht="16.5">
      <c r="A11" s="93" t="s">
        <v>686</v>
      </c>
      <c r="B11" s="93" t="s">
        <v>672</v>
      </c>
      <c r="C11" s="93" t="s">
        <v>687</v>
      </c>
      <c r="D11" s="787" t="s">
        <v>687</v>
      </c>
      <c r="E11" s="776"/>
      <c r="F11" s="94">
        <f>MATCH(A11,Archive_Master_crosswalk!AL:AL,0)</f>
        <v>174</v>
      </c>
      <c r="G11" s="83"/>
    </row>
    <row r="12" spans="1:7" ht="16.5">
      <c r="A12" s="93" t="s">
        <v>690</v>
      </c>
      <c r="B12" s="93" t="s">
        <v>672</v>
      </c>
      <c r="C12" s="93" t="s">
        <v>689</v>
      </c>
      <c r="D12" s="787" t="s">
        <v>689</v>
      </c>
      <c r="E12" s="776"/>
      <c r="F12" s="94">
        <f>MATCH(A12,Archive_Master_crosswalk!AL:AL,0)</f>
        <v>175</v>
      </c>
      <c r="G12" s="83"/>
    </row>
    <row r="13" spans="1:7" ht="16.5">
      <c r="A13" s="93" t="s">
        <v>692</v>
      </c>
      <c r="B13" s="93" t="s">
        <v>672</v>
      </c>
      <c r="C13" s="93" t="s">
        <v>691</v>
      </c>
      <c r="D13" s="787" t="s">
        <v>691</v>
      </c>
      <c r="E13" s="776"/>
      <c r="F13" s="94">
        <f>MATCH(A13,Archive_Master_crosswalk!AL:AL,0)</f>
        <v>176</v>
      </c>
      <c r="G13" s="83"/>
    </row>
    <row r="14" spans="1:7" ht="16.5">
      <c r="A14" s="93" t="s">
        <v>694</v>
      </c>
      <c r="B14" s="93" t="s">
        <v>672</v>
      </c>
      <c r="C14" s="93" t="s">
        <v>693</v>
      </c>
      <c r="D14" s="787" t="s">
        <v>693</v>
      </c>
      <c r="E14" s="776"/>
      <c r="F14" s="94">
        <f>MATCH(A14,Archive_Master_crosswalk!AL:AL,0)</f>
        <v>177</v>
      </c>
      <c r="G14" s="83"/>
    </row>
    <row r="15" spans="1:7" ht="16.5">
      <c r="A15" s="93" t="s">
        <v>696</v>
      </c>
      <c r="B15" s="93" t="s">
        <v>672</v>
      </c>
      <c r="C15" s="93" t="s">
        <v>695</v>
      </c>
      <c r="D15" s="787" t="s">
        <v>697</v>
      </c>
      <c r="E15" s="776"/>
      <c r="F15" s="94">
        <f>MATCH(A15,Archive_Master_crosswalk!AL:AL,0)</f>
        <v>178</v>
      </c>
      <c r="G15" s="83"/>
    </row>
    <row r="16" spans="1:7" ht="16.5">
      <c r="A16" s="93" t="s">
        <v>699</v>
      </c>
      <c r="B16" s="93" t="s">
        <v>672</v>
      </c>
      <c r="C16" s="93" t="s">
        <v>1337</v>
      </c>
      <c r="D16" s="787" t="s">
        <v>1337</v>
      </c>
      <c r="E16" s="776"/>
      <c r="F16" s="94">
        <f>MATCH(A16,Archive_Master_crosswalk!AL:AL,0)</f>
        <v>179</v>
      </c>
      <c r="G16" s="83"/>
    </row>
    <row r="17" spans="1:7" ht="16.5">
      <c r="A17" s="93" t="s">
        <v>702</v>
      </c>
      <c r="B17" s="93" t="s">
        <v>672</v>
      </c>
      <c r="C17" s="93" t="s">
        <v>1338</v>
      </c>
      <c r="D17" s="787" t="s">
        <v>1338</v>
      </c>
      <c r="E17" s="776"/>
      <c r="F17" s="94">
        <f>MATCH(A17,Archive_Master_crosswalk!AL:AL,0)</f>
        <v>180</v>
      </c>
      <c r="G17" s="83"/>
    </row>
    <row r="18" spans="1:7" ht="31">
      <c r="A18" s="93" t="s">
        <v>706</v>
      </c>
      <c r="B18" s="93" t="s">
        <v>672</v>
      </c>
      <c r="C18" s="93" t="s">
        <v>707</v>
      </c>
      <c r="D18" s="787" t="s">
        <v>707</v>
      </c>
      <c r="E18" s="776"/>
      <c r="F18" s="94">
        <f>MATCH(A18,Archive_Master_crosswalk!AL:AL,0)</f>
        <v>181</v>
      </c>
      <c r="G18" s="83"/>
    </row>
    <row r="19" spans="1:7" ht="16.5">
      <c r="A19" s="93" t="s">
        <v>709</v>
      </c>
      <c r="B19" s="93" t="s">
        <v>672</v>
      </c>
      <c r="C19" s="93" t="s">
        <v>1339</v>
      </c>
      <c r="D19" s="787" t="s">
        <v>1339</v>
      </c>
      <c r="E19" s="776"/>
      <c r="F19" s="94">
        <f>MATCH(A19,Archive_Master_crosswalk!AL:AL,0)</f>
        <v>182</v>
      </c>
      <c r="G19" s="83"/>
    </row>
    <row r="20" spans="1:7" ht="16.5">
      <c r="A20" s="93" t="s">
        <v>1095</v>
      </c>
      <c r="B20" s="93" t="s">
        <v>1096</v>
      </c>
      <c r="C20" s="93" t="s">
        <v>1097</v>
      </c>
      <c r="D20" s="787" t="s">
        <v>1097</v>
      </c>
      <c r="E20" s="776"/>
      <c r="F20" s="94">
        <f>MATCH(A20,Archive_Master_crosswalk!AL:AL,0)</f>
        <v>326</v>
      </c>
      <c r="G20" s="83"/>
    </row>
    <row r="21" spans="1:7" ht="16.5">
      <c r="A21" s="93" t="s">
        <v>1100</v>
      </c>
      <c r="B21" s="93" t="s">
        <v>1096</v>
      </c>
      <c r="C21" s="93" t="s">
        <v>1101</v>
      </c>
      <c r="D21" s="787" t="s">
        <v>1101</v>
      </c>
      <c r="E21" s="776"/>
      <c r="F21" s="94">
        <f>MATCH(A21,Archive_Master_crosswalk!AL:AL,0)</f>
        <v>327</v>
      </c>
      <c r="G21" s="83"/>
    </row>
    <row r="22" spans="1:7" ht="103.5">
      <c r="A22" s="98" t="s">
        <v>1340</v>
      </c>
      <c r="B22" s="98" t="s">
        <v>425</v>
      </c>
      <c r="C22" s="98" t="s">
        <v>1341</v>
      </c>
      <c r="D22" s="98" t="s">
        <v>1341</v>
      </c>
      <c r="E22" s="98"/>
      <c r="F22" s="94" t="e">
        <f>MATCH(A22,Archive_Master_crosswalk!AL:AL,0)</f>
        <v>#N/A</v>
      </c>
      <c r="G22" s="98" t="s">
        <v>1342</v>
      </c>
    </row>
    <row r="23" spans="1:7" ht="16.5">
      <c r="A23" s="93" t="s">
        <v>456</v>
      </c>
      <c r="B23" s="93" t="s">
        <v>425</v>
      </c>
      <c r="C23" s="93" t="s">
        <v>455</v>
      </c>
      <c r="D23" s="787" t="s">
        <v>455</v>
      </c>
      <c r="E23" s="776"/>
      <c r="F23" s="94">
        <f>MATCH(A23,Archive_Master_crosswalk!AL:AL,0)</f>
        <v>103</v>
      </c>
      <c r="G23" s="83"/>
    </row>
    <row r="24" spans="1:7" ht="16.5">
      <c r="A24" s="93" t="s">
        <v>458</v>
      </c>
      <c r="B24" s="93" t="s">
        <v>425</v>
      </c>
      <c r="C24" s="93" t="s">
        <v>457</v>
      </c>
      <c r="D24" s="787" t="s">
        <v>457</v>
      </c>
      <c r="E24" s="776"/>
      <c r="F24" s="94">
        <f>MATCH(A24,Archive_Master_crosswalk!AL:AL,0)</f>
        <v>104</v>
      </c>
      <c r="G24" s="83"/>
    </row>
    <row r="25" spans="1:7" ht="31">
      <c r="A25" s="93" t="s">
        <v>460</v>
      </c>
      <c r="B25" s="93" t="s">
        <v>425</v>
      </c>
      <c r="C25" s="93" t="s">
        <v>459</v>
      </c>
      <c r="D25" s="787" t="s">
        <v>459</v>
      </c>
      <c r="E25" s="776"/>
      <c r="F25" s="94">
        <f>MATCH(A25,Archive_Master_crosswalk!AL:AL,0)</f>
        <v>105</v>
      </c>
      <c r="G25" s="83"/>
    </row>
    <row r="26" spans="1:7" ht="16.5">
      <c r="A26" s="93" t="s">
        <v>462</v>
      </c>
      <c r="B26" s="93" t="s">
        <v>425</v>
      </c>
      <c r="C26" s="93" t="s">
        <v>463</v>
      </c>
      <c r="D26" s="787" t="s">
        <v>463</v>
      </c>
      <c r="E26" s="776"/>
      <c r="F26" s="94">
        <f>MATCH(A26,Archive_Master_crosswalk!AL:AL,0)</f>
        <v>106</v>
      </c>
      <c r="G26" s="83"/>
    </row>
    <row r="27" spans="1:7" ht="16.5">
      <c r="A27" s="93" t="s">
        <v>465</v>
      </c>
      <c r="B27" s="93" t="s">
        <v>425</v>
      </c>
      <c r="C27" s="93" t="s">
        <v>466</v>
      </c>
      <c r="D27" s="787" t="s">
        <v>466</v>
      </c>
      <c r="E27" s="776"/>
      <c r="F27" s="94">
        <f>MATCH(A27,Archive_Master_crosswalk!AL:AL,0)</f>
        <v>107</v>
      </c>
      <c r="G27" s="83"/>
    </row>
    <row r="28" spans="1:7" ht="16.5">
      <c r="A28" s="93" t="s">
        <v>468</v>
      </c>
      <c r="B28" s="93" t="s">
        <v>425</v>
      </c>
      <c r="C28" s="93" t="s">
        <v>469</v>
      </c>
      <c r="D28" s="787" t="s">
        <v>469</v>
      </c>
      <c r="E28" s="776"/>
      <c r="F28" s="94">
        <f>MATCH(A28,Archive_Master_crosswalk!AL:AL,0)</f>
        <v>108</v>
      </c>
      <c r="G28" s="83"/>
    </row>
    <row r="29" spans="1:7" ht="16.5" hidden="1">
      <c r="A29" s="93" t="s">
        <v>471</v>
      </c>
      <c r="B29" s="93" t="s">
        <v>425</v>
      </c>
      <c r="C29" s="787" t="s">
        <v>472</v>
      </c>
      <c r="D29" s="776"/>
      <c r="E29" s="776"/>
      <c r="F29" s="94">
        <f>MATCH(A29,Archive_Master_crosswalk!AL:AL,0)</f>
        <v>109</v>
      </c>
      <c r="G29" s="83"/>
    </row>
    <row r="30" spans="1:7" ht="16.5" hidden="1">
      <c r="A30" s="93" t="s">
        <v>474</v>
      </c>
      <c r="B30" s="93" t="s">
        <v>425</v>
      </c>
      <c r="C30" s="787" t="s">
        <v>475</v>
      </c>
      <c r="D30" s="776"/>
      <c r="E30" s="776"/>
      <c r="F30" s="94">
        <f>MATCH(A30,Archive_Master_crosswalk!AL:AL,0)</f>
        <v>110</v>
      </c>
      <c r="G30" s="83"/>
    </row>
    <row r="31" spans="1:7" ht="16.5">
      <c r="A31" s="93" t="s">
        <v>453</v>
      </c>
      <c r="B31" s="93" t="s">
        <v>403</v>
      </c>
      <c r="C31" s="93" t="s">
        <v>454</v>
      </c>
      <c r="D31" s="787" t="s">
        <v>454</v>
      </c>
      <c r="E31" s="776"/>
      <c r="F31" s="94">
        <f>MATCH(A31,Archive_Master_crosswalk!AL:AL,0)</f>
        <v>102</v>
      </c>
      <c r="G31" s="83"/>
    </row>
    <row r="32" spans="1:7" ht="16.5">
      <c r="A32" s="93" t="s">
        <v>477</v>
      </c>
      <c r="B32" s="93" t="s">
        <v>403</v>
      </c>
      <c r="C32" s="93" t="s">
        <v>478</v>
      </c>
      <c r="D32" s="787" t="s">
        <v>478</v>
      </c>
      <c r="E32" s="776"/>
      <c r="F32" s="94">
        <f>MATCH(A32,Archive_Master_crosswalk!AL:AL,0)</f>
        <v>112</v>
      </c>
      <c r="G32" s="83"/>
    </row>
    <row r="33" spans="1:7" ht="16.5">
      <c r="A33" s="93" t="s">
        <v>480</v>
      </c>
      <c r="B33" s="93" t="s">
        <v>403</v>
      </c>
      <c r="C33" s="93" t="s">
        <v>479</v>
      </c>
      <c r="D33" s="787" t="s">
        <v>479</v>
      </c>
      <c r="E33" s="776"/>
      <c r="F33" s="94">
        <f>MATCH(A33,Archive_Master_crosswalk!AL:AL,0)</f>
        <v>113</v>
      </c>
      <c r="G33" s="83"/>
    </row>
    <row r="34" spans="1:7" ht="16.5">
      <c r="A34" s="93" t="s">
        <v>482</v>
      </c>
      <c r="B34" s="93" t="s">
        <v>403</v>
      </c>
      <c r="C34" s="93" t="s">
        <v>481</v>
      </c>
      <c r="D34" s="787" t="s">
        <v>481</v>
      </c>
      <c r="E34" s="776"/>
      <c r="F34" s="94">
        <f>MATCH(A34,Archive_Master_crosswalk!AL:AL,0)</f>
        <v>114</v>
      </c>
      <c r="G34" s="83"/>
    </row>
    <row r="35" spans="1:7" ht="16.5">
      <c r="A35" s="93" t="s">
        <v>402</v>
      </c>
      <c r="B35" s="93" t="s">
        <v>403</v>
      </c>
      <c r="C35" s="93" t="s">
        <v>404</v>
      </c>
      <c r="D35" s="787" t="s">
        <v>404</v>
      </c>
      <c r="E35" s="776"/>
      <c r="F35" s="94">
        <f>MATCH(A35,Archive_Master_crosswalk!AL:AL,0)</f>
        <v>93</v>
      </c>
      <c r="G35" s="83"/>
    </row>
    <row r="36" spans="1:7" ht="16.5">
      <c r="A36" s="93" t="s">
        <v>484</v>
      </c>
      <c r="B36" s="93" t="s">
        <v>403</v>
      </c>
      <c r="C36" s="93" t="s">
        <v>485</v>
      </c>
      <c r="D36" s="787" t="s">
        <v>485</v>
      </c>
      <c r="E36" s="776"/>
      <c r="F36" s="94">
        <f>MATCH(A36,Archive_Master_crosswalk!AL:AL,0)</f>
        <v>115</v>
      </c>
      <c r="G36" s="83"/>
    </row>
    <row r="37" spans="1:7" ht="16.5">
      <c r="A37" s="93" t="s">
        <v>296</v>
      </c>
      <c r="B37" s="93" t="s">
        <v>268</v>
      </c>
      <c r="C37" s="93" t="s">
        <v>297</v>
      </c>
      <c r="D37" s="787" t="s">
        <v>297</v>
      </c>
      <c r="E37" s="776"/>
      <c r="F37" s="94">
        <f>MATCH(A37,Archive_Master_crosswalk!AL:AL,0)</f>
        <v>68</v>
      </c>
      <c r="G37" s="83"/>
    </row>
    <row r="38" spans="1:7" ht="16.5">
      <c r="A38" s="93" t="s">
        <v>344</v>
      </c>
      <c r="B38" s="93" t="s">
        <v>268</v>
      </c>
      <c r="C38" s="93" t="s">
        <v>345</v>
      </c>
      <c r="D38" s="787" t="s">
        <v>345</v>
      </c>
      <c r="E38" s="776"/>
      <c r="F38" s="94">
        <f>MATCH(A38,Archive_Master_crosswalk!AL:AL,0)</f>
        <v>78</v>
      </c>
      <c r="G38" s="83"/>
    </row>
    <row r="39" spans="1:7" ht="16.5">
      <c r="A39" s="93" t="s">
        <v>347</v>
      </c>
      <c r="B39" s="93" t="s">
        <v>268</v>
      </c>
      <c r="C39" s="93" t="s">
        <v>346</v>
      </c>
      <c r="D39" s="787" t="s">
        <v>346</v>
      </c>
      <c r="E39" s="776"/>
      <c r="F39" s="94">
        <f>MATCH(A39,Archive_Master_crosswalk!AL:AL,0)</f>
        <v>79</v>
      </c>
      <c r="G39" s="83"/>
    </row>
    <row r="40" spans="1:7" ht="16.5">
      <c r="A40" s="93" t="s">
        <v>351</v>
      </c>
      <c r="B40" s="93" t="s">
        <v>268</v>
      </c>
      <c r="C40" s="93" t="s">
        <v>1344</v>
      </c>
      <c r="D40" s="787" t="s">
        <v>1344</v>
      </c>
      <c r="E40" s="776"/>
      <c r="F40" s="94">
        <f>MATCH(A40,Archive_Master_crosswalk!AL:AL,0)</f>
        <v>80</v>
      </c>
      <c r="G40" s="83"/>
    </row>
    <row r="41" spans="1:7" ht="16.5">
      <c r="A41" s="93" t="s">
        <v>353</v>
      </c>
      <c r="B41" s="93" t="s">
        <v>268</v>
      </c>
      <c r="C41" s="93" t="s">
        <v>1345</v>
      </c>
      <c r="D41" s="787" t="s">
        <v>1345</v>
      </c>
      <c r="E41" s="776"/>
      <c r="F41" s="94">
        <f>MATCH(A41,Archive_Master_crosswalk!AL:AL,0)</f>
        <v>81</v>
      </c>
      <c r="G41" s="83"/>
    </row>
    <row r="42" spans="1:7" ht="16.5">
      <c r="A42" s="93" t="s">
        <v>308</v>
      </c>
      <c r="B42" s="93" t="s">
        <v>268</v>
      </c>
      <c r="C42" s="93" t="s">
        <v>309</v>
      </c>
      <c r="D42" s="787" t="s">
        <v>309</v>
      </c>
      <c r="E42" s="776"/>
      <c r="F42" s="94">
        <f>MATCH(A42,Archive_Master_crosswalk!AL:AL,0)</f>
        <v>69</v>
      </c>
      <c r="G42" s="83"/>
    </row>
    <row r="43" spans="1:7" ht="90.5">
      <c r="A43" s="98" t="s">
        <v>267</v>
      </c>
      <c r="B43" s="98" t="s">
        <v>268</v>
      </c>
      <c r="C43" s="98" t="s">
        <v>269</v>
      </c>
      <c r="D43" s="788" t="s">
        <v>269</v>
      </c>
      <c r="E43" s="776"/>
      <c r="F43" s="94">
        <f>MATCH(A43,Archive_Master_crosswalk!AL:AL,0)</f>
        <v>65</v>
      </c>
      <c r="G43" s="104" t="s">
        <v>1342</v>
      </c>
    </row>
    <row r="44" spans="1:7" ht="16.5">
      <c r="A44" s="93" t="s">
        <v>362</v>
      </c>
      <c r="B44" s="93" t="s">
        <v>268</v>
      </c>
      <c r="C44" s="93" t="s">
        <v>363</v>
      </c>
      <c r="D44" s="787" t="s">
        <v>363</v>
      </c>
      <c r="E44" s="776"/>
      <c r="F44" s="94">
        <f>MATCH(A44,Archive_Master_crosswalk!AL:AL,0)</f>
        <v>86</v>
      </c>
      <c r="G44" s="83"/>
    </row>
    <row r="45" spans="1:7" ht="16.5">
      <c r="A45" s="93" t="s">
        <v>318</v>
      </c>
      <c r="B45" s="93" t="s">
        <v>268</v>
      </c>
      <c r="C45" s="93" t="s">
        <v>319</v>
      </c>
      <c r="D45" s="787" t="s">
        <v>319</v>
      </c>
      <c r="E45" s="776"/>
      <c r="F45" s="94">
        <f>MATCH(A45,Archive_Master_crosswalk!AL:AL,0)</f>
        <v>71</v>
      </c>
      <c r="G45" s="83"/>
    </row>
    <row r="46" spans="1:7" ht="16.5">
      <c r="A46" s="93" t="s">
        <v>314</v>
      </c>
      <c r="B46" s="93" t="s">
        <v>268</v>
      </c>
      <c r="C46" s="93" t="s">
        <v>315</v>
      </c>
      <c r="D46" s="787" t="s">
        <v>315</v>
      </c>
      <c r="E46" s="776"/>
      <c r="F46" s="94">
        <f>MATCH(A46,Archive_Master_crosswalk!AL:AL,0)</f>
        <v>70</v>
      </c>
      <c r="G46" s="83"/>
    </row>
    <row r="47" spans="1:7" ht="16.5">
      <c r="A47" s="93" t="s">
        <v>341</v>
      </c>
      <c r="B47" s="93" t="s">
        <v>268</v>
      </c>
      <c r="C47" s="93" t="s">
        <v>342</v>
      </c>
      <c r="D47" s="787" t="s">
        <v>342</v>
      </c>
      <c r="E47" s="776"/>
      <c r="F47" s="94">
        <f>MATCH(A47,Archive_Master_crosswalk!AL:AL,0)</f>
        <v>77</v>
      </c>
      <c r="G47" s="83"/>
    </row>
    <row r="48" spans="1:7" ht="16.5">
      <c r="A48" s="93" t="s">
        <v>776</v>
      </c>
      <c r="B48" s="93" t="s">
        <v>774</v>
      </c>
      <c r="C48" s="93" t="s">
        <v>775</v>
      </c>
      <c r="D48" s="787" t="s">
        <v>775</v>
      </c>
      <c r="E48" s="776"/>
      <c r="F48" s="94">
        <f>MATCH(A48,Archive_Master_crosswalk!AL:AL,0)</f>
        <v>207</v>
      </c>
      <c r="G48" s="83"/>
    </row>
    <row r="49" spans="1:7" ht="16.5">
      <c r="A49" s="93" t="s">
        <v>778</v>
      </c>
      <c r="B49" s="93" t="s">
        <v>774</v>
      </c>
      <c r="C49" s="93" t="s">
        <v>779</v>
      </c>
      <c r="D49" s="787" t="s">
        <v>780</v>
      </c>
      <c r="E49" s="776"/>
      <c r="F49" s="94">
        <f>MATCH(A49,Archive_Master_crosswalk!AL:AL,0)</f>
        <v>208</v>
      </c>
      <c r="G49" s="83"/>
    </row>
    <row r="50" spans="1:7" ht="16.5">
      <c r="A50" s="93" t="s">
        <v>782</v>
      </c>
      <c r="B50" s="93" t="s">
        <v>774</v>
      </c>
      <c r="C50" s="93" t="s">
        <v>781</v>
      </c>
      <c r="D50" s="787" t="s">
        <v>781</v>
      </c>
      <c r="E50" s="776"/>
      <c r="F50" s="94">
        <f>MATCH(A50,Archive_Master_crosswalk!AL:AL,0)</f>
        <v>209</v>
      </c>
      <c r="G50" s="83"/>
    </row>
    <row r="51" spans="1:7" ht="16.5">
      <c r="A51" s="93" t="s">
        <v>784</v>
      </c>
      <c r="B51" s="93" t="s">
        <v>774</v>
      </c>
      <c r="C51" s="93" t="s">
        <v>785</v>
      </c>
      <c r="D51" s="787" t="s">
        <v>786</v>
      </c>
      <c r="E51" s="776"/>
      <c r="F51" s="94">
        <f>MATCH(A51,Archive_Master_crosswalk!AL:AL,0)</f>
        <v>210</v>
      </c>
      <c r="G51" s="83"/>
    </row>
    <row r="52" spans="1:7" ht="16.5">
      <c r="A52" s="93" t="s">
        <v>789</v>
      </c>
      <c r="B52" s="93" t="s">
        <v>774</v>
      </c>
      <c r="C52" s="93" t="s">
        <v>790</v>
      </c>
      <c r="D52" s="787" t="s">
        <v>788</v>
      </c>
      <c r="E52" s="776"/>
      <c r="F52" s="94">
        <f>MATCH(A52,Archive_Master_crosswalk!AL:AL,0)</f>
        <v>211</v>
      </c>
      <c r="G52" s="83"/>
    </row>
    <row r="53" spans="1:7" ht="90.5">
      <c r="A53" s="98" t="s">
        <v>792</v>
      </c>
      <c r="B53" s="98" t="s">
        <v>774</v>
      </c>
      <c r="C53" s="98" t="s">
        <v>793</v>
      </c>
      <c r="D53" s="788" t="s">
        <v>794</v>
      </c>
      <c r="E53" s="776"/>
      <c r="F53" s="94">
        <f>MATCH(A53,Archive_Master_crosswalk!AL:AL,0)</f>
        <v>212</v>
      </c>
      <c r="G53" s="104" t="s">
        <v>1346</v>
      </c>
    </row>
    <row r="54" spans="1:7" ht="90.5">
      <c r="A54" s="98" t="s">
        <v>795</v>
      </c>
      <c r="B54" s="98" t="s">
        <v>774</v>
      </c>
      <c r="C54" s="98" t="s">
        <v>794</v>
      </c>
      <c r="D54" s="788" t="s">
        <v>794</v>
      </c>
      <c r="E54" s="776"/>
      <c r="F54" s="94">
        <f>MATCH(A54,Archive_Master_crosswalk!AL:AL,0)</f>
        <v>213</v>
      </c>
      <c r="G54" s="104" t="s">
        <v>1346</v>
      </c>
    </row>
    <row r="55" spans="1:7" ht="16.5">
      <c r="A55" s="93" t="s">
        <v>797</v>
      </c>
      <c r="B55" s="93" t="s">
        <v>774</v>
      </c>
      <c r="C55" s="93" t="s">
        <v>796</v>
      </c>
      <c r="D55" s="787" t="s">
        <v>796</v>
      </c>
      <c r="E55" s="776"/>
      <c r="F55" s="94">
        <f>MATCH(A55,Archive_Master_crosswalk!AL:AL,0)</f>
        <v>214</v>
      </c>
      <c r="G55" s="83"/>
    </row>
    <row r="56" spans="1:7" ht="16.5">
      <c r="A56" s="93" t="s">
        <v>799</v>
      </c>
      <c r="B56" s="93" t="s">
        <v>774</v>
      </c>
      <c r="C56" s="93" t="s">
        <v>800</v>
      </c>
      <c r="D56" s="787" t="s">
        <v>800</v>
      </c>
      <c r="E56" s="776"/>
      <c r="F56" s="94">
        <f>MATCH(A56,Archive_Master_crosswalk!AL:AL,0)</f>
        <v>215</v>
      </c>
      <c r="G56" s="83"/>
    </row>
    <row r="57" spans="1:7" ht="16.5">
      <c r="A57" s="93" t="s">
        <v>802</v>
      </c>
      <c r="B57" s="93" t="s">
        <v>774</v>
      </c>
      <c r="C57" s="93" t="s">
        <v>803</v>
      </c>
      <c r="D57" s="787" t="s">
        <v>804</v>
      </c>
      <c r="E57" s="776"/>
      <c r="F57" s="94">
        <f>MATCH(A57,Archive_Master_crosswalk!AL:AL,0)</f>
        <v>216</v>
      </c>
      <c r="G57" s="83"/>
    </row>
    <row r="58" spans="1:7" ht="16.5">
      <c r="A58" s="93" t="s">
        <v>806</v>
      </c>
      <c r="B58" s="93" t="s">
        <v>774</v>
      </c>
      <c r="C58" s="93" t="s">
        <v>807</v>
      </c>
      <c r="D58" s="787" t="s">
        <v>808</v>
      </c>
      <c r="E58" s="776"/>
      <c r="F58" s="94">
        <f>MATCH(A58,Archive_Master_crosswalk!AL:AL,0)</f>
        <v>217</v>
      </c>
      <c r="G58" s="83"/>
    </row>
    <row r="59" spans="1:7" ht="16.5">
      <c r="A59" s="93" t="s">
        <v>810</v>
      </c>
      <c r="B59" s="93" t="s">
        <v>774</v>
      </c>
      <c r="C59" s="93" t="s">
        <v>811</v>
      </c>
      <c r="D59" s="787" t="s">
        <v>812</v>
      </c>
      <c r="E59" s="776"/>
      <c r="F59" s="94">
        <f>MATCH(A59,Archive_Master_crosswalk!AL:AL,0)</f>
        <v>218</v>
      </c>
      <c r="G59" s="83"/>
    </row>
    <row r="60" spans="1:7" ht="16.5">
      <c r="A60" s="93" t="s">
        <v>497</v>
      </c>
      <c r="B60" s="93" t="s">
        <v>290</v>
      </c>
      <c r="C60" s="93" t="s">
        <v>498</v>
      </c>
      <c r="D60" s="787" t="s">
        <v>498</v>
      </c>
      <c r="E60" s="776"/>
      <c r="F60" s="94">
        <f>MATCH(A60,Archive_Master_crosswalk!AL:AL,0)</f>
        <v>119</v>
      </c>
      <c r="G60" s="83"/>
    </row>
    <row r="61" spans="1:7" ht="16.5">
      <c r="A61" s="93" t="s">
        <v>289</v>
      </c>
      <c r="B61" s="93" t="s">
        <v>290</v>
      </c>
      <c r="C61" s="93" t="s">
        <v>291</v>
      </c>
      <c r="D61" s="787" t="s">
        <v>291</v>
      </c>
      <c r="E61" s="776"/>
      <c r="F61" s="94">
        <f>MATCH(A61,Archive_Master_crosswalk!AL:AL,0)</f>
        <v>67</v>
      </c>
      <c r="G61" s="83"/>
    </row>
    <row r="62" spans="1:7" ht="31">
      <c r="A62" s="93" t="s">
        <v>1104</v>
      </c>
      <c r="B62" s="93" t="s">
        <v>1102</v>
      </c>
      <c r="C62" s="93" t="s">
        <v>1105</v>
      </c>
      <c r="D62" s="787" t="s">
        <v>1105</v>
      </c>
      <c r="E62" s="776"/>
      <c r="F62" s="94">
        <f>MATCH(A62,Archive_Master_crosswalk!AL:AL,0)</f>
        <v>328</v>
      </c>
      <c r="G62" s="83"/>
    </row>
    <row r="63" spans="1:7" ht="31">
      <c r="A63" s="93" t="s">
        <v>1107</v>
      </c>
      <c r="B63" s="93" t="s">
        <v>1102</v>
      </c>
      <c r="C63" s="93" t="s">
        <v>1108</v>
      </c>
      <c r="D63" s="787" t="s">
        <v>1108</v>
      </c>
      <c r="E63" s="776"/>
      <c r="F63" s="94">
        <f>MATCH(A63,Archive_Master_crosswalk!AL:AL,0)</f>
        <v>329</v>
      </c>
      <c r="G63" s="83"/>
    </row>
    <row r="64" spans="1:7" ht="31">
      <c r="A64" s="93" t="s">
        <v>1110</v>
      </c>
      <c r="B64" s="93" t="s">
        <v>1102</v>
      </c>
      <c r="C64" s="93" t="s">
        <v>1111</v>
      </c>
      <c r="D64" s="787" t="s">
        <v>1111</v>
      </c>
      <c r="E64" s="776"/>
      <c r="F64" s="94">
        <f>MATCH(A64,Archive_Master_crosswalk!AL:AL,0)</f>
        <v>330</v>
      </c>
      <c r="G64" s="83"/>
    </row>
    <row r="65" spans="1:7" ht="16.5">
      <c r="A65" s="93" t="s">
        <v>1113</v>
      </c>
      <c r="B65" s="93" t="s">
        <v>1102</v>
      </c>
      <c r="C65" s="93" t="s">
        <v>1114</v>
      </c>
      <c r="D65" s="787" t="s">
        <v>1114</v>
      </c>
      <c r="E65" s="776"/>
      <c r="F65" s="94">
        <f>MATCH(A65,Archive_Master_crosswalk!AL:AL,0)</f>
        <v>331</v>
      </c>
      <c r="G65" s="83"/>
    </row>
    <row r="66" spans="1:7" ht="31">
      <c r="A66" s="93" t="s">
        <v>1116</v>
      </c>
      <c r="B66" s="93" t="s">
        <v>1102</v>
      </c>
      <c r="C66" s="93" t="s">
        <v>1117</v>
      </c>
      <c r="D66" s="787" t="s">
        <v>1117</v>
      </c>
      <c r="E66" s="776"/>
      <c r="F66" s="94">
        <f>MATCH(A66,Archive_Master_crosswalk!AL:AL,0)</f>
        <v>332</v>
      </c>
      <c r="G66" s="83"/>
    </row>
    <row r="67" spans="1:7" ht="16.5">
      <c r="A67" s="93" t="s">
        <v>1119</v>
      </c>
      <c r="B67" s="93" t="s">
        <v>1102</v>
      </c>
      <c r="C67" s="93" t="s">
        <v>1120</v>
      </c>
      <c r="D67" s="787" t="s">
        <v>1120</v>
      </c>
      <c r="E67" s="776"/>
      <c r="F67" s="94">
        <f>MATCH(A67,Archive_Master_crosswalk!AL:AL,0)</f>
        <v>333</v>
      </c>
      <c r="G67" s="83"/>
    </row>
    <row r="68" spans="1:7" ht="16.5">
      <c r="A68" s="93" t="s">
        <v>1122</v>
      </c>
      <c r="B68" s="93" t="s">
        <v>1102</v>
      </c>
      <c r="C68" s="93" t="s">
        <v>1123</v>
      </c>
      <c r="D68" s="787" t="s">
        <v>1123</v>
      </c>
      <c r="E68" s="776"/>
      <c r="F68" s="94">
        <f>MATCH(A68,Archive_Master_crosswalk!AL:AL,0)</f>
        <v>334</v>
      </c>
      <c r="G68" s="83"/>
    </row>
    <row r="69" spans="1:7" ht="16.5">
      <c r="A69" s="93" t="s">
        <v>1125</v>
      </c>
      <c r="B69" s="93" t="s">
        <v>1102</v>
      </c>
      <c r="C69" s="93" t="s">
        <v>1126</v>
      </c>
      <c r="D69" s="787" t="s">
        <v>1126</v>
      </c>
      <c r="E69" s="776"/>
      <c r="F69" s="94">
        <f>MATCH(A69,Archive_Master_crosswalk!AL:AL,0)</f>
        <v>335</v>
      </c>
      <c r="G69" s="83"/>
    </row>
    <row r="70" spans="1:7" ht="16.5">
      <c r="A70" s="93" t="s">
        <v>1128</v>
      </c>
      <c r="B70" s="93" t="s">
        <v>1102</v>
      </c>
      <c r="C70" s="93" t="s">
        <v>1129</v>
      </c>
      <c r="D70" s="787" t="s">
        <v>1129</v>
      </c>
      <c r="E70" s="776"/>
      <c r="F70" s="94">
        <f>MATCH(A70,Archive_Master_crosswalk!AL:AL,0)</f>
        <v>336</v>
      </c>
      <c r="G70" s="83"/>
    </row>
    <row r="71" spans="1:7" ht="16.5">
      <c r="A71" s="93" t="s">
        <v>1131</v>
      </c>
      <c r="B71" s="93" t="s">
        <v>1102</v>
      </c>
      <c r="C71" s="93" t="s">
        <v>1132</v>
      </c>
      <c r="D71" s="787" t="s">
        <v>1132</v>
      </c>
      <c r="E71" s="776"/>
      <c r="F71" s="94">
        <f>MATCH(A71,Archive_Master_crosswalk!AL:AL,0)</f>
        <v>337</v>
      </c>
      <c r="G71" s="83"/>
    </row>
    <row r="72" spans="1:7" ht="16.5">
      <c r="A72" s="93" t="s">
        <v>1134</v>
      </c>
      <c r="B72" s="93" t="s">
        <v>1102</v>
      </c>
      <c r="C72" s="93" t="s">
        <v>1135</v>
      </c>
      <c r="D72" s="787" t="s">
        <v>1135</v>
      </c>
      <c r="E72" s="776"/>
      <c r="F72" s="94">
        <f>MATCH(A72,Archive_Master_crosswalk!AL:AL,0)</f>
        <v>338</v>
      </c>
      <c r="G72" s="83"/>
    </row>
    <row r="73" spans="1:7" ht="16.5">
      <c r="A73" s="93" t="s">
        <v>1137</v>
      </c>
      <c r="B73" s="93" t="s">
        <v>1102</v>
      </c>
      <c r="C73" s="93" t="s">
        <v>1138</v>
      </c>
      <c r="D73" s="787" t="s">
        <v>1138</v>
      </c>
      <c r="E73" s="776"/>
      <c r="F73" s="94">
        <f>MATCH(A73,Archive_Master_crosswalk!AL:AL,0)</f>
        <v>339</v>
      </c>
      <c r="G73" s="83"/>
    </row>
    <row r="74" spans="1:7" ht="16.5">
      <c r="A74" s="93" t="s">
        <v>1140</v>
      </c>
      <c r="B74" s="93" t="s">
        <v>1102</v>
      </c>
      <c r="C74" s="93" t="s">
        <v>1141</v>
      </c>
      <c r="D74" s="787" t="s">
        <v>1141</v>
      </c>
      <c r="E74" s="776"/>
      <c r="F74" s="94">
        <f>MATCH(A74,Archive_Master_crosswalk!AL:AL,0)</f>
        <v>340</v>
      </c>
      <c r="G74" s="83"/>
    </row>
    <row r="75" spans="1:7" ht="31">
      <c r="A75" s="93" t="s">
        <v>1142</v>
      </c>
      <c r="B75" s="93" t="s">
        <v>1102</v>
      </c>
      <c r="C75" s="93" t="s">
        <v>1143</v>
      </c>
      <c r="D75" s="787" t="s">
        <v>1143</v>
      </c>
      <c r="E75" s="776"/>
      <c r="F75" s="94">
        <f>MATCH(A75,Archive_Master_crosswalk!AL:AL,0)</f>
        <v>341</v>
      </c>
      <c r="G75" s="83"/>
    </row>
    <row r="76" spans="1:7" ht="16.5">
      <c r="A76" s="93" t="s">
        <v>370</v>
      </c>
      <c r="B76" s="93" t="s">
        <v>325</v>
      </c>
      <c r="C76" s="93" t="s">
        <v>371</v>
      </c>
      <c r="D76" s="787" t="s">
        <v>371</v>
      </c>
      <c r="E76" s="776"/>
      <c r="F76" s="94">
        <f>MATCH(A76,Archive_Master_crosswalk!AL:AL,0)</f>
        <v>88</v>
      </c>
      <c r="G76" s="107" t="s">
        <v>1347</v>
      </c>
    </row>
    <row r="77" spans="1:7" ht="16.5">
      <c r="A77" s="93" t="s">
        <v>324</v>
      </c>
      <c r="B77" s="93" t="s">
        <v>325</v>
      </c>
      <c r="C77" s="93" t="s">
        <v>326</v>
      </c>
      <c r="D77" s="787" t="s">
        <v>326</v>
      </c>
      <c r="E77" s="776"/>
      <c r="F77" s="94">
        <f>MATCH(A77,Archive_Master_crosswalk!AL:AL,0)</f>
        <v>72</v>
      </c>
      <c r="G77" s="83"/>
    </row>
    <row r="78" spans="1:7" ht="16.5">
      <c r="A78" s="93" t="s">
        <v>1348</v>
      </c>
      <c r="B78" s="93" t="s">
        <v>325</v>
      </c>
      <c r="C78" s="93" t="s">
        <v>1349</v>
      </c>
      <c r="D78" s="787" t="s">
        <v>1349</v>
      </c>
      <c r="E78" s="776"/>
      <c r="F78" s="94" t="e">
        <f>MATCH(A78,Archive_Master_crosswalk!AL:AL,0)</f>
        <v>#N/A</v>
      </c>
      <c r="G78" s="83"/>
    </row>
    <row r="79" spans="1:7" ht="31">
      <c r="A79" s="93" t="s">
        <v>1351</v>
      </c>
      <c r="B79" s="93" t="s">
        <v>325</v>
      </c>
      <c r="C79" s="93" t="s">
        <v>1352</v>
      </c>
      <c r="D79" s="787" t="s">
        <v>1352</v>
      </c>
      <c r="E79" s="776"/>
      <c r="F79" s="94" t="e">
        <f>MATCH(A79,Archive_Master_crosswalk!AL:AL,0)</f>
        <v>#N/A</v>
      </c>
      <c r="G79" s="83"/>
    </row>
    <row r="80" spans="1:7" ht="16.5">
      <c r="A80" s="93" t="s">
        <v>1353</v>
      </c>
      <c r="B80" s="93" t="s">
        <v>325</v>
      </c>
      <c r="C80" s="93" t="s">
        <v>1354</v>
      </c>
      <c r="D80" s="787" t="s">
        <v>1354</v>
      </c>
      <c r="E80" s="776"/>
      <c r="F80" s="94" t="e">
        <f>MATCH(A80,Archive_Master_crosswalk!AL:AL,0)</f>
        <v>#N/A</v>
      </c>
      <c r="G80" s="83"/>
    </row>
    <row r="81" spans="1:7" ht="16.5">
      <c r="A81" s="93" t="s">
        <v>1355</v>
      </c>
      <c r="B81" s="93" t="s">
        <v>325</v>
      </c>
      <c r="C81" s="93" t="s">
        <v>1356</v>
      </c>
      <c r="D81" s="787" t="s">
        <v>1356</v>
      </c>
      <c r="E81" s="776"/>
      <c r="F81" s="94" t="e">
        <f>MATCH(A81,Archive_Master_crosswalk!AL:AL,0)</f>
        <v>#N/A</v>
      </c>
      <c r="G81" s="83"/>
    </row>
    <row r="82" spans="1:7" ht="16.5">
      <c r="A82" s="93" t="s">
        <v>1357</v>
      </c>
      <c r="B82" s="93" t="s">
        <v>325</v>
      </c>
      <c r="C82" s="93" t="s">
        <v>1358</v>
      </c>
      <c r="D82" s="787" t="s">
        <v>1358</v>
      </c>
      <c r="E82" s="776"/>
      <c r="F82" s="94" t="e">
        <f>MATCH(A82,Archive_Master_crosswalk!AL:AL,0)</f>
        <v>#N/A</v>
      </c>
      <c r="G82" s="83"/>
    </row>
    <row r="83" spans="1:7" ht="31">
      <c r="A83" s="93" t="s">
        <v>1360</v>
      </c>
      <c r="B83" s="93" t="s">
        <v>325</v>
      </c>
      <c r="C83" s="93" t="s">
        <v>1361</v>
      </c>
      <c r="D83" s="787" t="s">
        <v>1361</v>
      </c>
      <c r="E83" s="776"/>
      <c r="F83" s="94" t="e">
        <f>MATCH(A83,Archive_Master_crosswalk!AL:AL,0)</f>
        <v>#N/A</v>
      </c>
      <c r="G83" s="83"/>
    </row>
    <row r="84" spans="1:7" ht="16.5">
      <c r="A84" s="93" t="s">
        <v>1362</v>
      </c>
      <c r="B84" s="93" t="s">
        <v>325</v>
      </c>
      <c r="C84" s="93" t="s">
        <v>1363</v>
      </c>
      <c r="D84" s="787" t="s">
        <v>1363</v>
      </c>
      <c r="E84" s="776"/>
      <c r="F84" s="94" t="e">
        <f>MATCH(A84,Archive_Master_crosswalk!AL:AL,0)</f>
        <v>#N/A</v>
      </c>
      <c r="G84" s="83"/>
    </row>
    <row r="85" spans="1:7" ht="16.5">
      <c r="A85" s="93" t="s">
        <v>1364</v>
      </c>
      <c r="B85" s="93" t="s">
        <v>325</v>
      </c>
      <c r="C85" s="93" t="s">
        <v>1365</v>
      </c>
      <c r="D85" s="787" t="s">
        <v>1365</v>
      </c>
      <c r="E85" s="776"/>
      <c r="F85" s="94" t="e">
        <f>MATCH(A85,Archive_Master_crosswalk!AL:AL,0)</f>
        <v>#N/A</v>
      </c>
      <c r="G85" s="83"/>
    </row>
    <row r="86" spans="1:7" ht="16.5" hidden="1">
      <c r="A86" s="93" t="s">
        <v>1366</v>
      </c>
      <c r="B86" s="93" t="s">
        <v>325</v>
      </c>
      <c r="C86" s="787" t="s">
        <v>1367</v>
      </c>
      <c r="D86" s="776"/>
      <c r="E86" s="776"/>
      <c r="F86" s="94" t="e">
        <f>MATCH(A86,Archive_Master_crosswalk!AL:AL,0)</f>
        <v>#N/A</v>
      </c>
      <c r="G86" s="83"/>
    </row>
    <row r="87" spans="1:7" ht="16.5" hidden="1">
      <c r="A87" s="93" t="s">
        <v>1368</v>
      </c>
      <c r="B87" s="93" t="s">
        <v>325</v>
      </c>
      <c r="C87" s="787" t="s">
        <v>1369</v>
      </c>
      <c r="D87" s="776"/>
      <c r="E87" s="776"/>
      <c r="F87" s="94" t="e">
        <f>MATCH(A87,Archive_Master_crosswalk!AL:AL,0)</f>
        <v>#N/A</v>
      </c>
      <c r="G87" s="83"/>
    </row>
    <row r="88" spans="1:7" ht="16.5" hidden="1">
      <c r="A88" s="93" t="s">
        <v>1370</v>
      </c>
      <c r="B88" s="93" t="s">
        <v>325</v>
      </c>
      <c r="C88" s="787" t="s">
        <v>1371</v>
      </c>
      <c r="D88" s="776"/>
      <c r="E88" s="776"/>
      <c r="F88" s="94" t="e">
        <f>MATCH(A88,Archive_Master_crosswalk!AL:AL,0)</f>
        <v>#N/A</v>
      </c>
      <c r="G88" s="83"/>
    </row>
    <row r="89" spans="1:7" ht="16.5" hidden="1">
      <c r="A89" s="93" t="s">
        <v>1372</v>
      </c>
      <c r="B89" s="93" t="s">
        <v>325</v>
      </c>
      <c r="C89" s="787" t="s">
        <v>1373</v>
      </c>
      <c r="D89" s="776"/>
      <c r="E89" s="776"/>
      <c r="F89" s="94" t="e">
        <f>MATCH(A89,Archive_Master_crosswalk!AL:AL,0)</f>
        <v>#N/A</v>
      </c>
      <c r="G89" s="83"/>
    </row>
    <row r="90" spans="1:7" ht="16.5" hidden="1">
      <c r="A90" s="93" t="s">
        <v>1375</v>
      </c>
      <c r="B90" s="93" t="s">
        <v>325</v>
      </c>
      <c r="C90" s="787" t="s">
        <v>1376</v>
      </c>
      <c r="D90" s="776"/>
      <c r="E90" s="776"/>
      <c r="F90" s="94" t="e">
        <f>MATCH(A90,Archive_Master_crosswalk!AL:AL,0)</f>
        <v>#N/A</v>
      </c>
      <c r="G90" s="83"/>
    </row>
    <row r="91" spans="1:7" ht="16.5">
      <c r="A91" s="93" t="s">
        <v>768</v>
      </c>
      <c r="B91" s="93" t="s">
        <v>325</v>
      </c>
      <c r="C91" s="93" t="s">
        <v>767</v>
      </c>
      <c r="D91" s="787" t="s">
        <v>769</v>
      </c>
      <c r="E91" s="776"/>
      <c r="F91" s="94">
        <f>MATCH(A91,Archive_Master_crosswalk!AL:AL,0)</f>
        <v>195</v>
      </c>
      <c r="G91" s="83"/>
    </row>
    <row r="92" spans="1:7" ht="16.5">
      <c r="A92" s="93" t="s">
        <v>771</v>
      </c>
      <c r="B92" s="93" t="s">
        <v>325</v>
      </c>
      <c r="C92" s="93" t="s">
        <v>772</v>
      </c>
      <c r="D92" s="787" t="s">
        <v>772</v>
      </c>
      <c r="E92" s="776"/>
      <c r="F92" s="94">
        <f>MATCH(A92,Archive_Master_crosswalk!AL:AL,0)</f>
        <v>196</v>
      </c>
      <c r="G92" s="83"/>
    </row>
    <row r="93" spans="1:7" ht="16.5">
      <c r="A93" s="93" t="s">
        <v>622</v>
      </c>
      <c r="B93" s="93" t="s">
        <v>325</v>
      </c>
      <c r="C93" s="93" t="s">
        <v>1378</v>
      </c>
      <c r="D93" s="787" t="s">
        <v>1378</v>
      </c>
      <c r="E93" s="776"/>
      <c r="F93" s="94">
        <f>MATCH(A93,Archive_Master_crosswalk!AL:AL,0)</f>
        <v>152</v>
      </c>
      <c r="G93" s="83"/>
    </row>
    <row r="94" spans="1:7" ht="16.5">
      <c r="A94" s="93" t="s">
        <v>438</v>
      </c>
      <c r="B94" s="93" t="s">
        <v>325</v>
      </c>
      <c r="C94" s="93" t="s">
        <v>439</v>
      </c>
      <c r="D94" s="787" t="s">
        <v>439</v>
      </c>
      <c r="E94" s="776"/>
      <c r="F94" s="94">
        <f>MATCH(A94,Archive_Master_crosswalk!AL:AL,0)</f>
        <v>99</v>
      </c>
      <c r="G94" s="83"/>
    </row>
    <row r="95" spans="1:7" ht="31">
      <c r="A95" s="93" t="s">
        <v>669</v>
      </c>
      <c r="B95" s="93" t="s">
        <v>325</v>
      </c>
      <c r="C95" s="93" t="s">
        <v>670</v>
      </c>
      <c r="D95" s="787" t="s">
        <v>671</v>
      </c>
      <c r="E95" s="776"/>
      <c r="F95" s="94">
        <f>MATCH(A95,Archive_Master_crosswalk!AL:AL,0)</f>
        <v>168</v>
      </c>
      <c r="G95" s="83"/>
    </row>
    <row r="96" spans="1:7" ht="31">
      <c r="A96" s="93" t="s">
        <v>1380</v>
      </c>
      <c r="B96" s="93" t="s">
        <v>325</v>
      </c>
      <c r="C96" s="93" t="s">
        <v>1381</v>
      </c>
      <c r="D96" s="787" t="s">
        <v>1381</v>
      </c>
      <c r="E96" s="776"/>
      <c r="F96" s="94" t="e">
        <f>MATCH(A96,Archive_Master_crosswalk!AL:AL,0)</f>
        <v>#N/A</v>
      </c>
      <c r="G96" s="83"/>
    </row>
    <row r="97" spans="1:7" ht="16.5">
      <c r="A97" s="93" t="s">
        <v>1382</v>
      </c>
      <c r="B97" s="93" t="s">
        <v>325</v>
      </c>
      <c r="C97" s="93" t="s">
        <v>1383</v>
      </c>
      <c r="D97" s="787" t="s">
        <v>1383</v>
      </c>
      <c r="E97" s="776"/>
      <c r="F97" s="94" t="e">
        <f>MATCH(A97,Archive_Master_crosswalk!AL:AL,0)</f>
        <v>#N/A</v>
      </c>
      <c r="G97" s="83"/>
    </row>
    <row r="98" spans="1:7" ht="16.5">
      <c r="A98" s="93" t="s">
        <v>1385</v>
      </c>
      <c r="B98" s="93" t="s">
        <v>325</v>
      </c>
      <c r="C98" s="93" t="s">
        <v>1386</v>
      </c>
      <c r="D98" s="787" t="s">
        <v>1386</v>
      </c>
      <c r="E98" s="776"/>
      <c r="F98" s="94" t="e">
        <f>MATCH(A98,Archive_Master_crosswalk!AL:AL,0)</f>
        <v>#N/A</v>
      </c>
      <c r="G98" s="83"/>
    </row>
    <row r="99" spans="1:7" ht="31">
      <c r="A99" s="93" t="s">
        <v>1388</v>
      </c>
      <c r="B99" s="93" t="s">
        <v>325</v>
      </c>
      <c r="C99" s="93" t="s">
        <v>1389</v>
      </c>
      <c r="D99" s="787" t="s">
        <v>1389</v>
      </c>
      <c r="E99" s="776"/>
      <c r="F99" s="94" t="e">
        <f>MATCH(A99,Archive_Master_crosswalk!AL:AL,0)</f>
        <v>#N/A</v>
      </c>
      <c r="G99" s="83"/>
    </row>
    <row r="100" spans="1:7" ht="16.5">
      <c r="A100" s="93" t="s">
        <v>1392</v>
      </c>
      <c r="B100" s="93" t="s">
        <v>325</v>
      </c>
      <c r="C100" s="93" t="s">
        <v>1393</v>
      </c>
      <c r="D100" s="787" t="s">
        <v>1393</v>
      </c>
      <c r="E100" s="776"/>
      <c r="F100" s="94" t="e">
        <f>MATCH(A100,Archive_Master_crosswalk!AL:AL,0)</f>
        <v>#N/A</v>
      </c>
      <c r="G100" s="83"/>
    </row>
    <row r="101" spans="1:7" ht="31">
      <c r="A101" s="93" t="s">
        <v>392</v>
      </c>
      <c r="B101" s="93" t="s">
        <v>325</v>
      </c>
      <c r="C101" s="93" t="s">
        <v>393</v>
      </c>
      <c r="D101" s="787" t="s">
        <v>394</v>
      </c>
      <c r="E101" s="776"/>
      <c r="F101" s="94">
        <f>MATCH(A101,Archive_Master_crosswalk!AL:AL,0)</f>
        <v>91</v>
      </c>
      <c r="G101" s="83"/>
    </row>
    <row r="102" spans="1:7" ht="16.5">
      <c r="A102" s="93" t="s">
        <v>423</v>
      </c>
      <c r="B102" s="93" t="s">
        <v>325</v>
      </c>
      <c r="C102" s="93" t="s">
        <v>424</v>
      </c>
      <c r="D102" s="787" t="s">
        <v>424</v>
      </c>
      <c r="E102" s="776"/>
      <c r="F102" s="94">
        <f>MATCH(A102,Archive_Master_crosswalk!AL:AL,0)</f>
        <v>97</v>
      </c>
      <c r="G102" s="83"/>
    </row>
    <row r="103" spans="1:7" ht="31">
      <c r="A103" s="93" t="s">
        <v>396</v>
      </c>
      <c r="B103" s="93" t="s">
        <v>325</v>
      </c>
      <c r="C103" s="93" t="s">
        <v>397</v>
      </c>
      <c r="D103" s="787" t="s">
        <v>398</v>
      </c>
      <c r="E103" s="776"/>
      <c r="F103" s="94">
        <f>MATCH(A103,Archive_Master_crosswalk!AL:AL,0)</f>
        <v>92</v>
      </c>
      <c r="G103" s="107"/>
    </row>
    <row r="104" spans="1:7" ht="31">
      <c r="A104" s="93" t="s">
        <v>1397</v>
      </c>
      <c r="B104" s="93" t="s">
        <v>325</v>
      </c>
      <c r="C104" s="93" t="s">
        <v>1398</v>
      </c>
      <c r="D104" s="787" t="s">
        <v>1399</v>
      </c>
      <c r="E104" s="776"/>
      <c r="F104" s="94" t="e">
        <f>MATCH(A104,Archive_Master_crosswalk!AL:AL,0)</f>
        <v>#N/A</v>
      </c>
      <c r="G104" s="83"/>
    </row>
    <row r="105" spans="1:7" ht="16.5">
      <c r="A105" s="93" t="s">
        <v>376</v>
      </c>
      <c r="B105" s="93" t="s">
        <v>325</v>
      </c>
      <c r="C105" s="93" t="s">
        <v>377</v>
      </c>
      <c r="D105" s="787" t="s">
        <v>378</v>
      </c>
      <c r="E105" s="776"/>
      <c r="F105" s="94">
        <f>MATCH(A105,Archive_Master_crosswalk!AL:AL,0)</f>
        <v>89</v>
      </c>
      <c r="G105" s="83"/>
    </row>
    <row r="106" spans="1:7" ht="16.5">
      <c r="A106" s="93" t="s">
        <v>1401</v>
      </c>
      <c r="B106" s="93" t="s">
        <v>325</v>
      </c>
      <c r="C106" s="93" t="s">
        <v>1402</v>
      </c>
      <c r="D106" s="787" t="s">
        <v>1402</v>
      </c>
      <c r="E106" s="776"/>
      <c r="F106" s="94" t="e">
        <f>MATCH(A106,Archive_Master_crosswalk!AL:AL,0)</f>
        <v>#N/A</v>
      </c>
      <c r="G106" s="83"/>
    </row>
    <row r="107" spans="1:7" ht="16.5" hidden="1">
      <c r="A107" s="93" t="s">
        <v>1404</v>
      </c>
      <c r="B107" s="787" t="s">
        <v>1405</v>
      </c>
      <c r="C107" s="776"/>
      <c r="D107" s="76"/>
      <c r="E107" s="74"/>
      <c r="F107" s="94" t="e">
        <f>MATCH(A107,Archive_Master_crosswalk!AL:AL,0)</f>
        <v>#N/A</v>
      </c>
      <c r="G107" s="83"/>
    </row>
    <row r="108" spans="1:7" ht="16.5">
      <c r="A108" s="93" t="s">
        <v>1406</v>
      </c>
      <c r="B108" s="93" t="s">
        <v>1405</v>
      </c>
      <c r="C108" s="93" t="s">
        <v>1407</v>
      </c>
      <c r="D108" s="787" t="s">
        <v>1407</v>
      </c>
      <c r="E108" s="776"/>
      <c r="F108" s="94" t="e">
        <f>MATCH(A108,Archive_Master_crosswalk!AL:AL,0)</f>
        <v>#N/A</v>
      </c>
      <c r="G108" s="83"/>
    </row>
    <row r="109" spans="1:7" ht="16.5">
      <c r="A109" s="93" t="s">
        <v>733</v>
      </c>
      <c r="B109" s="93" t="s">
        <v>717</v>
      </c>
      <c r="C109" s="93" t="s">
        <v>734</v>
      </c>
      <c r="D109" s="787" t="s">
        <v>735</v>
      </c>
      <c r="E109" s="776"/>
      <c r="F109" s="94">
        <f>MATCH(A109,Archive_Master_crosswalk!AL:AL,0)</f>
        <v>185</v>
      </c>
      <c r="G109" s="83"/>
    </row>
    <row r="110" spans="1:7" ht="16.5">
      <c r="A110" s="93" t="s">
        <v>716</v>
      </c>
      <c r="B110" s="93" t="s">
        <v>717</v>
      </c>
      <c r="C110" s="93" t="s">
        <v>718</v>
      </c>
      <c r="D110" s="787" t="s">
        <v>718</v>
      </c>
      <c r="E110" s="776"/>
      <c r="F110" s="94">
        <f>MATCH(A110,Archive_Master_crosswalk!AL:AL,0)</f>
        <v>183</v>
      </c>
      <c r="G110" s="83"/>
    </row>
    <row r="111" spans="1:7" ht="16.5">
      <c r="A111" s="93" t="s">
        <v>737</v>
      </c>
      <c r="B111" s="93" t="s">
        <v>717</v>
      </c>
      <c r="C111" s="93" t="s">
        <v>738</v>
      </c>
      <c r="D111" s="787" t="s">
        <v>739</v>
      </c>
      <c r="E111" s="776"/>
      <c r="F111" s="94">
        <f>MATCH(A111,Archive_Master_crosswalk!AL:AL,0)</f>
        <v>186</v>
      </c>
      <c r="G111" s="83"/>
    </row>
    <row r="112" spans="1:7" ht="16.5">
      <c r="A112" s="93" t="s">
        <v>741</v>
      </c>
      <c r="B112" s="93" t="s">
        <v>717</v>
      </c>
      <c r="C112" s="93" t="s">
        <v>742</v>
      </c>
      <c r="D112" s="787" t="s">
        <v>743</v>
      </c>
      <c r="E112" s="776"/>
      <c r="F112" s="94">
        <f>MATCH(A112,Archive_Master_crosswalk!AL:AL,0)</f>
        <v>187</v>
      </c>
      <c r="G112" s="83"/>
    </row>
    <row r="113" spans="1:7" ht="16.5">
      <c r="A113" s="93" t="s">
        <v>745</v>
      </c>
      <c r="B113" s="93" t="s">
        <v>717</v>
      </c>
      <c r="C113" s="93" t="s">
        <v>746</v>
      </c>
      <c r="D113" s="787" t="s">
        <v>747</v>
      </c>
      <c r="E113" s="776"/>
      <c r="F113" s="94">
        <f>MATCH(A113,Archive_Master_crosswalk!AL:AL,0)</f>
        <v>188</v>
      </c>
      <c r="G113" s="83"/>
    </row>
    <row r="114" spans="1:7" ht="16.5">
      <c r="A114" s="93" t="s">
        <v>749</v>
      </c>
      <c r="B114" s="93" t="s">
        <v>717</v>
      </c>
      <c r="C114" s="93" t="s">
        <v>750</v>
      </c>
      <c r="D114" s="787" t="s">
        <v>751</v>
      </c>
      <c r="E114" s="776"/>
      <c r="F114" s="94">
        <f>MATCH(A114,Archive_Master_crosswalk!AL:AL,0)</f>
        <v>189</v>
      </c>
      <c r="G114" s="83"/>
    </row>
    <row r="115" spans="1:7" ht="16.5">
      <c r="A115" s="93" t="s">
        <v>753</v>
      </c>
      <c r="B115" s="93" t="s">
        <v>717</v>
      </c>
      <c r="C115" s="93" t="s">
        <v>752</v>
      </c>
      <c r="D115" s="787" t="s">
        <v>752</v>
      </c>
      <c r="E115" s="776"/>
      <c r="F115" s="94">
        <f>MATCH(A115,Archive_Master_crosswalk!AL:AL,0)</f>
        <v>190</v>
      </c>
      <c r="G115" s="83"/>
    </row>
    <row r="116" spans="1:7" ht="16.5">
      <c r="A116" s="93" t="s">
        <v>726</v>
      </c>
      <c r="B116" s="93" t="s">
        <v>717</v>
      </c>
      <c r="C116" s="93" t="s">
        <v>727</v>
      </c>
      <c r="D116" s="787" t="s">
        <v>727</v>
      </c>
      <c r="E116" s="776"/>
      <c r="F116" s="94">
        <f>MATCH(A116,Archive_Master_crosswalk!AL:AL,0)</f>
        <v>184</v>
      </c>
      <c r="G116" s="83"/>
    </row>
    <row r="117" spans="1:7" ht="16.5">
      <c r="A117" s="93" t="s">
        <v>756</v>
      </c>
      <c r="B117" s="93" t="s">
        <v>717</v>
      </c>
      <c r="C117" s="93" t="s">
        <v>755</v>
      </c>
      <c r="D117" s="787" t="s">
        <v>757</v>
      </c>
      <c r="E117" s="776"/>
      <c r="F117" s="94">
        <f>MATCH(A117,Archive_Master_crosswalk!AL:AL,0)</f>
        <v>191</v>
      </c>
      <c r="G117" s="83"/>
    </row>
    <row r="118" spans="1:7" ht="16.5">
      <c r="A118" s="93" t="s">
        <v>759</v>
      </c>
      <c r="B118" s="93" t="s">
        <v>717</v>
      </c>
      <c r="C118" s="93" t="s">
        <v>758</v>
      </c>
      <c r="D118" s="787" t="s">
        <v>760</v>
      </c>
      <c r="E118" s="776"/>
      <c r="F118" s="94">
        <f>MATCH(A118,Archive_Master_crosswalk!AL:AL,0)</f>
        <v>192</v>
      </c>
      <c r="G118" s="83"/>
    </row>
    <row r="119" spans="1:7" ht="16.5">
      <c r="A119" s="93" t="s">
        <v>761</v>
      </c>
      <c r="B119" s="93" t="s">
        <v>717</v>
      </c>
      <c r="C119" s="93" t="s">
        <v>762</v>
      </c>
      <c r="D119" s="787" t="s">
        <v>763</v>
      </c>
      <c r="E119" s="776"/>
      <c r="F119" s="94">
        <f>MATCH(A119,Archive_Master_crosswalk!AL:AL,0)</f>
        <v>193</v>
      </c>
      <c r="G119" s="83"/>
    </row>
    <row r="120" spans="1:7" ht="16.5">
      <c r="A120" s="93" t="s">
        <v>765</v>
      </c>
      <c r="B120" s="93" t="s">
        <v>717</v>
      </c>
      <c r="C120" s="93" t="s">
        <v>764</v>
      </c>
      <c r="D120" s="787" t="s">
        <v>766</v>
      </c>
      <c r="E120" s="776"/>
      <c r="F120" s="94">
        <f>MATCH(A120,Archive_Master_crosswalk!AL:AL,0)</f>
        <v>194</v>
      </c>
      <c r="G120" s="83"/>
    </row>
    <row r="121" spans="1:7" ht="16.5" hidden="1">
      <c r="A121" s="93" t="s">
        <v>1424</v>
      </c>
      <c r="B121" s="787" t="s">
        <v>1425</v>
      </c>
      <c r="C121" s="776"/>
      <c r="D121" s="76"/>
      <c r="E121" s="74"/>
      <c r="F121" s="94" t="e">
        <f>MATCH(A121,Archive_Master_crosswalk!AL:AL,0)</f>
        <v>#N/A</v>
      </c>
      <c r="G121" s="83"/>
    </row>
    <row r="122" spans="1:7" ht="16.5" hidden="1">
      <c r="A122" s="93" t="s">
        <v>1427</v>
      </c>
      <c r="B122" s="787" t="s">
        <v>1425</v>
      </c>
      <c r="C122" s="776"/>
      <c r="D122" s="76"/>
      <c r="E122" s="74"/>
      <c r="F122" s="94" t="e">
        <f>MATCH(A122,Archive_Master_crosswalk!AL:AL,0)</f>
        <v>#N/A</v>
      </c>
      <c r="G122" s="83"/>
    </row>
    <row r="123" spans="1:7" ht="16.5" hidden="1">
      <c r="A123" s="93" t="s">
        <v>1429</v>
      </c>
      <c r="B123" s="787" t="s">
        <v>1425</v>
      </c>
      <c r="C123" s="776"/>
      <c r="D123" s="76"/>
      <c r="E123" s="74"/>
      <c r="F123" s="94" t="e">
        <f>MATCH(A123,Archive_Master_crosswalk!AL:AL,0)</f>
        <v>#N/A</v>
      </c>
      <c r="G123" s="83"/>
    </row>
    <row r="124" spans="1:7" ht="16.5" hidden="1">
      <c r="A124" s="93" t="s">
        <v>1432</v>
      </c>
      <c r="B124" s="787" t="s">
        <v>1425</v>
      </c>
      <c r="C124" s="776"/>
      <c r="D124" s="76"/>
      <c r="E124" s="74"/>
      <c r="F124" s="94" t="e">
        <f>MATCH(A124,Archive_Master_crosswalk!AL:AL,0)</f>
        <v>#N/A</v>
      </c>
      <c r="G124" s="83"/>
    </row>
    <row r="125" spans="1:7" ht="16.5" hidden="1">
      <c r="A125" s="93" t="s">
        <v>1435</v>
      </c>
      <c r="B125" s="787" t="s">
        <v>1425</v>
      </c>
      <c r="C125" s="776"/>
      <c r="D125" s="76"/>
      <c r="E125" s="74"/>
      <c r="F125" s="94" t="e">
        <f>MATCH(A125,Archive_Master_crosswalk!AL:AL,0)</f>
        <v>#N/A</v>
      </c>
      <c r="G125" s="83"/>
    </row>
    <row r="126" spans="1:7" ht="16.5">
      <c r="A126" s="93" t="s">
        <v>1437</v>
      </c>
      <c r="B126" s="93" t="s">
        <v>1425</v>
      </c>
      <c r="C126" s="93" t="s">
        <v>1438</v>
      </c>
      <c r="D126" s="787" t="s">
        <v>1438</v>
      </c>
      <c r="E126" s="776"/>
      <c r="F126" s="94" t="e">
        <f>MATCH(A126,Archive_Master_crosswalk!AL:AL,0)</f>
        <v>#N/A</v>
      </c>
      <c r="G126" s="83"/>
    </row>
    <row r="127" spans="1:7" ht="16.5">
      <c r="A127" s="93" t="s">
        <v>1441</v>
      </c>
      <c r="B127" s="93" t="s">
        <v>1425</v>
      </c>
      <c r="C127" s="93" t="s">
        <v>1442</v>
      </c>
      <c r="D127" s="787" t="s">
        <v>1442</v>
      </c>
      <c r="E127" s="776"/>
      <c r="F127" s="94" t="e">
        <f>MATCH(A127,Archive_Master_crosswalk!AL:AL,0)</f>
        <v>#N/A</v>
      </c>
      <c r="G127" s="83"/>
    </row>
    <row r="128" spans="1:7" ht="16.5" hidden="1">
      <c r="A128" s="93" t="s">
        <v>1443</v>
      </c>
      <c r="B128" s="787" t="s">
        <v>1425</v>
      </c>
      <c r="C128" s="776"/>
      <c r="D128" s="76"/>
      <c r="E128" s="74"/>
      <c r="F128" s="94" t="e">
        <f>MATCH(A128,Archive_Master_crosswalk!AL:AL,0)</f>
        <v>#N/A</v>
      </c>
      <c r="G128" s="83"/>
    </row>
    <row r="129" spans="1:7" ht="16.5">
      <c r="A129" s="93" t="s">
        <v>387</v>
      </c>
      <c r="B129" s="93" t="s">
        <v>388</v>
      </c>
      <c r="C129" s="93" t="s">
        <v>389</v>
      </c>
      <c r="D129" s="787" t="s">
        <v>389</v>
      </c>
      <c r="E129" s="776"/>
      <c r="F129" s="94">
        <f>MATCH(A129,Archive_Master_crosswalk!AL:AL,0)</f>
        <v>90</v>
      </c>
      <c r="G129" s="83"/>
    </row>
    <row r="130" spans="1:7" ht="16.5">
      <c r="A130" s="93" t="s">
        <v>416</v>
      </c>
      <c r="B130" s="93" t="s">
        <v>388</v>
      </c>
      <c r="C130" s="93" t="s">
        <v>417</v>
      </c>
      <c r="D130" s="787" t="s">
        <v>417</v>
      </c>
      <c r="E130" s="776"/>
      <c r="F130" s="94">
        <f>MATCH(A130,Archive_Master_crosswalk!AL:AL,0)</f>
        <v>95</v>
      </c>
      <c r="G130" s="83"/>
    </row>
    <row r="131" spans="1:7" ht="16.5">
      <c r="A131" s="93" t="s">
        <v>420</v>
      </c>
      <c r="B131" s="93" t="s">
        <v>388</v>
      </c>
      <c r="C131" s="93" t="s">
        <v>421</v>
      </c>
      <c r="D131" s="787" t="s">
        <v>421</v>
      </c>
      <c r="E131" s="776"/>
      <c r="F131" s="94">
        <f>MATCH(A131,Archive_Master_crosswalk!AL:AL,0)</f>
        <v>96</v>
      </c>
      <c r="G131" s="83"/>
    </row>
    <row r="132" spans="1:7" ht="16.5">
      <c r="A132" s="93" t="s">
        <v>1445</v>
      </c>
      <c r="B132" s="93" t="s">
        <v>1446</v>
      </c>
      <c r="C132" s="93" t="s">
        <v>1447</v>
      </c>
      <c r="D132" s="787" t="s">
        <v>1447</v>
      </c>
      <c r="E132" s="776"/>
      <c r="F132" s="94" t="e">
        <f>MATCH(A132,Archive_Master_crosswalk!AL:AL,0)</f>
        <v>#N/A</v>
      </c>
      <c r="G132" s="83"/>
    </row>
    <row r="133" spans="1:7" ht="16.5">
      <c r="A133" s="93" t="s">
        <v>1448</v>
      </c>
      <c r="B133" s="93" t="s">
        <v>1446</v>
      </c>
      <c r="C133" s="93" t="s">
        <v>1449</v>
      </c>
      <c r="D133" s="787" t="s">
        <v>1449</v>
      </c>
      <c r="E133" s="776"/>
      <c r="F133" s="94" t="e">
        <f>MATCH(A133,Archive_Master_crosswalk!AL:AL,0)</f>
        <v>#N/A</v>
      </c>
      <c r="G133" s="83"/>
    </row>
    <row r="134" spans="1:7" ht="16.5">
      <c r="A134" s="93" t="s">
        <v>1451</v>
      </c>
      <c r="B134" s="93" t="s">
        <v>1446</v>
      </c>
      <c r="C134" s="93" t="s">
        <v>1452</v>
      </c>
      <c r="D134" s="787" t="s">
        <v>1452</v>
      </c>
      <c r="E134" s="776"/>
      <c r="F134" s="94" t="e">
        <f>MATCH(A134,Archive_Master_crosswalk!AL:AL,0)</f>
        <v>#N/A</v>
      </c>
      <c r="G134" s="83"/>
    </row>
    <row r="135" spans="1:7" ht="16.5">
      <c r="A135" s="93" t="s">
        <v>1453</v>
      </c>
      <c r="B135" s="93" t="s">
        <v>1446</v>
      </c>
      <c r="C135" s="93" t="s">
        <v>1454</v>
      </c>
      <c r="D135" s="787" t="s">
        <v>1454</v>
      </c>
      <c r="E135" s="776"/>
      <c r="F135" s="94" t="e">
        <f>MATCH(A135,Archive_Master_crosswalk!AL:AL,0)</f>
        <v>#N/A</v>
      </c>
      <c r="G135" s="83"/>
    </row>
    <row r="136" spans="1:7" ht="16.5">
      <c r="A136" s="93" t="s">
        <v>1455</v>
      </c>
      <c r="B136" s="93" t="s">
        <v>1446</v>
      </c>
      <c r="C136" s="93" t="s">
        <v>1456</v>
      </c>
      <c r="D136" s="787" t="s">
        <v>1456</v>
      </c>
      <c r="E136" s="776"/>
      <c r="F136" s="94" t="e">
        <f>MATCH(A136,Archive_Master_crosswalk!AL:AL,0)</f>
        <v>#N/A</v>
      </c>
      <c r="G136" s="83"/>
    </row>
    <row r="137" spans="1:7" ht="16.5">
      <c r="A137" s="93" t="s">
        <v>1458</v>
      </c>
      <c r="B137" s="93" t="s">
        <v>1446</v>
      </c>
      <c r="C137" s="93" t="s">
        <v>1459</v>
      </c>
      <c r="D137" s="787" t="s">
        <v>1459</v>
      </c>
      <c r="E137" s="776"/>
      <c r="F137" s="94" t="e">
        <f>MATCH(A137,Archive_Master_crosswalk!AL:AL,0)</f>
        <v>#N/A</v>
      </c>
      <c r="G137" s="83"/>
    </row>
    <row r="138" spans="1:7" ht="31">
      <c r="A138" s="93" t="s">
        <v>1461</v>
      </c>
      <c r="B138" s="93" t="s">
        <v>1446</v>
      </c>
      <c r="C138" s="93" t="s">
        <v>1462</v>
      </c>
      <c r="D138" s="787" t="s">
        <v>1462</v>
      </c>
      <c r="E138" s="776"/>
      <c r="F138" s="94" t="e">
        <f>MATCH(A138,Archive_Master_crosswalk!AL:AL,0)</f>
        <v>#N/A</v>
      </c>
      <c r="G138" s="83"/>
    </row>
    <row r="139" spans="1:7" ht="16.5">
      <c r="A139" s="93" t="s">
        <v>1464</v>
      </c>
      <c r="B139" s="93" t="s">
        <v>1446</v>
      </c>
      <c r="C139" s="93" t="s">
        <v>1465</v>
      </c>
      <c r="D139" s="787" t="s">
        <v>1465</v>
      </c>
      <c r="E139" s="776"/>
      <c r="F139" s="94" t="e">
        <f>MATCH(A139,Archive_Master_crosswalk!AL:AL,0)</f>
        <v>#N/A</v>
      </c>
      <c r="G139" s="83"/>
    </row>
    <row r="140" spans="1:7" ht="16.5">
      <c r="A140" s="93" t="s">
        <v>1469</v>
      </c>
      <c r="B140" s="93" t="s">
        <v>1446</v>
      </c>
      <c r="C140" s="93" t="s">
        <v>1471</v>
      </c>
      <c r="D140" s="787" t="s">
        <v>1471</v>
      </c>
      <c r="E140" s="776"/>
      <c r="F140" s="94" t="e">
        <f>MATCH(A140,Archive_Master_crosswalk!AL:AL,0)</f>
        <v>#N/A</v>
      </c>
      <c r="G140" s="83"/>
    </row>
    <row r="141" spans="1:7" ht="31">
      <c r="A141" s="93" t="s">
        <v>1473</v>
      </c>
      <c r="B141" s="93" t="s">
        <v>1446</v>
      </c>
      <c r="C141" s="93" t="s">
        <v>1474</v>
      </c>
      <c r="D141" s="787" t="s">
        <v>1474</v>
      </c>
      <c r="E141" s="776"/>
      <c r="F141" s="94" t="e">
        <f>MATCH(A141,Archive_Master_crosswalk!AL:AL,0)</f>
        <v>#N/A</v>
      </c>
      <c r="G141" s="83"/>
    </row>
    <row r="142" spans="1:7" ht="16.5">
      <c r="A142" s="93" t="s">
        <v>1476</v>
      </c>
      <c r="B142" s="93" t="s">
        <v>1446</v>
      </c>
      <c r="C142" s="93" t="s">
        <v>1477</v>
      </c>
      <c r="D142" s="787" t="s">
        <v>1477</v>
      </c>
      <c r="E142" s="776"/>
      <c r="F142" s="94" t="e">
        <f>MATCH(A142,Archive_Master_crosswalk!AL:AL,0)</f>
        <v>#N/A</v>
      </c>
      <c r="G142" s="83"/>
    </row>
    <row r="143" spans="1:7" ht="16.5">
      <c r="A143" s="93" t="s">
        <v>1480</v>
      </c>
      <c r="B143" s="93" t="s">
        <v>1446</v>
      </c>
      <c r="C143" s="93" t="s">
        <v>1481</v>
      </c>
      <c r="D143" s="787" t="s">
        <v>1481</v>
      </c>
      <c r="E143" s="776"/>
      <c r="F143" s="94" t="e">
        <f>MATCH(A143,Archive_Master_crosswalk!AL:AL,0)</f>
        <v>#N/A</v>
      </c>
      <c r="G143" s="83"/>
    </row>
    <row r="144" spans="1:7" ht="16.5">
      <c r="A144" s="93" t="s">
        <v>1488</v>
      </c>
      <c r="B144" s="93" t="s">
        <v>1446</v>
      </c>
      <c r="C144" s="93" t="s">
        <v>1489</v>
      </c>
      <c r="D144" s="787" t="s">
        <v>1489</v>
      </c>
      <c r="E144" s="776"/>
      <c r="F144" s="94" t="e">
        <f>MATCH(A144,Archive_Master_crosswalk!AL:AL,0)</f>
        <v>#N/A</v>
      </c>
      <c r="G144" s="83"/>
    </row>
    <row r="145" spans="1:7" ht="16.5">
      <c r="A145" s="93" t="s">
        <v>1490</v>
      </c>
      <c r="B145" s="93" t="s">
        <v>1446</v>
      </c>
      <c r="C145" s="93" t="s">
        <v>1491</v>
      </c>
      <c r="D145" s="787" t="s">
        <v>1491</v>
      </c>
      <c r="E145" s="776"/>
      <c r="F145" s="94" t="e">
        <f>MATCH(A145,Archive_Master_crosswalk!AL:AL,0)</f>
        <v>#N/A</v>
      </c>
      <c r="G145" s="83"/>
    </row>
    <row r="146" spans="1:7" ht="16.5">
      <c r="A146" s="93" t="s">
        <v>1492</v>
      </c>
      <c r="B146" s="93" t="s">
        <v>1446</v>
      </c>
      <c r="C146" s="93" t="s">
        <v>1493</v>
      </c>
      <c r="D146" s="787" t="s">
        <v>1493</v>
      </c>
      <c r="E146" s="776"/>
      <c r="F146" s="94" t="e">
        <f>MATCH(A146,Archive_Master_crosswalk!AL:AL,0)</f>
        <v>#N/A</v>
      </c>
      <c r="G146" s="83"/>
    </row>
    <row r="147" spans="1:7" ht="16.5">
      <c r="A147" s="93" t="s">
        <v>1494</v>
      </c>
      <c r="B147" s="93" t="s">
        <v>1446</v>
      </c>
      <c r="C147" s="93" t="s">
        <v>1495</v>
      </c>
      <c r="D147" s="787" t="s">
        <v>1495</v>
      </c>
      <c r="E147" s="776"/>
      <c r="F147" s="94" t="e">
        <f>MATCH(A147,Archive_Master_crosswalk!AL:AL,0)</f>
        <v>#N/A</v>
      </c>
      <c r="G147" s="83"/>
    </row>
    <row r="148" spans="1:7" ht="16.5">
      <c r="A148" s="93" t="s">
        <v>1496</v>
      </c>
      <c r="B148" s="93" t="s">
        <v>1446</v>
      </c>
      <c r="C148" s="93" t="s">
        <v>1497</v>
      </c>
      <c r="D148" s="787" t="s">
        <v>1497</v>
      </c>
      <c r="E148" s="776"/>
      <c r="F148" s="94" t="e">
        <f>MATCH(A148,Archive_Master_crosswalk!AL:AL,0)</f>
        <v>#N/A</v>
      </c>
      <c r="G148" s="83"/>
    </row>
    <row r="149" spans="1:7" ht="16.5">
      <c r="A149" s="93" t="s">
        <v>1499</v>
      </c>
      <c r="B149" s="93" t="s">
        <v>1446</v>
      </c>
      <c r="C149" s="93" t="s">
        <v>1500</v>
      </c>
      <c r="D149" s="787" t="s">
        <v>1500</v>
      </c>
      <c r="E149" s="776"/>
      <c r="F149" s="94" t="e">
        <f>MATCH(A149,Archive_Master_crosswalk!AL:AL,0)</f>
        <v>#N/A</v>
      </c>
      <c r="G149" s="83"/>
    </row>
    <row r="150" spans="1:7" ht="16.5">
      <c r="A150" s="93" t="s">
        <v>1501</v>
      </c>
      <c r="B150" s="93" t="s">
        <v>1446</v>
      </c>
      <c r="C150" s="93" t="s">
        <v>1502</v>
      </c>
      <c r="D150" s="787" t="s">
        <v>1502</v>
      </c>
      <c r="E150" s="776"/>
      <c r="F150" s="94" t="e">
        <f>MATCH(A150,Archive_Master_crosswalk!AL:AL,0)</f>
        <v>#N/A</v>
      </c>
      <c r="G150" s="83"/>
    </row>
    <row r="151" spans="1:7" ht="16.5">
      <c r="A151" s="93" t="s">
        <v>1503</v>
      </c>
      <c r="B151" s="93" t="s">
        <v>1446</v>
      </c>
      <c r="C151" s="93" t="s">
        <v>1504</v>
      </c>
      <c r="D151" s="787" t="s">
        <v>1504</v>
      </c>
      <c r="E151" s="776"/>
      <c r="F151" s="94" t="e">
        <f>MATCH(A151,Archive_Master_crosswalk!AL:AL,0)</f>
        <v>#N/A</v>
      </c>
      <c r="G151" s="83"/>
    </row>
    <row r="152" spans="1:7" ht="16.5">
      <c r="A152" s="93" t="s">
        <v>1505</v>
      </c>
      <c r="B152" s="93" t="s">
        <v>1446</v>
      </c>
      <c r="C152" s="93" t="s">
        <v>1506</v>
      </c>
      <c r="D152" s="787" t="s">
        <v>1506</v>
      </c>
      <c r="E152" s="776"/>
      <c r="F152" s="94" t="e">
        <f>MATCH(A152,Archive_Master_crosswalk!AL:AL,0)</f>
        <v>#N/A</v>
      </c>
      <c r="G152" s="83"/>
    </row>
    <row r="153" spans="1:7" ht="16.5">
      <c r="A153" s="93" t="s">
        <v>1507</v>
      </c>
      <c r="B153" s="93" t="s">
        <v>1446</v>
      </c>
      <c r="C153" s="93" t="s">
        <v>1509</v>
      </c>
      <c r="D153" s="787" t="s">
        <v>1509</v>
      </c>
      <c r="E153" s="776"/>
      <c r="F153" s="94" t="e">
        <f>MATCH(A153,Archive_Master_crosswalk!AL:AL,0)</f>
        <v>#N/A</v>
      </c>
      <c r="G153" s="83"/>
    </row>
    <row r="154" spans="1:7" ht="11" customHeight="1">
      <c r="A154" s="93" t="s">
        <v>1510</v>
      </c>
      <c r="B154" s="93" t="s">
        <v>1446</v>
      </c>
      <c r="C154" s="93" t="s">
        <v>1511</v>
      </c>
      <c r="D154" s="787" t="s">
        <v>1511</v>
      </c>
      <c r="E154" s="776"/>
      <c r="F154" s="94" t="e">
        <f>MATCH(A154,Archive_Master_crosswalk!AL:AL,0)</f>
        <v>#N/A</v>
      </c>
      <c r="G154" s="83"/>
    </row>
    <row r="155" spans="1:7" ht="16.5">
      <c r="A155" s="93" t="s">
        <v>1512</v>
      </c>
      <c r="B155" s="93" t="s">
        <v>1446</v>
      </c>
      <c r="C155" s="93" t="s">
        <v>1513</v>
      </c>
      <c r="D155" s="787" t="s">
        <v>1513</v>
      </c>
      <c r="E155" s="776"/>
      <c r="F155" s="94" t="e">
        <f>MATCH(A155,Archive_Master_crosswalk!AL:AL,0)</f>
        <v>#N/A</v>
      </c>
      <c r="G155" s="83"/>
    </row>
    <row r="156" spans="1:7" ht="16.5">
      <c r="A156" s="93" t="s">
        <v>327</v>
      </c>
      <c r="B156" s="93" t="s">
        <v>280</v>
      </c>
      <c r="C156" s="93" t="s">
        <v>328</v>
      </c>
      <c r="D156" s="787" t="s">
        <v>328</v>
      </c>
      <c r="E156" s="776"/>
      <c r="F156" s="94">
        <f>MATCH(A156,Archive_Master_crosswalk!AL:AL,0)</f>
        <v>73</v>
      </c>
      <c r="G156" s="83"/>
    </row>
    <row r="157" spans="1:7" ht="16.5">
      <c r="A157" s="93" t="s">
        <v>430</v>
      </c>
      <c r="B157" s="93" t="s">
        <v>280</v>
      </c>
      <c r="C157" s="93" t="s">
        <v>431</v>
      </c>
      <c r="D157" s="787" t="s">
        <v>431</v>
      </c>
      <c r="E157" s="776"/>
      <c r="F157" s="94">
        <f>MATCH(A157,Archive_Master_crosswalk!AL:AL,0)</f>
        <v>98</v>
      </c>
      <c r="G157" s="83"/>
    </row>
    <row r="158" spans="1:7" ht="16.5">
      <c r="A158" s="93" t="s">
        <v>331</v>
      </c>
      <c r="B158" s="93" t="s">
        <v>280</v>
      </c>
      <c r="C158" s="93" t="s">
        <v>332</v>
      </c>
      <c r="D158" s="787" t="s">
        <v>332</v>
      </c>
      <c r="E158" s="776"/>
      <c r="F158" s="94">
        <f>MATCH(A158,Archive_Master_crosswalk!AL:AL,0)</f>
        <v>74</v>
      </c>
      <c r="G158" s="83"/>
    </row>
    <row r="159" spans="1:7" ht="16.5">
      <c r="A159" s="93" t="s">
        <v>279</v>
      </c>
      <c r="B159" s="93" t="s">
        <v>280</v>
      </c>
      <c r="C159" s="93" t="s">
        <v>281</v>
      </c>
      <c r="D159" s="787" t="s">
        <v>281</v>
      </c>
      <c r="E159" s="776"/>
      <c r="F159" s="94">
        <f>MATCH(A159,Archive_Master_crosswalk!AL:AL,0)</f>
        <v>66</v>
      </c>
      <c r="G159" s="83"/>
    </row>
    <row r="160" spans="1:7" ht="31">
      <c r="A160" s="93" t="s">
        <v>335</v>
      </c>
      <c r="B160" s="93" t="s">
        <v>280</v>
      </c>
      <c r="C160" s="93" t="s">
        <v>336</v>
      </c>
      <c r="D160" s="787" t="s">
        <v>336</v>
      </c>
      <c r="E160" s="776"/>
      <c r="F160" s="94">
        <f>MATCH(A160,Archive_Master_crosswalk!AL:AL,0)</f>
        <v>75</v>
      </c>
      <c r="G160" s="83"/>
    </row>
    <row r="161" spans="1:7" ht="31">
      <c r="A161" s="93" t="s">
        <v>338</v>
      </c>
      <c r="B161" s="93" t="s">
        <v>280</v>
      </c>
      <c r="C161" s="93" t="s">
        <v>339</v>
      </c>
      <c r="D161" s="787" t="s">
        <v>339</v>
      </c>
      <c r="E161" s="776"/>
      <c r="F161" s="94">
        <f>MATCH(A161,Archive_Master_crosswalk!AL:AL,0)</f>
        <v>76</v>
      </c>
      <c r="G161" s="83"/>
    </row>
    <row r="162" spans="1:7" ht="31">
      <c r="A162" s="93" t="s">
        <v>605</v>
      </c>
      <c r="B162" s="93" t="s">
        <v>585</v>
      </c>
      <c r="C162" s="93" t="s">
        <v>606</v>
      </c>
      <c r="D162" s="787" t="s">
        <v>606</v>
      </c>
      <c r="E162" s="776"/>
      <c r="F162" s="94">
        <f>MATCH(A162,Archive_Master_crosswalk!AL:AL,0)</f>
        <v>148</v>
      </c>
      <c r="G162" s="83"/>
    </row>
    <row r="163" spans="1:7" ht="31">
      <c r="A163" s="93" t="s">
        <v>609</v>
      </c>
      <c r="B163" s="93" t="s">
        <v>585</v>
      </c>
      <c r="C163" s="93" t="s">
        <v>610</v>
      </c>
      <c r="D163" s="787" t="s">
        <v>610</v>
      </c>
      <c r="E163" s="776"/>
      <c r="F163" s="94">
        <f>MATCH(A163,Archive_Master_crosswalk!AL:AL,0)</f>
        <v>149</v>
      </c>
      <c r="G163" s="83"/>
    </row>
    <row r="164" spans="1:7" ht="31">
      <c r="A164" s="93" t="s">
        <v>612</v>
      </c>
      <c r="B164" s="93" t="s">
        <v>585</v>
      </c>
      <c r="C164" s="93" t="s">
        <v>611</v>
      </c>
      <c r="D164" s="787" t="s">
        <v>611</v>
      </c>
      <c r="E164" s="776"/>
      <c r="F164" s="94">
        <f>MATCH(A164,Archive_Master_crosswalk!AL:AL,0)</f>
        <v>150</v>
      </c>
      <c r="G164" s="83"/>
    </row>
    <row r="165" spans="1:7" ht="16.5">
      <c r="A165" s="93" t="s">
        <v>613</v>
      </c>
      <c r="B165" s="93" t="s">
        <v>585</v>
      </c>
      <c r="C165" s="93" t="s">
        <v>614</v>
      </c>
      <c r="D165" s="787" t="s">
        <v>615</v>
      </c>
      <c r="E165" s="776"/>
      <c r="F165" s="94">
        <f>MATCH(A165,Archive_Master_crosswalk!AL:AL,0)</f>
        <v>151</v>
      </c>
      <c r="G165" s="83"/>
    </row>
    <row r="166" spans="1:7" ht="16.5">
      <c r="A166" s="93" t="s">
        <v>619</v>
      </c>
      <c r="B166" s="93" t="s">
        <v>585</v>
      </c>
      <c r="C166" s="93" t="s">
        <v>620</v>
      </c>
      <c r="D166" s="787" t="s">
        <v>620</v>
      </c>
      <c r="E166" s="776"/>
      <c r="F166" s="94">
        <f>MATCH(A166,Archive_Master_crosswalk!AL:AL,0)</f>
        <v>146</v>
      </c>
      <c r="G166" s="83"/>
    </row>
    <row r="167" spans="1:7" ht="16.5">
      <c r="A167" s="93" t="s">
        <v>622</v>
      </c>
      <c r="B167" s="93" t="s">
        <v>585</v>
      </c>
      <c r="C167" s="93" t="s">
        <v>1378</v>
      </c>
      <c r="D167" s="787" t="s">
        <v>1378</v>
      </c>
      <c r="E167" s="776"/>
      <c r="F167" s="94">
        <f>MATCH(A167,Archive_Master_crosswalk!AL:AL,0)</f>
        <v>152</v>
      </c>
      <c r="G167" s="83"/>
    </row>
    <row r="168" spans="1:7" ht="16.5">
      <c r="A168" s="93" t="s">
        <v>625</v>
      </c>
      <c r="B168" s="93" t="s">
        <v>585</v>
      </c>
      <c r="C168" s="93" t="s">
        <v>1523</v>
      </c>
      <c r="D168" s="787" t="s">
        <v>1523</v>
      </c>
      <c r="E168" s="776"/>
      <c r="F168" s="94">
        <f>MATCH(A168,Archive_Master_crosswalk!AL:AL,0)</f>
        <v>153</v>
      </c>
      <c r="G168" s="83"/>
    </row>
    <row r="169" spans="1:7" ht="16.5">
      <c r="A169" s="93" t="s">
        <v>591</v>
      </c>
      <c r="B169" s="93" t="s">
        <v>585</v>
      </c>
      <c r="C169" s="93" t="s">
        <v>592</v>
      </c>
      <c r="D169" s="787" t="s">
        <v>592</v>
      </c>
      <c r="E169" s="776"/>
      <c r="F169" s="94">
        <f>MATCH(A169,Archive_Master_crosswalk!AL:AL,0)</f>
        <v>141</v>
      </c>
      <c r="G169" s="83"/>
    </row>
    <row r="170" spans="1:7" ht="16.5">
      <c r="A170" s="93" t="s">
        <v>627</v>
      </c>
      <c r="B170" s="93" t="s">
        <v>585</v>
      </c>
      <c r="C170" s="93" t="s">
        <v>1524</v>
      </c>
      <c r="D170" s="787" t="s">
        <v>1524</v>
      </c>
      <c r="E170" s="776"/>
      <c r="F170" s="94">
        <f>MATCH(A170,Archive_Master_crosswalk!AL:AL,0)</f>
        <v>154</v>
      </c>
      <c r="G170" s="83"/>
    </row>
    <row r="171" spans="1:7" ht="16.5">
      <c r="A171" s="93" t="s">
        <v>630</v>
      </c>
      <c r="B171" s="93" t="s">
        <v>585</v>
      </c>
      <c r="C171" s="93" t="s">
        <v>631</v>
      </c>
      <c r="D171" s="787" t="s">
        <v>631</v>
      </c>
      <c r="E171" s="776"/>
      <c r="F171" s="94">
        <f>MATCH(A171,Archive_Master_crosswalk!AL:AL,0)</f>
        <v>155</v>
      </c>
      <c r="G171" s="83"/>
    </row>
    <row r="172" spans="1:7" ht="16.5" hidden="1">
      <c r="A172" s="93" t="s">
        <v>633</v>
      </c>
      <c r="B172" s="93" t="s">
        <v>585</v>
      </c>
      <c r="C172" s="787" t="s">
        <v>1527</v>
      </c>
      <c r="D172" s="776"/>
      <c r="E172" s="776"/>
      <c r="F172" s="94">
        <f>MATCH(A172,Archive_Master_crosswalk!AL:AL,0)</f>
        <v>156</v>
      </c>
      <c r="G172" s="83"/>
    </row>
    <row r="173" spans="1:7" ht="16.5" hidden="1">
      <c r="A173" s="93" t="s">
        <v>636</v>
      </c>
      <c r="B173" s="93" t="s">
        <v>585</v>
      </c>
      <c r="C173" s="787" t="s">
        <v>1529</v>
      </c>
      <c r="D173" s="776"/>
      <c r="E173" s="776"/>
      <c r="F173" s="94">
        <f>MATCH(A173,Archive_Master_crosswalk!AL:AL,0)</f>
        <v>157</v>
      </c>
      <c r="G173" s="83"/>
    </row>
    <row r="174" spans="1:7" ht="16.5">
      <c r="A174" s="93" t="s">
        <v>638</v>
      </c>
      <c r="B174" s="93" t="s">
        <v>585</v>
      </c>
      <c r="C174" s="93" t="s">
        <v>1530</v>
      </c>
      <c r="D174" s="787" t="s">
        <v>1530</v>
      </c>
      <c r="E174" s="776"/>
      <c r="F174" s="94">
        <f>MATCH(A174,Archive_Master_crosswalk!AL:AL,0)</f>
        <v>158</v>
      </c>
      <c r="G174" s="83"/>
    </row>
    <row r="175" spans="1:7" ht="16.5">
      <c r="A175" s="93" t="s">
        <v>641</v>
      </c>
      <c r="B175" s="93" t="s">
        <v>585</v>
      </c>
      <c r="C175" s="93" t="s">
        <v>1532</v>
      </c>
      <c r="D175" s="787" t="s">
        <v>1532</v>
      </c>
      <c r="E175" s="776"/>
      <c r="F175" s="94">
        <f>MATCH(A175,Archive_Master_crosswalk!AL:AL,0)</f>
        <v>159</v>
      </c>
      <c r="G175" s="83"/>
    </row>
    <row r="176" spans="1:7" ht="16.5">
      <c r="A176" s="93" t="s">
        <v>644</v>
      </c>
      <c r="B176" s="93" t="s">
        <v>585</v>
      </c>
      <c r="C176" s="93" t="s">
        <v>645</v>
      </c>
      <c r="D176" s="787" t="s">
        <v>646</v>
      </c>
      <c r="E176" s="776"/>
      <c r="F176" s="94">
        <f>MATCH(A176,Archive_Master_crosswalk!AL:AL,0)</f>
        <v>160</v>
      </c>
      <c r="G176" s="83"/>
    </row>
    <row r="177" spans="1:7" ht="16.5">
      <c r="A177" s="93" t="s">
        <v>648</v>
      </c>
      <c r="B177" s="93" t="s">
        <v>585</v>
      </c>
      <c r="C177" s="93" t="s">
        <v>649</v>
      </c>
      <c r="D177" s="787" t="s">
        <v>649</v>
      </c>
      <c r="E177" s="776"/>
      <c r="F177" s="94">
        <f>MATCH(A177,Archive_Master_crosswalk!AL:AL,0)</f>
        <v>161</v>
      </c>
      <c r="G177" s="83"/>
    </row>
    <row r="178" spans="1:7" ht="16.5">
      <c r="A178" s="93" t="s">
        <v>651</v>
      </c>
      <c r="B178" s="93" t="s">
        <v>585</v>
      </c>
      <c r="C178" s="93" t="s">
        <v>652</v>
      </c>
      <c r="D178" s="787" t="s">
        <v>653</v>
      </c>
      <c r="E178" s="776"/>
      <c r="F178" s="94">
        <f>MATCH(A178,Archive_Master_crosswalk!AL:AL,0)</f>
        <v>162</v>
      </c>
      <c r="G178" s="83"/>
    </row>
    <row r="179" spans="1:7" ht="16.5">
      <c r="A179" s="93" t="s">
        <v>584</v>
      </c>
      <c r="B179" s="93" t="s">
        <v>585</v>
      </c>
      <c r="C179" s="93" t="s">
        <v>586</v>
      </c>
      <c r="D179" s="787" t="s">
        <v>586</v>
      </c>
      <c r="E179" s="776"/>
      <c r="F179" s="94">
        <f>MATCH(A179,Archive_Master_crosswalk!AL:AL,0)</f>
        <v>140</v>
      </c>
      <c r="G179" s="83"/>
    </row>
    <row r="180" spans="1:7" ht="16.5">
      <c r="A180" s="93" t="s">
        <v>655</v>
      </c>
      <c r="B180" s="93" t="s">
        <v>585</v>
      </c>
      <c r="C180" s="93" t="s">
        <v>654</v>
      </c>
      <c r="D180" s="787" t="s">
        <v>654</v>
      </c>
      <c r="E180" s="776"/>
      <c r="F180" s="94">
        <f>MATCH(A180,Archive_Master_crosswalk!AL:AL,0)</f>
        <v>163</v>
      </c>
      <c r="G180" s="83"/>
    </row>
    <row r="181" spans="1:7" ht="16.5">
      <c r="A181" s="93" t="s">
        <v>657</v>
      </c>
      <c r="B181" s="93" t="s">
        <v>585</v>
      </c>
      <c r="C181" s="93" t="s">
        <v>658</v>
      </c>
      <c r="D181" s="787" t="s">
        <v>658</v>
      </c>
      <c r="E181" s="776"/>
      <c r="F181" s="94">
        <f>MATCH(A181,Archive_Master_crosswalk!AL:AL,0)</f>
        <v>164</v>
      </c>
      <c r="G181" s="83"/>
    </row>
    <row r="182" spans="1:7" ht="16.5">
      <c r="A182" s="93" t="s">
        <v>660</v>
      </c>
      <c r="B182" s="93" t="s">
        <v>661</v>
      </c>
      <c r="C182" s="93" t="s">
        <v>662</v>
      </c>
      <c r="D182" s="787" t="s">
        <v>662</v>
      </c>
      <c r="E182" s="776"/>
      <c r="F182" s="94">
        <f>MATCH(A182,Archive_Master_crosswalk!AL:AL,0)</f>
        <v>165</v>
      </c>
      <c r="G182" s="83"/>
    </row>
    <row r="183" spans="1:7" ht="16.5">
      <c r="A183" s="93" t="s">
        <v>664</v>
      </c>
      <c r="B183" s="93" t="s">
        <v>661</v>
      </c>
      <c r="C183" s="93" t="s">
        <v>665</v>
      </c>
      <c r="D183" s="787" t="s">
        <v>665</v>
      </c>
      <c r="E183" s="776"/>
      <c r="F183" s="94">
        <f>MATCH(A183,Archive_Master_crosswalk!AL:AL,0)</f>
        <v>166</v>
      </c>
      <c r="G183" s="83"/>
    </row>
    <row r="184" spans="1:7" ht="16.5">
      <c r="A184" s="93" t="s">
        <v>94</v>
      </c>
      <c r="B184" s="76"/>
      <c r="C184" s="93" t="s">
        <v>95</v>
      </c>
      <c r="D184" s="787" t="s">
        <v>95</v>
      </c>
      <c r="E184" s="776"/>
      <c r="F184" s="94">
        <f>MATCH(A184,Archive_Master_crosswalk!AL:AL,0)</f>
        <v>49</v>
      </c>
      <c r="G184" s="83"/>
    </row>
    <row r="185" spans="1:7" ht="16.5">
      <c r="A185" s="93" t="s">
        <v>111</v>
      </c>
      <c r="B185" s="76"/>
      <c r="C185" s="93" t="s">
        <v>112</v>
      </c>
      <c r="D185" s="787" t="s">
        <v>112</v>
      </c>
      <c r="E185" s="776"/>
      <c r="F185" s="94">
        <f>MATCH(A185,Archive_Master_crosswalk!AL:AL,0)</f>
        <v>52</v>
      </c>
      <c r="G185" s="83"/>
    </row>
    <row r="186" spans="1:7" ht="16.5">
      <c r="A186" s="93" t="s">
        <v>138</v>
      </c>
      <c r="B186" s="76"/>
      <c r="C186" s="93" t="s">
        <v>139</v>
      </c>
      <c r="D186" s="787" t="s">
        <v>139</v>
      </c>
      <c r="E186" s="776"/>
      <c r="F186" s="94">
        <f>MATCH(A186,Archive_Master_crosswalk!AL:AL,0)</f>
        <v>18</v>
      </c>
      <c r="G186" s="83"/>
    </row>
    <row r="187" spans="1:7" ht="16.5">
      <c r="A187" s="93" t="s">
        <v>179</v>
      </c>
      <c r="B187" s="76"/>
      <c r="C187" s="93" t="s">
        <v>180</v>
      </c>
      <c r="D187" s="787" t="s">
        <v>180</v>
      </c>
      <c r="E187" s="776"/>
      <c r="F187" s="94" t="e">
        <f>MATCH(A187,Archive_Master_crosswalk!AL:AL,0)</f>
        <v>#N/A</v>
      </c>
      <c r="G187" s="83"/>
    </row>
    <row r="188" spans="1:7" ht="16.5">
      <c r="A188" s="93" t="s">
        <v>189</v>
      </c>
      <c r="B188" s="76"/>
      <c r="C188" s="93" t="s">
        <v>190</v>
      </c>
      <c r="D188" s="787" t="s">
        <v>190</v>
      </c>
      <c r="E188" s="776"/>
      <c r="F188" s="94" t="e">
        <f>MATCH(A188,Archive_Master_crosswalk!AL:AL,0)</f>
        <v>#N/A</v>
      </c>
      <c r="G188" s="83"/>
    </row>
    <row r="189" spans="1:7" ht="16.5">
      <c r="A189" s="93" t="s">
        <v>127</v>
      </c>
      <c r="B189" s="76"/>
      <c r="C189" s="93" t="s">
        <v>128</v>
      </c>
      <c r="D189" s="787" t="s">
        <v>128</v>
      </c>
      <c r="E189" s="776"/>
      <c r="F189" s="94">
        <f>MATCH(A189,Archive_Master_crosswalk!AL:AL,0)</f>
        <v>14</v>
      </c>
      <c r="G189" s="83"/>
    </row>
    <row r="190" spans="1:7" ht="16.5">
      <c r="A190" s="93" t="s">
        <v>130</v>
      </c>
      <c r="B190" s="76"/>
      <c r="C190" s="93" t="s">
        <v>131</v>
      </c>
      <c r="D190" s="787" t="s">
        <v>131</v>
      </c>
      <c r="E190" s="776"/>
      <c r="F190" s="94">
        <f>MATCH(A190,Archive_Master_crosswalk!AL:AL,0)</f>
        <v>15</v>
      </c>
      <c r="G190" s="83"/>
    </row>
    <row r="191" spans="1:7" ht="16.5">
      <c r="A191" s="93" t="s">
        <v>133</v>
      </c>
      <c r="B191" s="76"/>
      <c r="C191" s="93" t="s">
        <v>132</v>
      </c>
      <c r="D191" s="787" t="s">
        <v>132</v>
      </c>
      <c r="E191" s="776"/>
      <c r="F191" s="94">
        <f>MATCH(A191,Archive_Master_crosswalk!AL:AL,0)</f>
        <v>16</v>
      </c>
      <c r="G191" s="83"/>
    </row>
    <row r="192" spans="1:7" ht="16.5">
      <c r="A192" s="93" t="s">
        <v>216</v>
      </c>
      <c r="B192" s="76"/>
      <c r="C192" s="93" t="s">
        <v>215</v>
      </c>
      <c r="D192" s="787" t="s">
        <v>215</v>
      </c>
      <c r="E192" s="776"/>
      <c r="F192" s="94">
        <f>MATCH(A192,Archive_Master_crosswalk!AL:AL,0)</f>
        <v>29</v>
      </c>
      <c r="G192" s="83"/>
    </row>
    <row r="193" spans="1:7" ht="16.5">
      <c r="A193" s="93" t="s">
        <v>218</v>
      </c>
      <c r="B193" s="76"/>
      <c r="C193" s="93" t="s">
        <v>217</v>
      </c>
      <c r="D193" s="787" t="s">
        <v>217</v>
      </c>
      <c r="E193" s="776"/>
      <c r="F193" s="94">
        <f>MATCH(A193,Archive_Master_crosswalk!AL:AL,0)</f>
        <v>30</v>
      </c>
      <c r="G193" s="83"/>
    </row>
    <row r="194" spans="1:7" ht="16.5">
      <c r="A194" s="93" t="s">
        <v>451</v>
      </c>
      <c r="B194" s="76"/>
      <c r="C194" s="93" t="s">
        <v>452</v>
      </c>
      <c r="D194" s="787" t="s">
        <v>452</v>
      </c>
      <c r="E194" s="776"/>
      <c r="F194" s="94">
        <f>MATCH(A194,Archive_Master_crosswalk!AL:AL,0)</f>
        <v>101</v>
      </c>
      <c r="G194" s="83"/>
    </row>
    <row r="195" spans="1:7" ht="16.5">
      <c r="A195" s="93" t="s">
        <v>101</v>
      </c>
      <c r="B195" s="76"/>
      <c r="C195" s="93" t="s">
        <v>102</v>
      </c>
      <c r="D195" s="787" t="s">
        <v>102</v>
      </c>
      <c r="E195" s="776"/>
      <c r="F195" s="94">
        <f>MATCH(A195,Archive_Master_crosswalk!AL:AL,0)</f>
        <v>50</v>
      </c>
      <c r="G195" s="83"/>
    </row>
    <row r="196" spans="1:7" ht="45.5">
      <c r="A196" s="93" t="s">
        <v>238</v>
      </c>
      <c r="B196" s="76"/>
      <c r="C196" s="93" t="s">
        <v>237</v>
      </c>
      <c r="D196" s="787" t="s">
        <v>237</v>
      </c>
      <c r="E196" s="776"/>
      <c r="F196" s="94">
        <f>MATCH(A196,Archive_Master_crosswalk!AL:AL,0)</f>
        <v>56</v>
      </c>
      <c r="G196" s="83"/>
    </row>
    <row r="197" spans="1:7" ht="16.5">
      <c r="A197" s="93" t="s">
        <v>240</v>
      </c>
      <c r="B197" s="76"/>
      <c r="C197" s="93" t="s">
        <v>239</v>
      </c>
      <c r="D197" s="787" t="s">
        <v>239</v>
      </c>
      <c r="E197" s="776"/>
      <c r="F197" s="94">
        <f>MATCH(A197,Archive_Master_crosswalk!AL:AL,0)</f>
        <v>57</v>
      </c>
      <c r="G197" s="83"/>
    </row>
    <row r="198" spans="1:7" ht="16.5">
      <c r="A198" s="93" t="s">
        <v>135</v>
      </c>
      <c r="B198" s="76"/>
      <c r="C198" s="93" t="s">
        <v>136</v>
      </c>
      <c r="D198" s="787" t="s">
        <v>136</v>
      </c>
      <c r="E198" s="776"/>
      <c r="F198" s="94">
        <f>MATCH(A198,Archive_Master_crosswalk!AL:AL,0)</f>
        <v>17</v>
      </c>
      <c r="G198" s="83"/>
    </row>
    <row r="199" spans="1:7" ht="16.5">
      <c r="A199" s="93" t="s">
        <v>76</v>
      </c>
      <c r="B199" s="76"/>
      <c r="C199" s="93" t="s">
        <v>82</v>
      </c>
      <c r="D199" s="787" t="s">
        <v>82</v>
      </c>
      <c r="E199" s="776"/>
      <c r="F199" s="94">
        <f>MATCH(A199,Archive_Master_crosswalk!AL:AL,0)</f>
        <v>27</v>
      </c>
      <c r="G199" s="83"/>
    </row>
    <row r="200" spans="1:7" ht="12.5">
      <c r="A200" s="83"/>
      <c r="B200" s="83"/>
      <c r="C200" s="83"/>
      <c r="D200" s="83"/>
      <c r="G200" s="83"/>
    </row>
    <row r="201" spans="1:7" ht="12.5">
      <c r="A201" s="83"/>
      <c r="B201" s="83"/>
      <c r="C201" s="83"/>
      <c r="D201" s="83"/>
      <c r="G201" s="83"/>
    </row>
    <row r="202" spans="1:7" ht="12.5">
      <c r="A202" s="83"/>
      <c r="B202" s="83"/>
      <c r="C202" s="83"/>
      <c r="D202" s="83"/>
      <c r="G202" s="83"/>
    </row>
    <row r="203" spans="1:7" ht="12.5">
      <c r="A203" s="83"/>
      <c r="B203" s="83"/>
      <c r="C203" s="83"/>
      <c r="D203" s="83"/>
      <c r="G203" s="83"/>
    </row>
    <row r="204" spans="1:7" ht="12.5">
      <c r="A204" s="83"/>
      <c r="B204" s="83"/>
      <c r="C204" s="83"/>
      <c r="D204" s="83"/>
      <c r="G204" s="83"/>
    </row>
    <row r="205" spans="1:7" ht="12.5">
      <c r="A205" s="83"/>
      <c r="B205" s="83"/>
      <c r="C205" s="83"/>
      <c r="D205" s="83"/>
      <c r="G205" s="83"/>
    </row>
    <row r="206" spans="1:7" ht="12.5">
      <c r="A206" s="83"/>
      <c r="B206" s="83"/>
      <c r="C206" s="83"/>
      <c r="D206" s="83"/>
      <c r="G206" s="83"/>
    </row>
    <row r="207" spans="1:7" ht="12.5">
      <c r="A207" s="83"/>
      <c r="B207" s="83"/>
      <c r="C207" s="83"/>
      <c r="D207" s="83"/>
      <c r="G207" s="83"/>
    </row>
    <row r="208" spans="1:7" ht="12.5">
      <c r="A208" s="83"/>
      <c r="B208" s="83"/>
      <c r="C208" s="83"/>
      <c r="D208" s="83"/>
      <c r="G208" s="83"/>
    </row>
    <row r="209" spans="1:7" ht="12.5">
      <c r="A209" s="83"/>
      <c r="B209" s="83"/>
      <c r="C209" s="83"/>
      <c r="D209" s="83"/>
      <c r="G209" s="83"/>
    </row>
    <row r="210" spans="1:7" ht="12.5">
      <c r="A210" s="83"/>
      <c r="B210" s="83"/>
      <c r="C210" s="83"/>
      <c r="D210" s="83"/>
      <c r="G210" s="83"/>
    </row>
    <row r="211" spans="1:7" ht="12.5">
      <c r="A211" s="83"/>
      <c r="B211" s="83"/>
      <c r="C211" s="83"/>
      <c r="D211" s="83"/>
      <c r="G211" s="83"/>
    </row>
    <row r="212" spans="1:7" ht="12.5">
      <c r="A212" s="83"/>
      <c r="B212" s="83"/>
      <c r="C212" s="83"/>
      <c r="D212" s="83"/>
      <c r="G212" s="83"/>
    </row>
    <row r="213" spans="1:7" ht="12.5">
      <c r="A213" s="83"/>
      <c r="B213" s="83"/>
      <c r="C213" s="83"/>
      <c r="D213" s="83"/>
      <c r="G213" s="83"/>
    </row>
    <row r="214" spans="1:7" ht="12.5">
      <c r="A214" s="83"/>
      <c r="B214" s="83"/>
      <c r="C214" s="83"/>
      <c r="D214" s="83"/>
      <c r="G214" s="83"/>
    </row>
    <row r="215" spans="1:7" ht="12.5">
      <c r="A215" s="83"/>
      <c r="B215" s="83"/>
      <c r="C215" s="83"/>
      <c r="D215" s="83"/>
      <c r="G215" s="83"/>
    </row>
    <row r="216" spans="1:7" ht="12.5">
      <c r="A216" s="83"/>
      <c r="B216" s="83"/>
      <c r="C216" s="83"/>
      <c r="D216" s="83"/>
      <c r="G216" s="83"/>
    </row>
    <row r="217" spans="1:7" ht="12.5">
      <c r="A217" s="83"/>
      <c r="B217" s="83"/>
      <c r="C217" s="83"/>
      <c r="D217" s="83"/>
      <c r="G217" s="83"/>
    </row>
    <row r="218" spans="1:7" ht="12.5">
      <c r="A218" s="83"/>
      <c r="B218" s="83"/>
      <c r="C218" s="83"/>
      <c r="D218" s="83"/>
      <c r="G218" s="83"/>
    </row>
    <row r="219" spans="1:7" ht="12.5">
      <c r="A219" s="83"/>
      <c r="B219" s="83"/>
      <c r="C219" s="83"/>
      <c r="D219" s="83"/>
      <c r="G219" s="83"/>
    </row>
    <row r="220" spans="1:7" ht="12.5">
      <c r="A220" s="83"/>
      <c r="B220" s="83"/>
      <c r="C220" s="83"/>
      <c r="D220" s="83"/>
      <c r="G220" s="83"/>
    </row>
    <row r="221" spans="1:7" ht="12.5">
      <c r="A221" s="83"/>
      <c r="B221" s="83"/>
      <c r="C221" s="83"/>
      <c r="D221" s="83"/>
      <c r="G221" s="83"/>
    </row>
    <row r="222" spans="1:7" ht="12.5">
      <c r="A222" s="83"/>
      <c r="B222" s="83"/>
      <c r="C222" s="83"/>
      <c r="D222" s="83"/>
      <c r="G222" s="83"/>
    </row>
    <row r="223" spans="1:7" ht="12.5">
      <c r="A223" s="83"/>
      <c r="B223" s="83"/>
      <c r="C223" s="83"/>
      <c r="D223" s="83"/>
      <c r="G223" s="83"/>
    </row>
    <row r="224" spans="1:7" ht="12.5">
      <c r="A224" s="83"/>
      <c r="B224" s="83"/>
      <c r="C224" s="83"/>
      <c r="D224" s="83"/>
      <c r="G224" s="83"/>
    </row>
    <row r="225" spans="1:7" ht="12.5">
      <c r="A225" s="83"/>
      <c r="B225" s="83"/>
      <c r="C225" s="83"/>
      <c r="D225" s="83"/>
      <c r="G225" s="83"/>
    </row>
    <row r="226" spans="1:7" ht="12.5">
      <c r="A226" s="83"/>
      <c r="B226" s="83"/>
      <c r="C226" s="83"/>
      <c r="D226" s="83"/>
      <c r="G226" s="83"/>
    </row>
    <row r="227" spans="1:7" ht="12.5">
      <c r="A227" s="83"/>
      <c r="B227" s="83"/>
      <c r="C227" s="83"/>
      <c r="D227" s="83"/>
      <c r="G227" s="83"/>
    </row>
    <row r="228" spans="1:7" ht="12.5">
      <c r="A228" s="83"/>
      <c r="B228" s="83"/>
      <c r="C228" s="83"/>
      <c r="D228" s="83"/>
      <c r="G228" s="83"/>
    </row>
    <row r="229" spans="1:7" ht="12.5">
      <c r="A229" s="83"/>
      <c r="B229" s="83"/>
      <c r="C229" s="83"/>
      <c r="D229" s="83"/>
      <c r="G229" s="83"/>
    </row>
    <row r="230" spans="1:7" ht="12.5">
      <c r="A230" s="83"/>
      <c r="B230" s="83"/>
      <c r="C230" s="83"/>
      <c r="D230" s="83"/>
      <c r="G230" s="83"/>
    </row>
    <row r="231" spans="1:7" ht="12.5">
      <c r="A231" s="83"/>
      <c r="B231" s="83"/>
      <c r="C231" s="83"/>
      <c r="D231" s="83"/>
      <c r="G231" s="83"/>
    </row>
    <row r="232" spans="1:7" ht="12.5">
      <c r="A232" s="83"/>
      <c r="B232" s="83"/>
      <c r="C232" s="83"/>
      <c r="D232" s="83"/>
      <c r="G232" s="83"/>
    </row>
    <row r="233" spans="1:7" ht="12.5">
      <c r="A233" s="83"/>
      <c r="B233" s="83"/>
      <c r="C233" s="83"/>
      <c r="D233" s="83"/>
      <c r="G233" s="83"/>
    </row>
    <row r="234" spans="1:7" ht="12.5">
      <c r="A234" s="83"/>
      <c r="B234" s="83"/>
      <c r="C234" s="83"/>
      <c r="D234" s="83"/>
      <c r="G234" s="83"/>
    </row>
    <row r="235" spans="1:7" ht="12.5">
      <c r="A235" s="83"/>
      <c r="B235" s="83"/>
      <c r="C235" s="83"/>
      <c r="D235" s="83"/>
      <c r="G235" s="83"/>
    </row>
    <row r="236" spans="1:7" ht="12.5">
      <c r="A236" s="83"/>
      <c r="B236" s="83"/>
      <c r="C236" s="83"/>
      <c r="D236" s="83"/>
      <c r="G236" s="83"/>
    </row>
    <row r="237" spans="1:7" ht="12.5">
      <c r="A237" s="83"/>
      <c r="B237" s="83"/>
      <c r="C237" s="83"/>
      <c r="D237" s="83"/>
      <c r="G237" s="83"/>
    </row>
    <row r="238" spans="1:7" ht="12.5">
      <c r="A238" s="83"/>
      <c r="B238" s="83"/>
      <c r="C238" s="83"/>
      <c r="D238" s="83"/>
      <c r="G238" s="83"/>
    </row>
    <row r="239" spans="1:7" ht="12.5">
      <c r="A239" s="83"/>
      <c r="B239" s="83"/>
      <c r="C239" s="83"/>
      <c r="D239" s="83"/>
      <c r="G239" s="83"/>
    </row>
    <row r="240" spans="1:7" ht="12.5">
      <c r="A240" s="83"/>
      <c r="B240" s="83"/>
      <c r="C240" s="83"/>
      <c r="D240" s="83"/>
      <c r="G240" s="83"/>
    </row>
    <row r="241" spans="1:7" ht="12.5">
      <c r="A241" s="83"/>
      <c r="B241" s="83"/>
      <c r="C241" s="83"/>
      <c r="D241" s="83"/>
      <c r="G241" s="83"/>
    </row>
    <row r="242" spans="1:7" ht="12.5">
      <c r="A242" s="83"/>
      <c r="B242" s="83"/>
      <c r="C242" s="83"/>
      <c r="D242" s="83"/>
      <c r="G242" s="83"/>
    </row>
    <row r="243" spans="1:7" ht="12.5">
      <c r="A243" s="83"/>
      <c r="B243" s="83"/>
      <c r="C243" s="83"/>
      <c r="D243" s="83"/>
      <c r="G243" s="83"/>
    </row>
    <row r="244" spans="1:7" ht="12.5">
      <c r="A244" s="83"/>
      <c r="B244" s="83"/>
      <c r="C244" s="83"/>
      <c r="D244" s="83"/>
      <c r="G244" s="83"/>
    </row>
    <row r="245" spans="1:7" ht="12.5">
      <c r="A245" s="83"/>
      <c r="B245" s="83"/>
      <c r="C245" s="83"/>
      <c r="D245" s="83"/>
      <c r="G245" s="83"/>
    </row>
    <row r="246" spans="1:7" ht="12.5">
      <c r="A246" s="83"/>
      <c r="B246" s="83"/>
      <c r="C246" s="83"/>
      <c r="D246" s="83"/>
      <c r="G246" s="83"/>
    </row>
    <row r="247" spans="1:7" ht="12.5">
      <c r="A247" s="83"/>
      <c r="B247" s="83"/>
      <c r="C247" s="83"/>
      <c r="D247" s="83"/>
      <c r="G247" s="83"/>
    </row>
    <row r="248" spans="1:7" ht="12.5">
      <c r="A248" s="83"/>
      <c r="B248" s="83"/>
      <c r="C248" s="83"/>
      <c r="D248" s="83"/>
      <c r="G248" s="83"/>
    </row>
    <row r="249" spans="1:7" ht="12.5">
      <c r="A249" s="83"/>
      <c r="B249" s="83"/>
      <c r="C249" s="83"/>
      <c r="D249" s="83"/>
      <c r="G249" s="83"/>
    </row>
    <row r="250" spans="1:7" ht="12.5">
      <c r="A250" s="83"/>
      <c r="B250" s="83"/>
      <c r="C250" s="83"/>
      <c r="D250" s="83"/>
      <c r="G250" s="83"/>
    </row>
    <row r="251" spans="1:7" ht="12.5">
      <c r="A251" s="83"/>
      <c r="B251" s="83"/>
      <c r="C251" s="83"/>
      <c r="D251" s="83"/>
      <c r="G251" s="83"/>
    </row>
    <row r="252" spans="1:7" ht="12.5">
      <c r="A252" s="83"/>
      <c r="B252" s="83"/>
      <c r="C252" s="83"/>
      <c r="D252" s="83"/>
      <c r="G252" s="83"/>
    </row>
    <row r="253" spans="1:7" ht="12.5">
      <c r="A253" s="83"/>
      <c r="B253" s="83"/>
      <c r="C253" s="83"/>
      <c r="D253" s="83"/>
      <c r="G253" s="83"/>
    </row>
    <row r="254" spans="1:7" ht="12.5">
      <c r="A254" s="83"/>
      <c r="B254" s="83"/>
      <c r="C254" s="83"/>
      <c r="D254" s="83"/>
      <c r="G254" s="83"/>
    </row>
    <row r="255" spans="1:7" ht="12.5">
      <c r="A255" s="83"/>
      <c r="B255" s="83"/>
      <c r="C255" s="83"/>
      <c r="D255" s="83"/>
      <c r="G255" s="83"/>
    </row>
    <row r="256" spans="1:7" ht="12.5">
      <c r="A256" s="83"/>
      <c r="B256" s="83"/>
      <c r="C256" s="83"/>
      <c r="D256" s="83"/>
      <c r="G256" s="83"/>
    </row>
    <row r="257" spans="1:7" ht="12.5">
      <c r="A257" s="83"/>
      <c r="B257" s="83"/>
      <c r="C257" s="83"/>
      <c r="D257" s="83"/>
      <c r="G257" s="83"/>
    </row>
    <row r="258" spans="1:7" ht="12.5">
      <c r="A258" s="83"/>
      <c r="B258" s="83"/>
      <c r="C258" s="83"/>
      <c r="D258" s="83"/>
      <c r="G258" s="83"/>
    </row>
    <row r="259" spans="1:7" ht="12.5">
      <c r="A259" s="83"/>
      <c r="B259" s="83"/>
      <c r="C259" s="83"/>
      <c r="D259" s="83"/>
      <c r="G259" s="83"/>
    </row>
    <row r="260" spans="1:7" ht="12.5">
      <c r="A260" s="83"/>
      <c r="B260" s="83"/>
      <c r="C260" s="83"/>
      <c r="D260" s="83"/>
      <c r="G260" s="83"/>
    </row>
    <row r="261" spans="1:7" ht="12.5">
      <c r="A261" s="83"/>
      <c r="B261" s="83"/>
      <c r="C261" s="83"/>
      <c r="D261" s="83"/>
      <c r="G261" s="83"/>
    </row>
    <row r="262" spans="1:7" ht="12.5">
      <c r="A262" s="83"/>
      <c r="B262" s="83"/>
      <c r="C262" s="83"/>
      <c r="D262" s="83"/>
      <c r="G262" s="83"/>
    </row>
    <row r="263" spans="1:7" ht="12.5">
      <c r="A263" s="83"/>
      <c r="B263" s="83"/>
      <c r="C263" s="83"/>
      <c r="D263" s="83"/>
      <c r="G263" s="83"/>
    </row>
    <row r="264" spans="1:7" ht="12.5">
      <c r="A264" s="83"/>
      <c r="B264" s="83"/>
      <c r="C264" s="83"/>
      <c r="D264" s="83"/>
      <c r="G264" s="83"/>
    </row>
    <row r="265" spans="1:7" ht="12.5">
      <c r="A265" s="83"/>
      <c r="B265" s="83"/>
      <c r="C265" s="83"/>
      <c r="D265" s="83"/>
      <c r="G265" s="83"/>
    </row>
    <row r="266" spans="1:7" ht="12.5">
      <c r="A266" s="83"/>
      <c r="B266" s="83"/>
      <c r="C266" s="83"/>
      <c r="D266" s="83"/>
      <c r="G266" s="83"/>
    </row>
    <row r="267" spans="1:7" ht="12.5">
      <c r="A267" s="83"/>
      <c r="B267" s="83"/>
      <c r="C267" s="83"/>
      <c r="D267" s="83"/>
      <c r="G267" s="83"/>
    </row>
    <row r="268" spans="1:7" ht="12.5">
      <c r="A268" s="83"/>
      <c r="B268" s="83"/>
      <c r="C268" s="83"/>
      <c r="D268" s="83"/>
      <c r="G268" s="83"/>
    </row>
    <row r="269" spans="1:7" ht="12.5">
      <c r="A269" s="83"/>
      <c r="B269" s="83"/>
      <c r="C269" s="83"/>
      <c r="D269" s="83"/>
      <c r="G269" s="83"/>
    </row>
    <row r="270" spans="1:7" ht="12.5">
      <c r="A270" s="83"/>
      <c r="B270" s="83"/>
      <c r="C270" s="83"/>
      <c r="D270" s="83"/>
      <c r="G270" s="83"/>
    </row>
    <row r="271" spans="1:7" ht="12.5">
      <c r="A271" s="83"/>
      <c r="B271" s="83"/>
      <c r="C271" s="83"/>
      <c r="D271" s="83"/>
      <c r="G271" s="83"/>
    </row>
    <row r="272" spans="1:7" ht="12.5">
      <c r="A272" s="83"/>
      <c r="B272" s="83"/>
      <c r="C272" s="83"/>
      <c r="D272" s="83"/>
      <c r="G272" s="83"/>
    </row>
    <row r="273" spans="1:7" ht="12.5">
      <c r="A273" s="83"/>
      <c r="B273" s="83"/>
      <c r="C273" s="83"/>
      <c r="D273" s="83"/>
      <c r="G273" s="83"/>
    </row>
    <row r="274" spans="1:7" ht="12.5">
      <c r="A274" s="83"/>
      <c r="B274" s="83"/>
      <c r="C274" s="83"/>
      <c r="D274" s="83"/>
      <c r="G274" s="83"/>
    </row>
    <row r="275" spans="1:7" ht="12.5">
      <c r="A275" s="83"/>
      <c r="B275" s="83"/>
      <c r="C275" s="83"/>
      <c r="D275" s="83"/>
      <c r="G275" s="83"/>
    </row>
    <row r="276" spans="1:7" ht="12.5">
      <c r="A276" s="83"/>
      <c r="B276" s="83"/>
      <c r="C276" s="83"/>
      <c r="D276" s="83"/>
      <c r="G276" s="83"/>
    </row>
    <row r="277" spans="1:7" ht="12.5">
      <c r="A277" s="83"/>
      <c r="B277" s="83"/>
      <c r="C277" s="83"/>
      <c r="D277" s="83"/>
      <c r="G277" s="83"/>
    </row>
    <row r="278" spans="1:7" ht="12.5">
      <c r="A278" s="83"/>
      <c r="B278" s="83"/>
      <c r="C278" s="83"/>
      <c r="D278" s="83"/>
      <c r="G278" s="83"/>
    </row>
    <row r="279" spans="1:7" ht="12.5">
      <c r="A279" s="83"/>
      <c r="B279" s="83"/>
      <c r="C279" s="83"/>
      <c r="D279" s="83"/>
      <c r="G279" s="83"/>
    </row>
    <row r="280" spans="1:7" ht="12.5">
      <c r="A280" s="83"/>
      <c r="B280" s="83"/>
      <c r="C280" s="83"/>
      <c r="D280" s="83"/>
      <c r="G280" s="83"/>
    </row>
    <row r="281" spans="1:7" ht="12.5">
      <c r="A281" s="83"/>
      <c r="B281" s="83"/>
      <c r="C281" s="83"/>
      <c r="D281" s="83"/>
      <c r="G281" s="83"/>
    </row>
    <row r="282" spans="1:7" ht="12.5">
      <c r="A282" s="83"/>
      <c r="B282" s="83"/>
      <c r="C282" s="83"/>
      <c r="D282" s="83"/>
      <c r="G282" s="83"/>
    </row>
    <row r="283" spans="1:7" ht="12.5">
      <c r="A283" s="83"/>
      <c r="B283" s="83"/>
      <c r="C283" s="83"/>
      <c r="D283" s="83"/>
      <c r="G283" s="83"/>
    </row>
    <row r="284" spans="1:7" ht="12.5">
      <c r="A284" s="83"/>
      <c r="B284" s="83"/>
      <c r="C284" s="83"/>
      <c r="D284" s="83"/>
      <c r="G284" s="83"/>
    </row>
    <row r="285" spans="1:7" ht="12.5">
      <c r="A285" s="83"/>
      <c r="B285" s="83"/>
      <c r="C285" s="83"/>
      <c r="D285" s="83"/>
      <c r="G285" s="83"/>
    </row>
    <row r="286" spans="1:7" ht="12.5">
      <c r="A286" s="83"/>
      <c r="B286" s="83"/>
      <c r="C286" s="83"/>
      <c r="D286" s="83"/>
      <c r="G286" s="83"/>
    </row>
    <row r="287" spans="1:7" ht="12.5">
      <c r="A287" s="83"/>
      <c r="B287" s="83"/>
      <c r="C287" s="83"/>
      <c r="D287" s="83"/>
      <c r="G287" s="83"/>
    </row>
    <row r="288" spans="1:7" ht="12.5">
      <c r="A288" s="83"/>
      <c r="B288" s="83"/>
      <c r="C288" s="83"/>
      <c r="D288" s="83"/>
      <c r="G288" s="83"/>
    </row>
    <row r="289" spans="1:7" ht="12.5">
      <c r="A289" s="83"/>
      <c r="B289" s="83"/>
      <c r="C289" s="83"/>
      <c r="D289" s="83"/>
      <c r="G289" s="83"/>
    </row>
    <row r="290" spans="1:7" ht="12.5">
      <c r="A290" s="83"/>
      <c r="B290" s="83"/>
      <c r="C290" s="83"/>
      <c r="D290" s="83"/>
      <c r="G290" s="83"/>
    </row>
    <row r="291" spans="1:7" ht="12.5">
      <c r="A291" s="83"/>
      <c r="B291" s="83"/>
      <c r="C291" s="83"/>
      <c r="D291" s="83"/>
      <c r="G291" s="83"/>
    </row>
    <row r="292" spans="1:7" ht="12.5">
      <c r="A292" s="83"/>
      <c r="B292" s="83"/>
      <c r="C292" s="83"/>
      <c r="D292" s="83"/>
      <c r="G292" s="83"/>
    </row>
    <row r="293" spans="1:7" ht="12.5">
      <c r="A293" s="83"/>
      <c r="B293" s="83"/>
      <c r="C293" s="83"/>
      <c r="D293" s="83"/>
      <c r="G293" s="83"/>
    </row>
    <row r="294" spans="1:7" ht="12.5">
      <c r="A294" s="83"/>
      <c r="B294" s="83"/>
      <c r="C294" s="83"/>
      <c r="D294" s="83"/>
      <c r="G294" s="83"/>
    </row>
    <row r="295" spans="1:7" ht="12.5">
      <c r="A295" s="83"/>
      <c r="B295" s="83"/>
      <c r="C295" s="83"/>
      <c r="D295" s="83"/>
      <c r="G295" s="83"/>
    </row>
    <row r="296" spans="1:7" ht="12.5">
      <c r="A296" s="83"/>
      <c r="B296" s="83"/>
      <c r="C296" s="83"/>
      <c r="D296" s="83"/>
      <c r="G296" s="83"/>
    </row>
    <row r="297" spans="1:7" ht="12.5">
      <c r="A297" s="83"/>
      <c r="B297" s="83"/>
      <c r="C297" s="83"/>
      <c r="D297" s="83"/>
      <c r="G297" s="83"/>
    </row>
    <row r="298" spans="1:7" ht="12.5">
      <c r="A298" s="83"/>
      <c r="B298" s="83"/>
      <c r="C298" s="83"/>
      <c r="D298" s="83"/>
      <c r="G298" s="83"/>
    </row>
    <row r="299" spans="1:7" ht="12.5">
      <c r="A299" s="83"/>
      <c r="B299" s="83"/>
      <c r="C299" s="83"/>
      <c r="D299" s="83"/>
      <c r="G299" s="83"/>
    </row>
    <row r="300" spans="1:7" ht="12.5">
      <c r="A300" s="83"/>
      <c r="B300" s="83"/>
      <c r="C300" s="83"/>
      <c r="D300" s="83"/>
      <c r="G300" s="83"/>
    </row>
    <row r="301" spans="1:7" ht="12.5">
      <c r="A301" s="83"/>
      <c r="B301" s="83"/>
      <c r="C301" s="83"/>
      <c r="D301" s="83"/>
      <c r="G301" s="83"/>
    </row>
    <row r="302" spans="1:7" ht="12.5">
      <c r="A302" s="83"/>
      <c r="B302" s="83"/>
      <c r="C302" s="83"/>
      <c r="D302" s="83"/>
      <c r="G302" s="83"/>
    </row>
    <row r="303" spans="1:7" ht="12.5">
      <c r="A303" s="83"/>
      <c r="B303" s="83"/>
      <c r="C303" s="83"/>
      <c r="D303" s="83"/>
      <c r="G303" s="83"/>
    </row>
    <row r="304" spans="1:7" ht="12.5">
      <c r="A304" s="83"/>
      <c r="B304" s="83"/>
      <c r="C304" s="83"/>
      <c r="D304" s="83"/>
      <c r="G304" s="83"/>
    </row>
    <row r="305" spans="1:7" ht="12.5">
      <c r="A305" s="83"/>
      <c r="B305" s="83"/>
      <c r="C305" s="83"/>
      <c r="D305" s="83"/>
      <c r="G305" s="83"/>
    </row>
    <row r="306" spans="1:7" ht="12.5">
      <c r="A306" s="83"/>
      <c r="B306" s="83"/>
      <c r="C306" s="83"/>
      <c r="D306" s="83"/>
      <c r="G306" s="83"/>
    </row>
    <row r="307" spans="1:7" ht="12.5">
      <c r="A307" s="83"/>
      <c r="B307" s="83"/>
      <c r="C307" s="83"/>
      <c r="D307" s="83"/>
      <c r="G307" s="83"/>
    </row>
    <row r="308" spans="1:7" ht="12.5">
      <c r="A308" s="83"/>
      <c r="B308" s="83"/>
      <c r="C308" s="83"/>
      <c r="D308" s="83"/>
      <c r="G308" s="83"/>
    </row>
    <row r="309" spans="1:7" ht="12.5">
      <c r="A309" s="83"/>
      <c r="B309" s="83"/>
      <c r="C309" s="83"/>
      <c r="D309" s="83"/>
      <c r="G309" s="83"/>
    </row>
    <row r="310" spans="1:7" ht="12.5">
      <c r="A310" s="83"/>
      <c r="B310" s="83"/>
      <c r="C310" s="83"/>
      <c r="D310" s="83"/>
      <c r="G310" s="83"/>
    </row>
    <row r="311" spans="1:7" ht="12.5">
      <c r="A311" s="83"/>
      <c r="B311" s="83"/>
      <c r="C311" s="83"/>
      <c r="D311" s="83"/>
      <c r="G311" s="83"/>
    </row>
    <row r="312" spans="1:7" ht="12.5">
      <c r="A312" s="83"/>
      <c r="B312" s="83"/>
      <c r="C312" s="83"/>
      <c r="D312" s="83"/>
      <c r="G312" s="83"/>
    </row>
    <row r="313" spans="1:7" ht="12.5">
      <c r="A313" s="83"/>
      <c r="B313" s="83"/>
      <c r="C313" s="83"/>
      <c r="D313" s="83"/>
      <c r="G313" s="83"/>
    </row>
    <row r="314" spans="1:7" ht="12.5">
      <c r="A314" s="83"/>
      <c r="B314" s="83"/>
      <c r="C314" s="83"/>
      <c r="D314" s="83"/>
      <c r="G314" s="83"/>
    </row>
    <row r="315" spans="1:7" ht="12.5">
      <c r="A315" s="83"/>
      <c r="B315" s="83"/>
      <c r="C315" s="83"/>
      <c r="D315" s="83"/>
      <c r="G315" s="83"/>
    </row>
    <row r="316" spans="1:7" ht="12.5">
      <c r="A316" s="83"/>
      <c r="B316" s="83"/>
      <c r="C316" s="83"/>
      <c r="D316" s="83"/>
      <c r="G316" s="83"/>
    </row>
    <row r="317" spans="1:7" ht="12.5">
      <c r="A317" s="83"/>
      <c r="B317" s="83"/>
      <c r="C317" s="83"/>
      <c r="D317" s="83"/>
      <c r="G317" s="83"/>
    </row>
    <row r="318" spans="1:7" ht="12.5">
      <c r="A318" s="83"/>
      <c r="B318" s="83"/>
      <c r="C318" s="83"/>
      <c r="D318" s="83"/>
      <c r="G318" s="83"/>
    </row>
    <row r="319" spans="1:7" ht="12.5">
      <c r="A319" s="83"/>
      <c r="B319" s="83"/>
      <c r="C319" s="83"/>
      <c r="D319" s="83"/>
      <c r="G319" s="83"/>
    </row>
    <row r="320" spans="1:7" ht="12.5">
      <c r="A320" s="83"/>
      <c r="B320" s="83"/>
      <c r="C320" s="83"/>
      <c r="D320" s="83"/>
      <c r="G320" s="83"/>
    </row>
    <row r="321" spans="1:7" ht="12.5">
      <c r="A321" s="83"/>
      <c r="B321" s="83"/>
      <c r="C321" s="83"/>
      <c r="D321" s="83"/>
      <c r="G321" s="83"/>
    </row>
    <row r="322" spans="1:7" ht="12.5">
      <c r="A322" s="83"/>
      <c r="B322" s="83"/>
      <c r="C322" s="83"/>
      <c r="D322" s="83"/>
      <c r="G322" s="83"/>
    </row>
    <row r="323" spans="1:7" ht="12.5">
      <c r="A323" s="83"/>
      <c r="B323" s="83"/>
      <c r="C323" s="83"/>
      <c r="D323" s="83"/>
      <c r="G323" s="83"/>
    </row>
    <row r="324" spans="1:7" ht="12.5">
      <c r="A324" s="83"/>
      <c r="B324" s="83"/>
      <c r="C324" s="83"/>
      <c r="D324" s="83"/>
      <c r="G324" s="83"/>
    </row>
    <row r="325" spans="1:7" ht="12.5">
      <c r="A325" s="83"/>
      <c r="B325" s="83"/>
      <c r="C325" s="83"/>
      <c r="D325" s="83"/>
      <c r="G325" s="83"/>
    </row>
    <row r="326" spans="1:7" ht="12.5">
      <c r="A326" s="83"/>
      <c r="B326" s="83"/>
      <c r="C326" s="83"/>
      <c r="D326" s="83"/>
      <c r="G326" s="83"/>
    </row>
    <row r="327" spans="1:7" ht="12.5">
      <c r="A327" s="83"/>
      <c r="B327" s="83"/>
      <c r="C327" s="83"/>
      <c r="D327" s="83"/>
      <c r="G327" s="83"/>
    </row>
    <row r="328" spans="1:7" ht="12.5">
      <c r="A328" s="83"/>
      <c r="B328" s="83"/>
      <c r="C328" s="83"/>
      <c r="D328" s="83"/>
      <c r="G328" s="83"/>
    </row>
    <row r="329" spans="1:7" ht="12.5">
      <c r="A329" s="83"/>
      <c r="B329" s="83"/>
      <c r="C329" s="83"/>
      <c r="D329" s="83"/>
      <c r="G329" s="83"/>
    </row>
    <row r="330" spans="1:7" ht="12.5">
      <c r="A330" s="83"/>
      <c r="B330" s="83"/>
      <c r="C330" s="83"/>
      <c r="D330" s="83"/>
      <c r="G330" s="83"/>
    </row>
    <row r="331" spans="1:7" ht="12.5">
      <c r="A331" s="83"/>
      <c r="B331" s="83"/>
      <c r="C331" s="83"/>
      <c r="D331" s="83"/>
      <c r="G331" s="83"/>
    </row>
    <row r="332" spans="1:7" ht="12.5">
      <c r="A332" s="83"/>
      <c r="B332" s="83"/>
      <c r="C332" s="83"/>
      <c r="D332" s="83"/>
      <c r="G332" s="83"/>
    </row>
    <row r="333" spans="1:7" ht="12.5">
      <c r="A333" s="83"/>
      <c r="B333" s="83"/>
      <c r="C333" s="83"/>
      <c r="D333" s="83"/>
      <c r="G333" s="83"/>
    </row>
    <row r="334" spans="1:7" ht="12.5">
      <c r="A334" s="83"/>
      <c r="B334" s="83"/>
      <c r="C334" s="83"/>
      <c r="D334" s="83"/>
      <c r="G334" s="83"/>
    </row>
    <row r="335" spans="1:7" ht="12.5">
      <c r="A335" s="83"/>
      <c r="B335" s="83"/>
      <c r="C335" s="83"/>
      <c r="D335" s="83"/>
      <c r="G335" s="83"/>
    </row>
    <row r="336" spans="1:7" ht="12.5">
      <c r="A336" s="83"/>
      <c r="B336" s="83"/>
      <c r="C336" s="83"/>
      <c r="D336" s="83"/>
      <c r="G336" s="83"/>
    </row>
    <row r="337" spans="1:7" ht="12.5">
      <c r="A337" s="83"/>
      <c r="B337" s="83"/>
      <c r="C337" s="83"/>
      <c r="D337" s="83"/>
      <c r="G337" s="83"/>
    </row>
    <row r="338" spans="1:7" ht="12.5">
      <c r="A338" s="83"/>
      <c r="B338" s="83"/>
      <c r="C338" s="83"/>
      <c r="D338" s="83"/>
      <c r="G338" s="83"/>
    </row>
    <row r="339" spans="1:7" ht="12.5">
      <c r="A339" s="83"/>
      <c r="B339" s="83"/>
      <c r="C339" s="83"/>
      <c r="D339" s="83"/>
      <c r="G339" s="83"/>
    </row>
    <row r="340" spans="1:7" ht="12.5">
      <c r="A340" s="83"/>
      <c r="B340" s="83"/>
      <c r="C340" s="83"/>
      <c r="D340" s="83"/>
      <c r="G340" s="83"/>
    </row>
    <row r="341" spans="1:7" ht="12.5">
      <c r="A341" s="83"/>
      <c r="B341" s="83"/>
      <c r="C341" s="83"/>
      <c r="D341" s="83"/>
      <c r="G341" s="83"/>
    </row>
    <row r="342" spans="1:7" ht="12.5">
      <c r="A342" s="83"/>
      <c r="B342" s="83"/>
      <c r="C342" s="83"/>
      <c r="D342" s="83"/>
      <c r="G342" s="83"/>
    </row>
    <row r="343" spans="1:7" ht="12.5">
      <c r="A343" s="83"/>
      <c r="B343" s="83"/>
      <c r="C343" s="83"/>
      <c r="D343" s="83"/>
      <c r="G343" s="83"/>
    </row>
    <row r="344" spans="1:7" ht="12.5">
      <c r="A344" s="83"/>
      <c r="B344" s="83"/>
      <c r="C344" s="83"/>
      <c r="D344" s="83"/>
      <c r="G344" s="83"/>
    </row>
    <row r="345" spans="1:7" ht="12.5">
      <c r="A345" s="83"/>
      <c r="B345" s="83"/>
      <c r="C345" s="83"/>
      <c r="D345" s="83"/>
      <c r="G345" s="83"/>
    </row>
    <row r="346" spans="1:7" ht="12.5">
      <c r="A346" s="83"/>
      <c r="B346" s="83"/>
      <c r="C346" s="83"/>
      <c r="D346" s="83"/>
      <c r="G346" s="83"/>
    </row>
    <row r="347" spans="1:7" ht="12.5">
      <c r="A347" s="83"/>
      <c r="B347" s="83"/>
      <c r="C347" s="83"/>
      <c r="D347" s="83"/>
      <c r="G347" s="83"/>
    </row>
    <row r="348" spans="1:7" ht="12.5">
      <c r="A348" s="83"/>
      <c r="B348" s="83"/>
      <c r="C348" s="83"/>
      <c r="D348" s="83"/>
      <c r="G348" s="83"/>
    </row>
    <row r="349" spans="1:7" ht="12.5">
      <c r="A349" s="83"/>
      <c r="B349" s="83"/>
      <c r="C349" s="83"/>
      <c r="D349" s="83"/>
      <c r="G349" s="83"/>
    </row>
    <row r="350" spans="1:7" ht="12.5">
      <c r="A350" s="83"/>
      <c r="B350" s="83"/>
      <c r="C350" s="83"/>
      <c r="D350" s="83"/>
      <c r="G350" s="83"/>
    </row>
    <row r="351" spans="1:7" ht="12.5">
      <c r="A351" s="83"/>
      <c r="B351" s="83"/>
      <c r="C351" s="83"/>
      <c r="D351" s="83"/>
      <c r="G351" s="83"/>
    </row>
    <row r="352" spans="1:7" ht="12.5">
      <c r="A352" s="83"/>
      <c r="B352" s="83"/>
      <c r="C352" s="83"/>
      <c r="D352" s="83"/>
      <c r="G352" s="83"/>
    </row>
    <row r="353" spans="1:7" ht="12.5">
      <c r="A353" s="83"/>
      <c r="B353" s="83"/>
      <c r="C353" s="83"/>
      <c r="D353" s="83"/>
      <c r="G353" s="83"/>
    </row>
    <row r="354" spans="1:7" ht="12.5">
      <c r="A354" s="83"/>
      <c r="B354" s="83"/>
      <c r="C354" s="83"/>
      <c r="D354" s="83"/>
      <c r="G354" s="83"/>
    </row>
    <row r="355" spans="1:7" ht="12.5">
      <c r="A355" s="83"/>
      <c r="B355" s="83"/>
      <c r="C355" s="83"/>
      <c r="D355" s="83"/>
      <c r="G355" s="83"/>
    </row>
    <row r="356" spans="1:7" ht="12.5">
      <c r="A356" s="83"/>
      <c r="B356" s="83"/>
      <c r="C356" s="83"/>
      <c r="D356" s="83"/>
      <c r="G356" s="83"/>
    </row>
    <row r="357" spans="1:7" ht="12.5">
      <c r="A357" s="83"/>
      <c r="B357" s="83"/>
      <c r="C357" s="83"/>
      <c r="D357" s="83"/>
      <c r="G357" s="83"/>
    </row>
    <row r="358" spans="1:7" ht="12.5">
      <c r="A358" s="83"/>
      <c r="B358" s="83"/>
      <c r="C358" s="83"/>
      <c r="D358" s="83"/>
      <c r="G358" s="83"/>
    </row>
    <row r="359" spans="1:7" ht="12.5">
      <c r="A359" s="83"/>
      <c r="B359" s="83"/>
      <c r="C359" s="83"/>
      <c r="D359" s="83"/>
      <c r="G359" s="83"/>
    </row>
    <row r="360" spans="1:7" ht="12.5">
      <c r="A360" s="83"/>
      <c r="B360" s="83"/>
      <c r="C360" s="83"/>
      <c r="D360" s="83"/>
      <c r="G360" s="83"/>
    </row>
    <row r="361" spans="1:7" ht="12.5">
      <c r="A361" s="83"/>
      <c r="B361" s="83"/>
      <c r="C361" s="83"/>
      <c r="D361" s="83"/>
      <c r="G361" s="83"/>
    </row>
    <row r="362" spans="1:7" ht="12.5">
      <c r="A362" s="83"/>
      <c r="B362" s="83"/>
      <c r="C362" s="83"/>
      <c r="D362" s="83"/>
      <c r="G362" s="83"/>
    </row>
    <row r="363" spans="1:7" ht="12.5">
      <c r="A363" s="83"/>
      <c r="B363" s="83"/>
      <c r="C363" s="83"/>
      <c r="D363" s="83"/>
      <c r="G363" s="83"/>
    </row>
    <row r="364" spans="1:7" ht="12.5">
      <c r="A364" s="83"/>
      <c r="B364" s="83"/>
      <c r="C364" s="83"/>
      <c r="D364" s="83"/>
      <c r="G364" s="83"/>
    </row>
    <row r="365" spans="1:7" ht="12.5">
      <c r="A365" s="83"/>
      <c r="B365" s="83"/>
      <c r="C365" s="83"/>
      <c r="D365" s="83"/>
      <c r="G365" s="83"/>
    </row>
    <row r="366" spans="1:7" ht="12.5">
      <c r="A366" s="83"/>
      <c r="B366" s="83"/>
      <c r="C366" s="83"/>
      <c r="D366" s="83"/>
      <c r="G366" s="83"/>
    </row>
    <row r="367" spans="1:7" ht="12.5">
      <c r="A367" s="83"/>
      <c r="B367" s="83"/>
      <c r="C367" s="83"/>
      <c r="D367" s="83"/>
      <c r="G367" s="83"/>
    </row>
    <row r="368" spans="1:7" ht="12.5">
      <c r="A368" s="83"/>
      <c r="B368" s="83"/>
      <c r="C368" s="83"/>
      <c r="D368" s="83"/>
      <c r="G368" s="83"/>
    </row>
    <row r="369" spans="1:7" ht="12.5">
      <c r="A369" s="83"/>
      <c r="B369" s="83"/>
      <c r="C369" s="83"/>
      <c r="D369" s="83"/>
      <c r="G369" s="83"/>
    </row>
    <row r="370" spans="1:7" ht="12.5">
      <c r="A370" s="83"/>
      <c r="B370" s="83"/>
      <c r="C370" s="83"/>
      <c r="D370" s="83"/>
      <c r="G370" s="83"/>
    </row>
    <row r="371" spans="1:7" ht="12.5">
      <c r="A371" s="83"/>
      <c r="B371" s="83"/>
      <c r="C371" s="83"/>
      <c r="D371" s="83"/>
      <c r="G371" s="83"/>
    </row>
    <row r="372" spans="1:7" ht="12.5">
      <c r="A372" s="83"/>
      <c r="B372" s="83"/>
      <c r="C372" s="83"/>
      <c r="D372" s="83"/>
      <c r="G372" s="83"/>
    </row>
    <row r="373" spans="1:7" ht="12.5">
      <c r="A373" s="83"/>
      <c r="B373" s="83"/>
      <c r="C373" s="83"/>
      <c r="D373" s="83"/>
      <c r="G373" s="83"/>
    </row>
    <row r="374" spans="1:7" ht="12.5">
      <c r="A374" s="83"/>
      <c r="B374" s="83"/>
      <c r="C374" s="83"/>
      <c r="D374" s="83"/>
      <c r="G374" s="83"/>
    </row>
    <row r="375" spans="1:7" ht="12.5">
      <c r="A375" s="83"/>
      <c r="B375" s="83"/>
      <c r="C375" s="83"/>
      <c r="D375" s="83"/>
      <c r="G375" s="83"/>
    </row>
    <row r="376" spans="1:7" ht="12.5">
      <c r="A376" s="83"/>
      <c r="B376" s="83"/>
      <c r="C376" s="83"/>
      <c r="D376" s="83"/>
      <c r="G376" s="83"/>
    </row>
    <row r="377" spans="1:7" ht="12.5">
      <c r="A377" s="83"/>
      <c r="B377" s="83"/>
      <c r="C377" s="83"/>
      <c r="D377" s="83"/>
      <c r="G377" s="83"/>
    </row>
    <row r="378" spans="1:7" ht="12.5">
      <c r="A378" s="83"/>
      <c r="B378" s="83"/>
      <c r="C378" s="83"/>
      <c r="D378" s="83"/>
      <c r="G378" s="83"/>
    </row>
    <row r="379" spans="1:7" ht="12.5">
      <c r="A379" s="83"/>
      <c r="B379" s="83"/>
      <c r="C379" s="83"/>
      <c r="D379" s="83"/>
      <c r="G379" s="83"/>
    </row>
    <row r="380" spans="1:7" ht="12.5">
      <c r="A380" s="83"/>
      <c r="B380" s="83"/>
      <c r="C380" s="83"/>
      <c r="D380" s="83"/>
      <c r="G380" s="83"/>
    </row>
    <row r="381" spans="1:7" ht="12.5">
      <c r="A381" s="83"/>
      <c r="B381" s="83"/>
      <c r="C381" s="83"/>
      <c r="D381" s="83"/>
      <c r="G381" s="83"/>
    </row>
    <row r="382" spans="1:7" ht="12.5">
      <c r="A382" s="83"/>
      <c r="B382" s="83"/>
      <c r="C382" s="83"/>
      <c r="D382" s="83"/>
      <c r="G382" s="83"/>
    </row>
    <row r="383" spans="1:7" ht="12.5">
      <c r="A383" s="83"/>
      <c r="B383" s="83"/>
      <c r="C383" s="83"/>
      <c r="D383" s="83"/>
      <c r="G383" s="83"/>
    </row>
    <row r="384" spans="1:7" ht="12.5">
      <c r="A384" s="83"/>
      <c r="B384" s="83"/>
      <c r="C384" s="83"/>
      <c r="D384" s="83"/>
      <c r="G384" s="83"/>
    </row>
    <row r="385" spans="1:7" ht="12.5">
      <c r="A385" s="83"/>
      <c r="B385" s="83"/>
      <c r="C385" s="83"/>
      <c r="D385" s="83"/>
      <c r="G385" s="83"/>
    </row>
    <row r="386" spans="1:7" ht="12.5">
      <c r="A386" s="83"/>
      <c r="B386" s="83"/>
      <c r="C386" s="83"/>
      <c r="D386" s="83"/>
      <c r="G386" s="83"/>
    </row>
    <row r="387" spans="1:7" ht="12.5">
      <c r="A387" s="83"/>
      <c r="B387" s="83"/>
      <c r="C387" s="83"/>
      <c r="D387" s="83"/>
      <c r="G387" s="83"/>
    </row>
    <row r="388" spans="1:7" ht="12.5">
      <c r="A388" s="83"/>
      <c r="B388" s="83"/>
      <c r="C388" s="83"/>
      <c r="D388" s="83"/>
      <c r="G388" s="83"/>
    </row>
    <row r="389" spans="1:7" ht="12.5">
      <c r="A389" s="83"/>
      <c r="B389" s="83"/>
      <c r="C389" s="83"/>
      <c r="D389" s="83"/>
      <c r="G389" s="83"/>
    </row>
    <row r="390" spans="1:7" ht="12.5">
      <c r="A390" s="83"/>
      <c r="B390" s="83"/>
      <c r="C390" s="83"/>
      <c r="D390" s="83"/>
      <c r="G390" s="83"/>
    </row>
    <row r="391" spans="1:7" ht="12.5">
      <c r="A391" s="83"/>
      <c r="B391" s="83"/>
      <c r="C391" s="83"/>
      <c r="D391" s="83"/>
      <c r="G391" s="83"/>
    </row>
    <row r="392" spans="1:7" ht="12.5">
      <c r="A392" s="83"/>
      <c r="B392" s="83"/>
      <c r="C392" s="83"/>
      <c r="D392" s="83"/>
      <c r="G392" s="83"/>
    </row>
    <row r="393" spans="1:7" ht="12.5">
      <c r="A393" s="83"/>
      <c r="B393" s="83"/>
      <c r="C393" s="83"/>
      <c r="D393" s="83"/>
      <c r="G393" s="83"/>
    </row>
    <row r="394" spans="1:7" ht="12.5">
      <c r="A394" s="83"/>
      <c r="B394" s="83"/>
      <c r="C394" s="83"/>
      <c r="D394" s="83"/>
      <c r="G394" s="83"/>
    </row>
    <row r="395" spans="1:7" ht="12.5">
      <c r="A395" s="83"/>
      <c r="B395" s="83"/>
      <c r="C395" s="83"/>
      <c r="D395" s="83"/>
      <c r="G395" s="83"/>
    </row>
    <row r="396" spans="1:7" ht="12.5">
      <c r="A396" s="83"/>
      <c r="B396" s="83"/>
      <c r="C396" s="83"/>
      <c r="D396" s="83"/>
      <c r="G396" s="83"/>
    </row>
    <row r="397" spans="1:7" ht="12.5">
      <c r="A397" s="83"/>
      <c r="B397" s="83"/>
      <c r="C397" s="83"/>
      <c r="D397" s="83"/>
      <c r="G397" s="83"/>
    </row>
    <row r="398" spans="1:7" ht="12.5">
      <c r="A398" s="83"/>
      <c r="B398" s="83"/>
      <c r="C398" s="83"/>
      <c r="D398" s="83"/>
      <c r="G398" s="83"/>
    </row>
    <row r="399" spans="1:7" ht="12.5">
      <c r="A399" s="83"/>
      <c r="B399" s="83"/>
      <c r="C399" s="83"/>
      <c r="D399" s="83"/>
      <c r="G399" s="83"/>
    </row>
    <row r="400" spans="1:7" ht="12.5">
      <c r="A400" s="83"/>
      <c r="B400" s="83"/>
      <c r="C400" s="83"/>
      <c r="D400" s="83"/>
      <c r="G400" s="83"/>
    </row>
    <row r="401" spans="1:7" ht="12.5">
      <c r="A401" s="83"/>
      <c r="B401" s="83"/>
      <c r="C401" s="83"/>
      <c r="D401" s="83"/>
      <c r="G401" s="83"/>
    </row>
    <row r="402" spans="1:7" ht="12.5">
      <c r="A402" s="83"/>
      <c r="B402" s="83"/>
      <c r="C402" s="83"/>
      <c r="D402" s="83"/>
      <c r="G402" s="83"/>
    </row>
    <row r="403" spans="1:7" ht="12.5">
      <c r="A403" s="83"/>
      <c r="B403" s="83"/>
      <c r="C403" s="83"/>
      <c r="D403" s="83"/>
      <c r="G403" s="83"/>
    </row>
    <row r="404" spans="1:7" ht="12.5">
      <c r="A404" s="83"/>
      <c r="B404" s="83"/>
      <c r="C404" s="83"/>
      <c r="D404" s="83"/>
      <c r="G404" s="83"/>
    </row>
    <row r="405" spans="1:7" ht="12.5">
      <c r="A405" s="83"/>
      <c r="B405" s="83"/>
      <c r="C405" s="83"/>
      <c r="D405" s="83"/>
      <c r="G405" s="83"/>
    </row>
    <row r="406" spans="1:7" ht="12.5">
      <c r="A406" s="83"/>
      <c r="B406" s="83"/>
      <c r="C406" s="83"/>
      <c r="D406" s="83"/>
      <c r="G406" s="83"/>
    </row>
    <row r="407" spans="1:7" ht="12.5">
      <c r="A407" s="83"/>
      <c r="B407" s="83"/>
      <c r="C407" s="83"/>
      <c r="D407" s="83"/>
      <c r="G407" s="83"/>
    </row>
    <row r="408" spans="1:7" ht="12.5">
      <c r="A408" s="83"/>
      <c r="B408" s="83"/>
      <c r="C408" s="83"/>
      <c r="D408" s="83"/>
      <c r="G408" s="83"/>
    </row>
    <row r="409" spans="1:7" ht="12.5">
      <c r="A409" s="83"/>
      <c r="B409" s="83"/>
      <c r="C409" s="83"/>
      <c r="D409" s="83"/>
      <c r="G409" s="83"/>
    </row>
    <row r="410" spans="1:7" ht="12.5">
      <c r="A410" s="83"/>
      <c r="B410" s="83"/>
      <c r="C410" s="83"/>
      <c r="D410" s="83"/>
      <c r="G410" s="83"/>
    </row>
    <row r="411" spans="1:7" ht="12.5">
      <c r="A411" s="83"/>
      <c r="B411" s="83"/>
      <c r="C411" s="83"/>
      <c r="D411" s="83"/>
      <c r="G411" s="83"/>
    </row>
    <row r="412" spans="1:7" ht="12.5">
      <c r="A412" s="83"/>
      <c r="B412" s="83"/>
      <c r="C412" s="83"/>
      <c r="D412" s="83"/>
      <c r="G412" s="83"/>
    </row>
    <row r="413" spans="1:7" ht="12.5">
      <c r="A413" s="83"/>
      <c r="B413" s="83"/>
      <c r="C413" s="83"/>
      <c r="D413" s="83"/>
      <c r="G413" s="83"/>
    </row>
    <row r="414" spans="1:7" ht="12.5">
      <c r="A414" s="83"/>
      <c r="B414" s="83"/>
      <c r="C414" s="83"/>
      <c r="D414" s="83"/>
      <c r="G414" s="83"/>
    </row>
    <row r="415" spans="1:7" ht="12.5">
      <c r="A415" s="83"/>
      <c r="B415" s="83"/>
      <c r="C415" s="83"/>
      <c r="D415" s="83"/>
      <c r="G415" s="83"/>
    </row>
    <row r="416" spans="1:7" ht="12.5">
      <c r="A416" s="83"/>
      <c r="B416" s="83"/>
      <c r="C416" s="83"/>
      <c r="D416" s="83"/>
      <c r="G416" s="83"/>
    </row>
    <row r="417" spans="1:7" ht="12.5">
      <c r="A417" s="83"/>
      <c r="B417" s="83"/>
      <c r="C417" s="83"/>
      <c r="D417" s="83"/>
      <c r="G417" s="83"/>
    </row>
    <row r="418" spans="1:7" ht="12.5">
      <c r="A418" s="83"/>
      <c r="B418" s="83"/>
      <c r="C418" s="83"/>
      <c r="D418" s="83"/>
      <c r="G418" s="83"/>
    </row>
    <row r="419" spans="1:7" ht="12.5">
      <c r="A419" s="83"/>
      <c r="B419" s="83"/>
      <c r="C419" s="83"/>
      <c r="D419" s="83"/>
      <c r="G419" s="83"/>
    </row>
    <row r="420" spans="1:7" ht="12.5">
      <c r="A420" s="83"/>
      <c r="B420" s="83"/>
      <c r="C420" s="83"/>
      <c r="D420" s="83"/>
      <c r="G420" s="83"/>
    </row>
    <row r="421" spans="1:7" ht="12.5">
      <c r="A421" s="83"/>
      <c r="B421" s="83"/>
      <c r="C421" s="83"/>
      <c r="D421" s="83"/>
      <c r="G421" s="83"/>
    </row>
    <row r="422" spans="1:7" ht="12.5">
      <c r="A422" s="83"/>
      <c r="B422" s="83"/>
      <c r="C422" s="83"/>
      <c r="D422" s="83"/>
      <c r="G422" s="83"/>
    </row>
    <row r="423" spans="1:7" ht="12.5">
      <c r="A423" s="83"/>
      <c r="B423" s="83"/>
      <c r="C423" s="83"/>
      <c r="D423" s="83"/>
      <c r="G423" s="83"/>
    </row>
    <row r="424" spans="1:7" ht="12.5">
      <c r="A424" s="83"/>
      <c r="B424" s="83"/>
      <c r="C424" s="83"/>
      <c r="D424" s="83"/>
      <c r="G424" s="83"/>
    </row>
    <row r="425" spans="1:7" ht="12.5">
      <c r="A425" s="83"/>
      <c r="B425" s="83"/>
      <c r="C425" s="83"/>
      <c r="D425" s="83"/>
      <c r="G425" s="83"/>
    </row>
    <row r="426" spans="1:7" ht="12.5">
      <c r="A426" s="83"/>
      <c r="B426" s="83"/>
      <c r="C426" s="83"/>
      <c r="D426" s="83"/>
      <c r="G426" s="83"/>
    </row>
    <row r="427" spans="1:7" ht="12.5">
      <c r="A427" s="83"/>
      <c r="B427" s="83"/>
      <c r="C427" s="83"/>
      <c r="D427" s="83"/>
      <c r="G427" s="83"/>
    </row>
    <row r="428" spans="1:7" ht="12.5">
      <c r="A428" s="83"/>
      <c r="B428" s="83"/>
      <c r="C428" s="83"/>
      <c r="D428" s="83"/>
      <c r="G428" s="83"/>
    </row>
    <row r="429" spans="1:7" ht="12.5">
      <c r="A429" s="83"/>
      <c r="B429" s="83"/>
      <c r="C429" s="83"/>
      <c r="D429" s="83"/>
      <c r="G429" s="83"/>
    </row>
    <row r="430" spans="1:7" ht="12.5">
      <c r="A430" s="83"/>
      <c r="B430" s="83"/>
      <c r="C430" s="83"/>
      <c r="D430" s="83"/>
      <c r="G430" s="83"/>
    </row>
    <row r="431" spans="1:7" ht="12.5">
      <c r="A431" s="83"/>
      <c r="B431" s="83"/>
      <c r="C431" s="83"/>
      <c r="D431" s="83"/>
      <c r="G431" s="83"/>
    </row>
    <row r="432" spans="1:7" ht="12.5">
      <c r="A432" s="83"/>
      <c r="B432" s="83"/>
      <c r="C432" s="83"/>
      <c r="D432" s="83"/>
      <c r="G432" s="83"/>
    </row>
    <row r="433" spans="1:7" ht="12.5">
      <c r="A433" s="83"/>
      <c r="B433" s="83"/>
      <c r="C433" s="83"/>
      <c r="D433" s="83"/>
      <c r="G433" s="83"/>
    </row>
    <row r="434" spans="1:7" ht="12.5">
      <c r="A434" s="83"/>
      <c r="B434" s="83"/>
      <c r="C434" s="83"/>
      <c r="D434" s="83"/>
      <c r="G434" s="83"/>
    </row>
    <row r="435" spans="1:7" ht="12.5">
      <c r="A435" s="83"/>
      <c r="B435" s="83"/>
      <c r="C435" s="83"/>
      <c r="D435" s="83"/>
      <c r="G435" s="83"/>
    </row>
    <row r="436" spans="1:7" ht="12.5">
      <c r="A436" s="83"/>
      <c r="B436" s="83"/>
      <c r="C436" s="83"/>
      <c r="D436" s="83"/>
      <c r="G436" s="83"/>
    </row>
    <row r="437" spans="1:7" ht="12.5">
      <c r="A437" s="83"/>
      <c r="B437" s="83"/>
      <c r="C437" s="83"/>
      <c r="D437" s="83"/>
      <c r="G437" s="83"/>
    </row>
    <row r="438" spans="1:7" ht="12.5">
      <c r="A438" s="83"/>
      <c r="B438" s="83"/>
      <c r="C438" s="83"/>
      <c r="D438" s="83"/>
      <c r="G438" s="83"/>
    </row>
    <row r="439" spans="1:7" ht="12.5">
      <c r="A439" s="83"/>
      <c r="B439" s="83"/>
      <c r="C439" s="83"/>
      <c r="D439" s="83"/>
      <c r="G439" s="83"/>
    </row>
    <row r="440" spans="1:7" ht="12.5">
      <c r="A440" s="83"/>
      <c r="B440" s="83"/>
      <c r="C440" s="83"/>
      <c r="D440" s="83"/>
      <c r="G440" s="83"/>
    </row>
    <row r="441" spans="1:7" ht="12.5">
      <c r="A441" s="83"/>
      <c r="B441" s="83"/>
      <c r="C441" s="83"/>
      <c r="D441" s="83"/>
      <c r="G441" s="83"/>
    </row>
    <row r="442" spans="1:7" ht="12.5">
      <c r="A442" s="83"/>
      <c r="B442" s="83"/>
      <c r="C442" s="83"/>
      <c r="D442" s="83"/>
      <c r="G442" s="83"/>
    </row>
    <row r="443" spans="1:7" ht="12.5">
      <c r="A443" s="83"/>
      <c r="B443" s="83"/>
      <c r="C443" s="83"/>
      <c r="D443" s="83"/>
      <c r="G443" s="83"/>
    </row>
    <row r="444" spans="1:7" ht="12.5">
      <c r="A444" s="83"/>
      <c r="B444" s="83"/>
      <c r="C444" s="83"/>
      <c r="D444" s="83"/>
      <c r="G444" s="83"/>
    </row>
    <row r="445" spans="1:7" ht="12.5">
      <c r="A445" s="83"/>
      <c r="B445" s="83"/>
      <c r="C445" s="83"/>
      <c r="D445" s="83"/>
      <c r="G445" s="83"/>
    </row>
    <row r="446" spans="1:7" ht="12.5">
      <c r="A446" s="83"/>
      <c r="B446" s="83"/>
      <c r="C446" s="83"/>
      <c r="D446" s="83"/>
      <c r="G446" s="83"/>
    </row>
    <row r="447" spans="1:7" ht="12.5">
      <c r="A447" s="83"/>
      <c r="B447" s="83"/>
      <c r="C447" s="83"/>
      <c r="D447" s="83"/>
      <c r="G447" s="83"/>
    </row>
    <row r="448" spans="1:7" ht="12.5">
      <c r="A448" s="83"/>
      <c r="B448" s="83"/>
      <c r="C448" s="83"/>
      <c r="D448" s="83"/>
      <c r="G448" s="83"/>
    </row>
    <row r="449" spans="1:7" ht="12.5">
      <c r="A449" s="83"/>
      <c r="B449" s="83"/>
      <c r="C449" s="83"/>
      <c r="D449" s="83"/>
      <c r="G449" s="83"/>
    </row>
    <row r="450" spans="1:7" ht="12.5">
      <c r="A450" s="83"/>
      <c r="B450" s="83"/>
      <c r="C450" s="83"/>
      <c r="D450" s="83"/>
      <c r="G450" s="83"/>
    </row>
    <row r="451" spans="1:7" ht="12.5">
      <c r="A451" s="83"/>
      <c r="B451" s="83"/>
      <c r="C451" s="83"/>
      <c r="D451" s="83"/>
      <c r="G451" s="83"/>
    </row>
    <row r="452" spans="1:7" ht="12.5">
      <c r="A452" s="83"/>
      <c r="B452" s="83"/>
      <c r="C452" s="83"/>
      <c r="D452" s="83"/>
      <c r="G452" s="83"/>
    </row>
    <row r="453" spans="1:7" ht="12.5">
      <c r="A453" s="83"/>
      <c r="B453" s="83"/>
      <c r="C453" s="83"/>
      <c r="D453" s="83"/>
      <c r="G453" s="83"/>
    </row>
    <row r="454" spans="1:7" ht="12.5">
      <c r="A454" s="83"/>
      <c r="B454" s="83"/>
      <c r="C454" s="83"/>
      <c r="D454" s="83"/>
      <c r="G454" s="83"/>
    </row>
    <row r="455" spans="1:7" ht="12.5">
      <c r="A455" s="83"/>
      <c r="B455" s="83"/>
      <c r="C455" s="83"/>
      <c r="D455" s="83"/>
      <c r="G455" s="83"/>
    </row>
    <row r="456" spans="1:7" ht="12.5">
      <c r="A456" s="83"/>
      <c r="B456" s="83"/>
      <c r="C456" s="83"/>
      <c r="D456" s="83"/>
      <c r="G456" s="83"/>
    </row>
    <row r="457" spans="1:7" ht="12.5">
      <c r="A457" s="83"/>
      <c r="B457" s="83"/>
      <c r="C457" s="83"/>
      <c r="D457" s="83"/>
      <c r="G457" s="83"/>
    </row>
    <row r="458" spans="1:7" ht="12.5">
      <c r="A458" s="83"/>
      <c r="B458" s="83"/>
      <c r="C458" s="83"/>
      <c r="D458" s="83"/>
      <c r="G458" s="83"/>
    </row>
    <row r="459" spans="1:7" ht="12.5">
      <c r="A459" s="83"/>
      <c r="B459" s="83"/>
      <c r="C459" s="83"/>
      <c r="D459" s="83"/>
      <c r="G459" s="83"/>
    </row>
    <row r="460" spans="1:7" ht="12.5">
      <c r="A460" s="83"/>
      <c r="B460" s="83"/>
      <c r="C460" s="83"/>
      <c r="D460" s="83"/>
      <c r="G460" s="83"/>
    </row>
    <row r="461" spans="1:7" ht="12.5">
      <c r="A461" s="83"/>
      <c r="B461" s="83"/>
      <c r="C461" s="83"/>
      <c r="D461" s="83"/>
      <c r="G461" s="83"/>
    </row>
    <row r="462" spans="1:7" ht="12.5">
      <c r="A462" s="83"/>
      <c r="B462" s="83"/>
      <c r="C462" s="83"/>
      <c r="D462" s="83"/>
      <c r="G462" s="83"/>
    </row>
    <row r="463" spans="1:7" ht="12.5">
      <c r="A463" s="83"/>
      <c r="B463" s="83"/>
      <c r="C463" s="83"/>
      <c r="D463" s="83"/>
      <c r="G463" s="83"/>
    </row>
    <row r="464" spans="1:7" ht="12.5">
      <c r="A464" s="83"/>
      <c r="B464" s="83"/>
      <c r="C464" s="83"/>
      <c r="D464" s="83"/>
      <c r="G464" s="83"/>
    </row>
    <row r="465" spans="1:7" ht="12.5">
      <c r="A465" s="83"/>
      <c r="B465" s="83"/>
      <c r="C465" s="83"/>
      <c r="D465" s="83"/>
      <c r="G465" s="83"/>
    </row>
    <row r="466" spans="1:7" ht="12.5">
      <c r="A466" s="83"/>
      <c r="B466" s="83"/>
      <c r="C466" s="83"/>
      <c r="D466" s="83"/>
      <c r="G466" s="83"/>
    </row>
    <row r="467" spans="1:7" ht="12.5">
      <c r="A467" s="83"/>
      <c r="B467" s="83"/>
      <c r="C467" s="83"/>
      <c r="D467" s="83"/>
      <c r="G467" s="83"/>
    </row>
    <row r="468" spans="1:7" ht="12.5">
      <c r="A468" s="83"/>
      <c r="B468" s="83"/>
      <c r="C468" s="83"/>
      <c r="D468" s="83"/>
      <c r="G468" s="83"/>
    </row>
    <row r="469" spans="1:7" ht="12.5">
      <c r="A469" s="83"/>
      <c r="B469" s="83"/>
      <c r="C469" s="83"/>
      <c r="D469" s="83"/>
      <c r="G469" s="83"/>
    </row>
    <row r="470" spans="1:7" ht="12.5">
      <c r="A470" s="83"/>
      <c r="B470" s="83"/>
      <c r="C470" s="83"/>
      <c r="D470" s="83"/>
      <c r="G470" s="83"/>
    </row>
    <row r="471" spans="1:7" ht="12.5">
      <c r="A471" s="83"/>
      <c r="B471" s="83"/>
      <c r="C471" s="83"/>
      <c r="D471" s="83"/>
      <c r="G471" s="83"/>
    </row>
    <row r="472" spans="1:7" ht="12.5">
      <c r="A472" s="83"/>
      <c r="B472" s="83"/>
      <c r="C472" s="83"/>
      <c r="D472" s="83"/>
      <c r="G472" s="83"/>
    </row>
    <row r="473" spans="1:7" ht="12.5">
      <c r="A473" s="83"/>
      <c r="B473" s="83"/>
      <c r="C473" s="83"/>
      <c r="D473" s="83"/>
      <c r="G473" s="83"/>
    </row>
    <row r="474" spans="1:7" ht="12.5">
      <c r="A474" s="83"/>
      <c r="B474" s="83"/>
      <c r="C474" s="83"/>
      <c r="D474" s="83"/>
      <c r="G474" s="83"/>
    </row>
    <row r="475" spans="1:7" ht="12.5">
      <c r="A475" s="83"/>
      <c r="B475" s="83"/>
      <c r="C475" s="83"/>
      <c r="D475" s="83"/>
      <c r="G475" s="83"/>
    </row>
    <row r="476" spans="1:7" ht="12.5">
      <c r="A476" s="83"/>
      <c r="B476" s="83"/>
      <c r="C476" s="83"/>
      <c r="D476" s="83"/>
      <c r="G476" s="83"/>
    </row>
    <row r="477" spans="1:7" ht="12.5">
      <c r="A477" s="83"/>
      <c r="B477" s="83"/>
      <c r="C477" s="83"/>
      <c r="D477" s="83"/>
      <c r="G477" s="83"/>
    </row>
    <row r="478" spans="1:7" ht="12.5">
      <c r="A478" s="83"/>
      <c r="B478" s="83"/>
      <c r="C478" s="83"/>
      <c r="D478" s="83"/>
      <c r="G478" s="83"/>
    </row>
    <row r="479" spans="1:7" ht="12.5">
      <c r="A479" s="83"/>
      <c r="B479" s="83"/>
      <c r="C479" s="83"/>
      <c r="D479" s="83"/>
      <c r="G479" s="83"/>
    </row>
    <row r="480" spans="1:7" ht="12.5">
      <c r="A480" s="83"/>
      <c r="B480" s="83"/>
      <c r="C480" s="83"/>
      <c r="D480" s="83"/>
      <c r="G480" s="83"/>
    </row>
    <row r="481" spans="1:7" ht="12.5">
      <c r="A481" s="83"/>
      <c r="B481" s="83"/>
      <c r="C481" s="83"/>
      <c r="D481" s="83"/>
      <c r="G481" s="83"/>
    </row>
    <row r="482" spans="1:7" ht="12.5">
      <c r="A482" s="83"/>
      <c r="B482" s="83"/>
      <c r="C482" s="83"/>
      <c r="D482" s="83"/>
      <c r="G482" s="83"/>
    </row>
    <row r="483" spans="1:7" ht="12.5">
      <c r="A483" s="83"/>
      <c r="B483" s="83"/>
      <c r="C483" s="83"/>
      <c r="D483" s="83"/>
      <c r="G483" s="83"/>
    </row>
    <row r="484" spans="1:7" ht="12.5">
      <c r="A484" s="83"/>
      <c r="B484" s="83"/>
      <c r="C484" s="83"/>
      <c r="D484" s="83"/>
      <c r="G484" s="83"/>
    </row>
    <row r="485" spans="1:7" ht="12.5">
      <c r="A485" s="83"/>
      <c r="B485" s="83"/>
      <c r="C485" s="83"/>
      <c r="D485" s="83"/>
      <c r="G485" s="83"/>
    </row>
    <row r="486" spans="1:7" ht="12.5">
      <c r="A486" s="83"/>
      <c r="B486" s="83"/>
      <c r="C486" s="83"/>
      <c r="D486" s="83"/>
      <c r="G486" s="83"/>
    </row>
    <row r="487" spans="1:7" ht="12.5">
      <c r="A487" s="83"/>
      <c r="B487" s="83"/>
      <c r="C487" s="83"/>
      <c r="D487" s="83"/>
      <c r="G487" s="83"/>
    </row>
    <row r="488" spans="1:7" ht="12.5">
      <c r="A488" s="83"/>
      <c r="B488" s="83"/>
      <c r="C488" s="83"/>
      <c r="D488" s="83"/>
      <c r="G488" s="83"/>
    </row>
    <row r="489" spans="1:7" ht="12.5">
      <c r="A489" s="83"/>
      <c r="B489" s="83"/>
      <c r="C489" s="83"/>
      <c r="D489" s="83"/>
      <c r="G489" s="83"/>
    </row>
    <row r="490" spans="1:7" ht="12.5">
      <c r="A490" s="83"/>
      <c r="B490" s="83"/>
      <c r="C490" s="83"/>
      <c r="D490" s="83"/>
      <c r="G490" s="83"/>
    </row>
    <row r="491" spans="1:7" ht="12.5">
      <c r="A491" s="83"/>
      <c r="B491" s="83"/>
      <c r="C491" s="83"/>
      <c r="D491" s="83"/>
      <c r="G491" s="83"/>
    </row>
    <row r="492" spans="1:7" ht="12.5">
      <c r="A492" s="83"/>
      <c r="B492" s="83"/>
      <c r="C492" s="83"/>
      <c r="D492" s="83"/>
      <c r="G492" s="83"/>
    </row>
    <row r="493" spans="1:7" ht="12.5">
      <c r="A493" s="83"/>
      <c r="B493" s="83"/>
      <c r="C493" s="83"/>
      <c r="D493" s="83"/>
      <c r="G493" s="83"/>
    </row>
    <row r="494" spans="1:7" ht="12.5">
      <c r="A494" s="83"/>
      <c r="B494" s="83"/>
      <c r="C494" s="83"/>
      <c r="D494" s="83"/>
      <c r="G494" s="83"/>
    </row>
    <row r="495" spans="1:7" ht="12.5">
      <c r="A495" s="83"/>
      <c r="B495" s="83"/>
      <c r="C495" s="83"/>
      <c r="D495" s="83"/>
      <c r="G495" s="83"/>
    </row>
    <row r="496" spans="1:7" ht="12.5">
      <c r="A496" s="83"/>
      <c r="B496" s="83"/>
      <c r="C496" s="83"/>
      <c r="D496" s="83"/>
      <c r="G496" s="83"/>
    </row>
    <row r="497" spans="1:7" ht="12.5">
      <c r="A497" s="83"/>
      <c r="B497" s="83"/>
      <c r="C497" s="83"/>
      <c r="D497" s="83"/>
      <c r="G497" s="83"/>
    </row>
    <row r="498" spans="1:7" ht="12.5">
      <c r="A498" s="83"/>
      <c r="B498" s="83"/>
      <c r="C498" s="83"/>
      <c r="D498" s="83"/>
      <c r="G498" s="83"/>
    </row>
    <row r="499" spans="1:7" ht="12.5">
      <c r="A499" s="83"/>
      <c r="B499" s="83"/>
      <c r="C499" s="83"/>
      <c r="D499" s="83"/>
      <c r="G499" s="83"/>
    </row>
    <row r="500" spans="1:7" ht="12.5">
      <c r="A500" s="83"/>
      <c r="B500" s="83"/>
      <c r="C500" s="83"/>
      <c r="D500" s="83"/>
      <c r="G500" s="83"/>
    </row>
    <row r="501" spans="1:7" ht="12.5">
      <c r="A501" s="83"/>
      <c r="B501" s="83"/>
      <c r="C501" s="83"/>
      <c r="D501" s="83"/>
      <c r="G501" s="83"/>
    </row>
    <row r="502" spans="1:7" ht="12.5">
      <c r="A502" s="83"/>
      <c r="B502" s="83"/>
      <c r="C502" s="83"/>
      <c r="D502" s="83"/>
      <c r="G502" s="83"/>
    </row>
    <row r="503" spans="1:7" ht="12.5">
      <c r="A503" s="83"/>
      <c r="B503" s="83"/>
      <c r="C503" s="83"/>
      <c r="D503" s="83"/>
      <c r="G503" s="83"/>
    </row>
    <row r="504" spans="1:7" ht="12.5">
      <c r="A504" s="83"/>
      <c r="B504" s="83"/>
      <c r="C504" s="83"/>
      <c r="D504" s="83"/>
      <c r="G504" s="83"/>
    </row>
    <row r="505" spans="1:7" ht="12.5">
      <c r="A505" s="83"/>
      <c r="B505" s="83"/>
      <c r="C505" s="83"/>
      <c r="D505" s="83"/>
      <c r="G505" s="83"/>
    </row>
    <row r="506" spans="1:7" ht="12.5">
      <c r="A506" s="83"/>
      <c r="B506" s="83"/>
      <c r="C506" s="83"/>
      <c r="D506" s="83"/>
      <c r="G506" s="83"/>
    </row>
    <row r="507" spans="1:7" ht="12.5">
      <c r="A507" s="83"/>
      <c r="B507" s="83"/>
      <c r="C507" s="83"/>
      <c r="D507" s="83"/>
      <c r="G507" s="83"/>
    </row>
    <row r="508" spans="1:7" ht="12.5">
      <c r="A508" s="83"/>
      <c r="B508" s="83"/>
      <c r="C508" s="83"/>
      <c r="D508" s="83"/>
      <c r="G508" s="83"/>
    </row>
    <row r="509" spans="1:7" ht="12.5">
      <c r="A509" s="83"/>
      <c r="B509" s="83"/>
      <c r="C509" s="83"/>
      <c r="D509" s="83"/>
      <c r="G509" s="83"/>
    </row>
    <row r="510" spans="1:7" ht="12.5">
      <c r="A510" s="83"/>
      <c r="B510" s="83"/>
      <c r="C510" s="83"/>
      <c r="D510" s="83"/>
      <c r="G510" s="83"/>
    </row>
    <row r="511" spans="1:7" ht="12.5">
      <c r="A511" s="83"/>
      <c r="B511" s="83"/>
      <c r="C511" s="83"/>
      <c r="D511" s="83"/>
      <c r="G511" s="83"/>
    </row>
    <row r="512" spans="1:7" ht="12.5">
      <c r="A512" s="83"/>
      <c r="B512" s="83"/>
      <c r="C512" s="83"/>
      <c r="D512" s="83"/>
      <c r="G512" s="83"/>
    </row>
    <row r="513" spans="1:7" ht="12.5">
      <c r="A513" s="83"/>
      <c r="B513" s="83"/>
      <c r="C513" s="83"/>
      <c r="D513" s="83"/>
      <c r="G513" s="83"/>
    </row>
    <row r="514" spans="1:7" ht="12.5">
      <c r="A514" s="83"/>
      <c r="B514" s="83"/>
      <c r="C514" s="83"/>
      <c r="D514" s="83"/>
      <c r="G514" s="83"/>
    </row>
    <row r="515" spans="1:7" ht="12.5">
      <c r="A515" s="83"/>
      <c r="B515" s="83"/>
      <c r="C515" s="83"/>
      <c r="D515" s="83"/>
      <c r="G515" s="83"/>
    </row>
    <row r="516" spans="1:7" ht="12.5">
      <c r="A516" s="83"/>
      <c r="B516" s="83"/>
      <c r="C516" s="83"/>
      <c r="D516" s="83"/>
      <c r="G516" s="83"/>
    </row>
    <row r="517" spans="1:7" ht="12.5">
      <c r="A517" s="83"/>
      <c r="B517" s="83"/>
      <c r="C517" s="83"/>
      <c r="D517" s="83"/>
      <c r="G517" s="83"/>
    </row>
    <row r="518" spans="1:7" ht="12.5">
      <c r="A518" s="83"/>
      <c r="B518" s="83"/>
      <c r="C518" s="83"/>
      <c r="D518" s="83"/>
      <c r="G518" s="83"/>
    </row>
    <row r="519" spans="1:7" ht="12.5">
      <c r="A519" s="83"/>
      <c r="B519" s="83"/>
      <c r="C519" s="83"/>
      <c r="D519" s="83"/>
      <c r="G519" s="83"/>
    </row>
    <row r="520" spans="1:7" ht="12.5">
      <c r="A520" s="83"/>
      <c r="B520" s="83"/>
      <c r="C520" s="83"/>
      <c r="D520" s="83"/>
      <c r="G520" s="83"/>
    </row>
    <row r="521" spans="1:7" ht="12.5">
      <c r="A521" s="83"/>
      <c r="B521" s="83"/>
      <c r="C521" s="83"/>
      <c r="D521" s="83"/>
      <c r="G521" s="83"/>
    </row>
    <row r="522" spans="1:7" ht="12.5">
      <c r="A522" s="83"/>
      <c r="B522" s="83"/>
      <c r="C522" s="83"/>
      <c r="D522" s="83"/>
      <c r="G522" s="83"/>
    </row>
    <row r="523" spans="1:7" ht="12.5">
      <c r="A523" s="83"/>
      <c r="B523" s="83"/>
      <c r="C523" s="83"/>
      <c r="D523" s="83"/>
      <c r="G523" s="83"/>
    </row>
    <row r="524" spans="1:7" ht="12.5">
      <c r="A524" s="83"/>
      <c r="B524" s="83"/>
      <c r="C524" s="83"/>
      <c r="D524" s="83"/>
      <c r="G524" s="83"/>
    </row>
    <row r="525" spans="1:7" ht="12.5">
      <c r="A525" s="83"/>
      <c r="B525" s="83"/>
      <c r="C525" s="83"/>
      <c r="D525" s="83"/>
      <c r="G525" s="83"/>
    </row>
    <row r="526" spans="1:7" ht="12.5">
      <c r="A526" s="83"/>
      <c r="B526" s="83"/>
      <c r="C526" s="83"/>
      <c r="D526" s="83"/>
      <c r="G526" s="83"/>
    </row>
    <row r="527" spans="1:7" ht="12.5">
      <c r="A527" s="83"/>
      <c r="B527" s="83"/>
      <c r="C527" s="83"/>
      <c r="D527" s="83"/>
      <c r="G527" s="83"/>
    </row>
    <row r="528" spans="1:7" ht="12.5">
      <c r="A528" s="83"/>
      <c r="B528" s="83"/>
      <c r="C528" s="83"/>
      <c r="D528" s="83"/>
      <c r="G528" s="83"/>
    </row>
    <row r="529" spans="1:7" ht="12.5">
      <c r="A529" s="83"/>
      <c r="B529" s="83"/>
      <c r="C529" s="83"/>
      <c r="D529" s="83"/>
      <c r="G529" s="83"/>
    </row>
    <row r="530" spans="1:7" ht="12.5">
      <c r="A530" s="83"/>
      <c r="B530" s="83"/>
      <c r="C530" s="83"/>
      <c r="D530" s="83"/>
      <c r="G530" s="83"/>
    </row>
    <row r="531" spans="1:7" ht="12.5">
      <c r="A531" s="83"/>
      <c r="B531" s="83"/>
      <c r="C531" s="83"/>
      <c r="D531" s="83"/>
      <c r="G531" s="83"/>
    </row>
    <row r="532" spans="1:7" ht="12.5">
      <c r="A532" s="83"/>
      <c r="B532" s="83"/>
      <c r="C532" s="83"/>
      <c r="D532" s="83"/>
      <c r="G532" s="83"/>
    </row>
    <row r="533" spans="1:7" ht="12.5">
      <c r="A533" s="83"/>
      <c r="B533" s="83"/>
      <c r="C533" s="83"/>
      <c r="D533" s="83"/>
      <c r="G533" s="83"/>
    </row>
    <row r="534" spans="1:7" ht="12.5">
      <c r="A534" s="83"/>
      <c r="B534" s="83"/>
      <c r="C534" s="83"/>
      <c r="D534" s="83"/>
      <c r="G534" s="83"/>
    </row>
    <row r="535" spans="1:7" ht="12.5">
      <c r="A535" s="83"/>
      <c r="B535" s="83"/>
      <c r="C535" s="83"/>
      <c r="D535" s="83"/>
      <c r="G535" s="83"/>
    </row>
    <row r="536" spans="1:7" ht="12.5">
      <c r="A536" s="83"/>
      <c r="B536" s="83"/>
      <c r="C536" s="83"/>
      <c r="D536" s="83"/>
      <c r="G536" s="83"/>
    </row>
    <row r="537" spans="1:7" ht="12.5">
      <c r="A537" s="83"/>
      <c r="B537" s="83"/>
      <c r="C537" s="83"/>
      <c r="D537" s="83"/>
      <c r="G537" s="83"/>
    </row>
    <row r="538" spans="1:7" ht="12.5">
      <c r="A538" s="83"/>
      <c r="B538" s="83"/>
      <c r="C538" s="83"/>
      <c r="D538" s="83"/>
      <c r="G538" s="83"/>
    </row>
    <row r="539" spans="1:7" ht="12.5">
      <c r="A539" s="83"/>
      <c r="B539" s="83"/>
      <c r="C539" s="83"/>
      <c r="D539" s="83"/>
      <c r="G539" s="83"/>
    </row>
    <row r="540" spans="1:7" ht="12.5">
      <c r="A540" s="83"/>
      <c r="B540" s="83"/>
      <c r="C540" s="83"/>
      <c r="D540" s="83"/>
      <c r="G540" s="83"/>
    </row>
    <row r="541" spans="1:7" ht="12.5">
      <c r="A541" s="83"/>
      <c r="B541" s="83"/>
      <c r="C541" s="83"/>
      <c r="D541" s="83"/>
      <c r="G541" s="83"/>
    </row>
    <row r="542" spans="1:7" ht="12.5">
      <c r="A542" s="83"/>
      <c r="B542" s="83"/>
      <c r="C542" s="83"/>
      <c r="D542" s="83"/>
      <c r="G542" s="83"/>
    </row>
    <row r="543" spans="1:7" ht="12.5">
      <c r="A543" s="83"/>
      <c r="B543" s="83"/>
      <c r="C543" s="83"/>
      <c r="D543" s="83"/>
      <c r="G543" s="83"/>
    </row>
    <row r="544" spans="1:7" ht="12.5">
      <c r="A544" s="83"/>
      <c r="B544" s="83"/>
      <c r="C544" s="83"/>
      <c r="D544" s="83"/>
      <c r="G544" s="83"/>
    </row>
    <row r="545" spans="1:7" ht="12.5">
      <c r="A545" s="83"/>
      <c r="B545" s="83"/>
      <c r="C545" s="83"/>
      <c r="D545" s="83"/>
      <c r="G545" s="83"/>
    </row>
    <row r="546" spans="1:7" ht="12.5">
      <c r="A546" s="83"/>
      <c r="B546" s="83"/>
      <c r="C546" s="83"/>
      <c r="D546" s="83"/>
      <c r="G546" s="83"/>
    </row>
    <row r="547" spans="1:7" ht="12.5">
      <c r="A547" s="83"/>
      <c r="B547" s="83"/>
      <c r="C547" s="83"/>
      <c r="D547" s="83"/>
      <c r="G547" s="83"/>
    </row>
    <row r="548" spans="1:7" ht="12.5">
      <c r="A548" s="83"/>
      <c r="B548" s="83"/>
      <c r="C548" s="83"/>
      <c r="D548" s="83"/>
      <c r="G548" s="83"/>
    </row>
    <row r="549" spans="1:7" ht="12.5">
      <c r="A549" s="83"/>
      <c r="B549" s="83"/>
      <c r="C549" s="83"/>
      <c r="D549" s="83"/>
      <c r="G549" s="83"/>
    </row>
    <row r="550" spans="1:7" ht="12.5">
      <c r="A550" s="83"/>
      <c r="B550" s="83"/>
      <c r="C550" s="83"/>
      <c r="D550" s="83"/>
      <c r="G550" s="83"/>
    </row>
    <row r="551" spans="1:7" ht="12.5">
      <c r="A551" s="83"/>
      <c r="B551" s="83"/>
      <c r="C551" s="83"/>
      <c r="D551" s="83"/>
      <c r="G551" s="83"/>
    </row>
    <row r="552" spans="1:7" ht="12.5">
      <c r="A552" s="83"/>
      <c r="B552" s="83"/>
      <c r="C552" s="83"/>
      <c r="D552" s="83"/>
      <c r="G552" s="83"/>
    </row>
    <row r="553" spans="1:7" ht="12.5">
      <c r="A553" s="83"/>
      <c r="B553" s="83"/>
      <c r="C553" s="83"/>
      <c r="D553" s="83"/>
      <c r="G553" s="83"/>
    </row>
    <row r="554" spans="1:7" ht="12.5">
      <c r="A554" s="83"/>
      <c r="B554" s="83"/>
      <c r="C554" s="83"/>
      <c r="D554" s="83"/>
      <c r="G554" s="83"/>
    </row>
    <row r="555" spans="1:7" ht="12.5">
      <c r="A555" s="83"/>
      <c r="B555" s="83"/>
      <c r="C555" s="83"/>
      <c r="D555" s="83"/>
      <c r="G555" s="83"/>
    </row>
    <row r="556" spans="1:7" ht="12.5">
      <c r="A556" s="83"/>
      <c r="B556" s="83"/>
      <c r="C556" s="83"/>
      <c r="D556" s="83"/>
      <c r="G556" s="83"/>
    </row>
    <row r="557" spans="1:7" ht="12.5">
      <c r="A557" s="83"/>
      <c r="B557" s="83"/>
      <c r="C557" s="83"/>
      <c r="D557" s="83"/>
      <c r="G557" s="83"/>
    </row>
    <row r="558" spans="1:7" ht="12.5">
      <c r="A558" s="83"/>
      <c r="B558" s="83"/>
      <c r="C558" s="83"/>
      <c r="D558" s="83"/>
      <c r="G558" s="83"/>
    </row>
    <row r="559" spans="1:7" ht="12.5">
      <c r="A559" s="83"/>
      <c r="B559" s="83"/>
      <c r="C559" s="83"/>
      <c r="D559" s="83"/>
      <c r="G559" s="83"/>
    </row>
    <row r="560" spans="1:7" ht="12.5">
      <c r="A560" s="83"/>
      <c r="B560" s="83"/>
      <c r="C560" s="83"/>
      <c r="D560" s="83"/>
      <c r="G560" s="83"/>
    </row>
    <row r="561" spans="1:7" ht="12.5">
      <c r="A561" s="83"/>
      <c r="B561" s="83"/>
      <c r="C561" s="83"/>
      <c r="D561" s="83"/>
      <c r="G561" s="83"/>
    </row>
    <row r="562" spans="1:7" ht="12.5">
      <c r="A562" s="83"/>
      <c r="B562" s="83"/>
      <c r="C562" s="83"/>
      <c r="D562" s="83"/>
      <c r="G562" s="83"/>
    </row>
    <row r="563" spans="1:7" ht="12.5">
      <c r="A563" s="83"/>
      <c r="B563" s="83"/>
      <c r="C563" s="83"/>
      <c r="D563" s="83"/>
      <c r="G563" s="83"/>
    </row>
    <row r="564" spans="1:7" ht="12.5">
      <c r="A564" s="83"/>
      <c r="B564" s="83"/>
      <c r="C564" s="83"/>
      <c r="D564" s="83"/>
      <c r="G564" s="83"/>
    </row>
    <row r="565" spans="1:7" ht="12.5">
      <c r="A565" s="83"/>
      <c r="B565" s="83"/>
      <c r="C565" s="83"/>
      <c r="D565" s="83"/>
      <c r="G565" s="83"/>
    </row>
    <row r="566" spans="1:7" ht="12.5">
      <c r="A566" s="83"/>
      <c r="B566" s="83"/>
      <c r="C566" s="83"/>
      <c r="D566" s="83"/>
      <c r="G566" s="83"/>
    </row>
    <row r="567" spans="1:7" ht="12.5">
      <c r="A567" s="83"/>
      <c r="B567" s="83"/>
      <c r="C567" s="83"/>
      <c r="D567" s="83"/>
      <c r="G567" s="83"/>
    </row>
    <row r="568" spans="1:7" ht="12.5">
      <c r="A568" s="83"/>
      <c r="B568" s="83"/>
      <c r="C568" s="83"/>
      <c r="D568" s="83"/>
      <c r="G568" s="83"/>
    </row>
    <row r="569" spans="1:7" ht="12.5">
      <c r="A569" s="83"/>
      <c r="B569" s="83"/>
      <c r="C569" s="83"/>
      <c r="D569" s="83"/>
      <c r="G569" s="83"/>
    </row>
    <row r="570" spans="1:7" ht="12.5">
      <c r="A570" s="83"/>
      <c r="B570" s="83"/>
      <c r="C570" s="83"/>
      <c r="D570" s="83"/>
      <c r="G570" s="83"/>
    </row>
    <row r="571" spans="1:7" ht="12.5">
      <c r="A571" s="83"/>
      <c r="B571" s="83"/>
      <c r="C571" s="83"/>
      <c r="D571" s="83"/>
      <c r="G571" s="83"/>
    </row>
    <row r="572" spans="1:7" ht="12.5">
      <c r="A572" s="83"/>
      <c r="B572" s="83"/>
      <c r="C572" s="83"/>
      <c r="D572" s="83"/>
      <c r="G572" s="83"/>
    </row>
    <row r="573" spans="1:7" ht="12.5">
      <c r="A573" s="83"/>
      <c r="B573" s="83"/>
      <c r="C573" s="83"/>
      <c r="D573" s="83"/>
      <c r="G573" s="83"/>
    </row>
    <row r="574" spans="1:7" ht="12.5">
      <c r="A574" s="83"/>
      <c r="B574" s="83"/>
      <c r="C574" s="83"/>
      <c r="D574" s="83"/>
      <c r="G574" s="83"/>
    </row>
    <row r="575" spans="1:7" ht="12.5">
      <c r="A575" s="83"/>
      <c r="B575" s="83"/>
      <c r="C575" s="83"/>
      <c r="D575" s="83"/>
      <c r="G575" s="83"/>
    </row>
    <row r="576" spans="1:7" ht="12.5">
      <c r="A576" s="83"/>
      <c r="B576" s="83"/>
      <c r="C576" s="83"/>
      <c r="D576" s="83"/>
      <c r="G576" s="83"/>
    </row>
    <row r="577" spans="1:7" ht="12.5">
      <c r="A577" s="83"/>
      <c r="B577" s="83"/>
      <c r="C577" s="83"/>
      <c r="D577" s="83"/>
      <c r="G577" s="83"/>
    </row>
    <row r="578" spans="1:7" ht="12.5">
      <c r="A578" s="83"/>
      <c r="B578" s="83"/>
      <c r="C578" s="83"/>
      <c r="D578" s="83"/>
      <c r="G578" s="83"/>
    </row>
    <row r="579" spans="1:7" ht="12.5">
      <c r="A579" s="83"/>
      <c r="B579" s="83"/>
      <c r="C579" s="83"/>
      <c r="D579" s="83"/>
      <c r="G579" s="83"/>
    </row>
    <row r="580" spans="1:7" ht="12.5">
      <c r="A580" s="83"/>
      <c r="B580" s="83"/>
      <c r="C580" s="83"/>
      <c r="D580" s="83"/>
      <c r="G580" s="83"/>
    </row>
    <row r="581" spans="1:7" ht="12.5">
      <c r="A581" s="83"/>
      <c r="B581" s="83"/>
      <c r="C581" s="83"/>
      <c r="D581" s="83"/>
      <c r="G581" s="83"/>
    </row>
    <row r="582" spans="1:7" ht="12.5">
      <c r="A582" s="83"/>
      <c r="B582" s="83"/>
      <c r="C582" s="83"/>
      <c r="D582" s="83"/>
      <c r="G582" s="83"/>
    </row>
    <row r="583" spans="1:7" ht="12.5">
      <c r="A583" s="83"/>
      <c r="B583" s="83"/>
      <c r="C583" s="83"/>
      <c r="D583" s="83"/>
      <c r="G583" s="83"/>
    </row>
    <row r="584" spans="1:7" ht="12.5">
      <c r="A584" s="83"/>
      <c r="B584" s="83"/>
      <c r="C584" s="83"/>
      <c r="D584" s="83"/>
      <c r="G584" s="83"/>
    </row>
    <row r="585" spans="1:7" ht="12.5">
      <c r="A585" s="83"/>
      <c r="B585" s="83"/>
      <c r="C585" s="83"/>
      <c r="D585" s="83"/>
      <c r="G585" s="83"/>
    </row>
    <row r="586" spans="1:7" ht="12.5">
      <c r="A586" s="83"/>
      <c r="B586" s="83"/>
      <c r="C586" s="83"/>
      <c r="D586" s="83"/>
      <c r="G586" s="83"/>
    </row>
    <row r="587" spans="1:7" ht="12.5">
      <c r="A587" s="83"/>
      <c r="B587" s="83"/>
      <c r="C587" s="83"/>
      <c r="D587" s="83"/>
      <c r="G587" s="83"/>
    </row>
    <row r="588" spans="1:7" ht="12.5">
      <c r="A588" s="83"/>
      <c r="B588" s="83"/>
      <c r="C588" s="83"/>
      <c r="D588" s="83"/>
      <c r="G588" s="83"/>
    </row>
    <row r="589" spans="1:7" ht="12.5">
      <c r="A589" s="83"/>
      <c r="B589" s="83"/>
      <c r="C589" s="83"/>
      <c r="D589" s="83"/>
      <c r="G589" s="83"/>
    </row>
    <row r="590" spans="1:7" ht="12.5">
      <c r="A590" s="83"/>
      <c r="B590" s="83"/>
      <c r="C590" s="83"/>
      <c r="D590" s="83"/>
      <c r="G590" s="83"/>
    </row>
    <row r="591" spans="1:7" ht="12.5">
      <c r="A591" s="83"/>
      <c r="B591" s="83"/>
      <c r="C591" s="83"/>
      <c r="D591" s="83"/>
      <c r="G591" s="83"/>
    </row>
    <row r="592" spans="1:7" ht="12.5">
      <c r="A592" s="83"/>
      <c r="B592" s="83"/>
      <c r="C592" s="83"/>
      <c r="D592" s="83"/>
      <c r="G592" s="83"/>
    </row>
    <row r="593" spans="1:7" ht="12.5">
      <c r="A593" s="83"/>
      <c r="B593" s="83"/>
      <c r="C593" s="83"/>
      <c r="D593" s="83"/>
      <c r="G593" s="83"/>
    </row>
    <row r="594" spans="1:7" ht="12.5">
      <c r="A594" s="83"/>
      <c r="B594" s="83"/>
      <c r="C594" s="83"/>
      <c r="D594" s="83"/>
      <c r="G594" s="83"/>
    </row>
    <row r="595" spans="1:7" ht="12.5">
      <c r="A595" s="83"/>
      <c r="B595" s="83"/>
      <c r="C595" s="83"/>
      <c r="D595" s="83"/>
      <c r="G595" s="83"/>
    </row>
    <row r="596" spans="1:7" ht="12.5">
      <c r="A596" s="83"/>
      <c r="B596" s="83"/>
      <c r="C596" s="83"/>
      <c r="D596" s="83"/>
      <c r="G596" s="83"/>
    </row>
    <row r="597" spans="1:7" ht="12.5">
      <c r="A597" s="83"/>
      <c r="B597" s="83"/>
      <c r="C597" s="83"/>
      <c r="D597" s="83"/>
      <c r="G597" s="83"/>
    </row>
    <row r="598" spans="1:7" ht="12.5">
      <c r="A598" s="83"/>
      <c r="B598" s="83"/>
      <c r="C598" s="83"/>
      <c r="D598" s="83"/>
      <c r="G598" s="83"/>
    </row>
    <row r="599" spans="1:7" ht="12.5">
      <c r="A599" s="83"/>
      <c r="B599" s="83"/>
      <c r="C599" s="83"/>
      <c r="D599" s="83"/>
      <c r="G599" s="83"/>
    </row>
    <row r="600" spans="1:7" ht="12.5">
      <c r="A600" s="83"/>
      <c r="B600" s="83"/>
      <c r="C600" s="83"/>
      <c r="D600" s="83"/>
      <c r="G600" s="83"/>
    </row>
    <row r="601" spans="1:7" ht="12.5">
      <c r="A601" s="83"/>
      <c r="B601" s="83"/>
      <c r="C601" s="83"/>
      <c r="D601" s="83"/>
      <c r="G601" s="83"/>
    </row>
    <row r="602" spans="1:7" ht="12.5">
      <c r="A602" s="83"/>
      <c r="B602" s="83"/>
      <c r="C602" s="83"/>
      <c r="D602" s="83"/>
      <c r="G602" s="83"/>
    </row>
    <row r="603" spans="1:7" ht="12.5">
      <c r="A603" s="83"/>
      <c r="B603" s="83"/>
      <c r="C603" s="83"/>
      <c r="D603" s="83"/>
      <c r="G603" s="83"/>
    </row>
    <row r="604" spans="1:7" ht="12.5">
      <c r="A604" s="83"/>
      <c r="B604" s="83"/>
      <c r="C604" s="83"/>
      <c r="D604" s="83"/>
      <c r="G604" s="83"/>
    </row>
    <row r="605" spans="1:7" ht="12.5">
      <c r="A605" s="83"/>
      <c r="B605" s="83"/>
      <c r="C605" s="83"/>
      <c r="D605" s="83"/>
      <c r="G605" s="83"/>
    </row>
    <row r="606" spans="1:7" ht="12.5">
      <c r="A606" s="83"/>
      <c r="B606" s="83"/>
      <c r="C606" s="83"/>
      <c r="D606" s="83"/>
      <c r="G606" s="83"/>
    </row>
    <row r="607" spans="1:7" ht="12.5">
      <c r="A607" s="83"/>
      <c r="B607" s="83"/>
      <c r="C607" s="83"/>
      <c r="D607" s="83"/>
      <c r="G607" s="83"/>
    </row>
    <row r="608" spans="1:7" ht="12.5">
      <c r="A608" s="83"/>
      <c r="B608" s="83"/>
      <c r="C608" s="83"/>
      <c r="D608" s="83"/>
      <c r="G608" s="83"/>
    </row>
    <row r="609" spans="1:7" ht="12.5">
      <c r="A609" s="83"/>
      <c r="B609" s="83"/>
      <c r="C609" s="83"/>
      <c r="D609" s="83"/>
      <c r="G609" s="83"/>
    </row>
    <row r="610" spans="1:7" ht="12.5">
      <c r="A610" s="83"/>
      <c r="B610" s="83"/>
      <c r="C610" s="83"/>
      <c r="D610" s="83"/>
      <c r="G610" s="83"/>
    </row>
    <row r="611" spans="1:7" ht="12.5">
      <c r="A611" s="83"/>
      <c r="B611" s="83"/>
      <c r="C611" s="83"/>
      <c r="D611" s="83"/>
      <c r="G611" s="83"/>
    </row>
    <row r="612" spans="1:7" ht="12.5">
      <c r="A612" s="83"/>
      <c r="B612" s="83"/>
      <c r="C612" s="83"/>
      <c r="D612" s="83"/>
      <c r="G612" s="83"/>
    </row>
    <row r="613" spans="1:7" ht="12.5">
      <c r="A613" s="83"/>
      <c r="B613" s="83"/>
      <c r="C613" s="83"/>
      <c r="D613" s="83"/>
      <c r="G613" s="83"/>
    </row>
    <row r="614" spans="1:7" ht="12.5">
      <c r="A614" s="83"/>
      <c r="B614" s="83"/>
      <c r="C614" s="83"/>
      <c r="D614" s="83"/>
      <c r="G614" s="83"/>
    </row>
    <row r="615" spans="1:7" ht="12.5">
      <c r="A615" s="83"/>
      <c r="B615" s="83"/>
      <c r="C615" s="83"/>
      <c r="D615" s="83"/>
      <c r="G615" s="83"/>
    </row>
    <row r="616" spans="1:7" ht="12.5">
      <c r="A616" s="83"/>
      <c r="B616" s="83"/>
      <c r="C616" s="83"/>
      <c r="D616" s="83"/>
      <c r="G616" s="83"/>
    </row>
    <row r="617" spans="1:7" ht="12.5">
      <c r="A617" s="83"/>
      <c r="B617" s="83"/>
      <c r="C617" s="83"/>
      <c r="D617" s="83"/>
      <c r="G617" s="83"/>
    </row>
    <row r="618" spans="1:7" ht="12.5">
      <c r="A618" s="83"/>
      <c r="B618" s="83"/>
      <c r="C618" s="83"/>
      <c r="D618" s="83"/>
      <c r="G618" s="83"/>
    </row>
    <row r="619" spans="1:7" ht="12.5">
      <c r="A619" s="83"/>
      <c r="B619" s="83"/>
      <c r="C619" s="83"/>
      <c r="D619" s="83"/>
      <c r="G619" s="83"/>
    </row>
    <row r="620" spans="1:7" ht="12.5">
      <c r="A620" s="83"/>
      <c r="B620" s="83"/>
      <c r="C620" s="83"/>
      <c r="D620" s="83"/>
      <c r="G620" s="83"/>
    </row>
    <row r="621" spans="1:7" ht="12.5">
      <c r="A621" s="83"/>
      <c r="B621" s="83"/>
      <c r="C621" s="83"/>
      <c r="D621" s="83"/>
      <c r="G621" s="83"/>
    </row>
    <row r="622" spans="1:7" ht="12.5">
      <c r="A622" s="83"/>
      <c r="B622" s="83"/>
      <c r="C622" s="83"/>
      <c r="D622" s="83"/>
      <c r="G622" s="83"/>
    </row>
    <row r="623" spans="1:7" ht="12.5">
      <c r="A623" s="83"/>
      <c r="B623" s="83"/>
      <c r="C623" s="83"/>
      <c r="D623" s="83"/>
      <c r="G623" s="83"/>
    </row>
    <row r="624" spans="1:7" ht="12.5">
      <c r="A624" s="83"/>
      <c r="B624" s="83"/>
      <c r="C624" s="83"/>
      <c r="D624" s="83"/>
      <c r="G624" s="83"/>
    </row>
    <row r="625" spans="1:7" ht="12.5">
      <c r="A625" s="83"/>
      <c r="B625" s="83"/>
      <c r="C625" s="83"/>
      <c r="D625" s="83"/>
      <c r="G625" s="83"/>
    </row>
    <row r="626" spans="1:7" ht="12.5">
      <c r="A626" s="83"/>
      <c r="B626" s="83"/>
      <c r="C626" s="83"/>
      <c r="D626" s="83"/>
      <c r="G626" s="83"/>
    </row>
    <row r="627" spans="1:7" ht="12.5">
      <c r="A627" s="83"/>
      <c r="B627" s="83"/>
      <c r="C627" s="83"/>
      <c r="D627" s="83"/>
      <c r="G627" s="83"/>
    </row>
    <row r="628" spans="1:7" ht="12.5">
      <c r="A628" s="83"/>
      <c r="B628" s="83"/>
      <c r="C628" s="83"/>
      <c r="D628" s="83"/>
      <c r="G628" s="83"/>
    </row>
    <row r="629" spans="1:7" ht="12.5">
      <c r="A629" s="83"/>
      <c r="B629" s="83"/>
      <c r="C629" s="83"/>
      <c r="D629" s="83"/>
      <c r="G629" s="83"/>
    </row>
    <row r="630" spans="1:7" ht="12.5">
      <c r="A630" s="83"/>
      <c r="B630" s="83"/>
      <c r="C630" s="83"/>
      <c r="D630" s="83"/>
      <c r="G630" s="83"/>
    </row>
    <row r="631" spans="1:7" ht="12.5">
      <c r="A631" s="83"/>
      <c r="B631" s="83"/>
      <c r="C631" s="83"/>
      <c r="D631" s="83"/>
      <c r="G631" s="83"/>
    </row>
    <row r="632" spans="1:7" ht="12.5">
      <c r="A632" s="83"/>
      <c r="B632" s="83"/>
      <c r="C632" s="83"/>
      <c r="D632" s="83"/>
      <c r="G632" s="83"/>
    </row>
    <row r="633" spans="1:7" ht="12.5">
      <c r="A633" s="83"/>
      <c r="B633" s="83"/>
      <c r="C633" s="83"/>
      <c r="D633" s="83"/>
      <c r="G633" s="83"/>
    </row>
    <row r="634" spans="1:7" ht="12.5">
      <c r="A634" s="83"/>
      <c r="B634" s="83"/>
      <c r="C634" s="83"/>
      <c r="D634" s="83"/>
      <c r="G634" s="83"/>
    </row>
    <row r="635" spans="1:7" ht="12.5">
      <c r="A635" s="83"/>
      <c r="B635" s="83"/>
      <c r="C635" s="83"/>
      <c r="D635" s="83"/>
      <c r="G635" s="83"/>
    </row>
    <row r="636" spans="1:7" ht="12.5">
      <c r="A636" s="83"/>
      <c r="B636" s="83"/>
      <c r="C636" s="83"/>
      <c r="D636" s="83"/>
      <c r="G636" s="83"/>
    </row>
    <row r="637" spans="1:7" ht="12.5">
      <c r="A637" s="83"/>
      <c r="B637" s="83"/>
      <c r="C637" s="83"/>
      <c r="D637" s="83"/>
      <c r="G637" s="83"/>
    </row>
    <row r="638" spans="1:7" ht="12.5">
      <c r="A638" s="83"/>
      <c r="B638" s="83"/>
      <c r="C638" s="83"/>
      <c r="D638" s="83"/>
      <c r="G638" s="83"/>
    </row>
    <row r="639" spans="1:7" ht="12.5">
      <c r="A639" s="83"/>
      <c r="B639" s="83"/>
      <c r="C639" s="83"/>
      <c r="D639" s="83"/>
      <c r="G639" s="83"/>
    </row>
    <row r="640" spans="1:7" ht="12.5">
      <c r="A640" s="83"/>
      <c r="B640" s="83"/>
      <c r="C640" s="83"/>
      <c r="D640" s="83"/>
      <c r="G640" s="83"/>
    </row>
    <row r="641" spans="1:7" ht="12.5">
      <c r="A641" s="83"/>
      <c r="B641" s="83"/>
      <c r="C641" s="83"/>
      <c r="D641" s="83"/>
      <c r="G641" s="83"/>
    </row>
    <row r="642" spans="1:7" ht="12.5">
      <c r="A642" s="83"/>
      <c r="B642" s="83"/>
      <c r="C642" s="83"/>
      <c r="D642" s="83"/>
      <c r="G642" s="83"/>
    </row>
    <row r="643" spans="1:7" ht="12.5">
      <c r="A643" s="83"/>
      <c r="B643" s="83"/>
      <c r="C643" s="83"/>
      <c r="D643" s="83"/>
      <c r="G643" s="83"/>
    </row>
    <row r="644" spans="1:7" ht="12.5">
      <c r="A644" s="83"/>
      <c r="B644" s="83"/>
      <c r="C644" s="83"/>
      <c r="D644" s="83"/>
      <c r="G644" s="83"/>
    </row>
    <row r="645" spans="1:7" ht="12.5">
      <c r="A645" s="83"/>
      <c r="B645" s="83"/>
      <c r="C645" s="83"/>
      <c r="D645" s="83"/>
      <c r="G645" s="83"/>
    </row>
    <row r="646" spans="1:7" ht="12.5">
      <c r="A646" s="83"/>
      <c r="B646" s="83"/>
      <c r="C646" s="83"/>
      <c r="D646" s="83"/>
      <c r="G646" s="83"/>
    </row>
    <row r="647" spans="1:7" ht="12.5">
      <c r="A647" s="83"/>
      <c r="B647" s="83"/>
      <c r="C647" s="83"/>
      <c r="D647" s="83"/>
      <c r="G647" s="83"/>
    </row>
    <row r="648" spans="1:7" ht="12.5">
      <c r="A648" s="83"/>
      <c r="B648" s="83"/>
      <c r="C648" s="83"/>
      <c r="D648" s="83"/>
      <c r="G648" s="83"/>
    </row>
    <row r="649" spans="1:7" ht="12.5">
      <c r="A649" s="83"/>
      <c r="B649" s="83"/>
      <c r="C649" s="83"/>
      <c r="D649" s="83"/>
      <c r="G649" s="83"/>
    </row>
    <row r="650" spans="1:7" ht="12.5">
      <c r="A650" s="83"/>
      <c r="B650" s="83"/>
      <c r="C650" s="83"/>
      <c r="D650" s="83"/>
      <c r="G650" s="83"/>
    </row>
    <row r="651" spans="1:7" ht="12.5">
      <c r="A651" s="83"/>
      <c r="B651" s="83"/>
      <c r="C651" s="83"/>
      <c r="D651" s="83"/>
      <c r="G651" s="83"/>
    </row>
    <row r="652" spans="1:7" ht="12.5">
      <c r="A652" s="83"/>
      <c r="B652" s="83"/>
      <c r="C652" s="83"/>
      <c r="D652" s="83"/>
      <c r="G652" s="83"/>
    </row>
    <row r="653" spans="1:7" ht="12.5">
      <c r="A653" s="83"/>
      <c r="B653" s="83"/>
      <c r="C653" s="83"/>
      <c r="D653" s="83"/>
      <c r="G653" s="83"/>
    </row>
    <row r="654" spans="1:7" ht="12.5">
      <c r="A654" s="83"/>
      <c r="B654" s="83"/>
      <c r="C654" s="83"/>
      <c r="D654" s="83"/>
      <c r="G654" s="83"/>
    </row>
    <row r="655" spans="1:7" ht="12.5">
      <c r="A655" s="83"/>
      <c r="B655" s="83"/>
      <c r="C655" s="83"/>
      <c r="D655" s="83"/>
      <c r="G655" s="83"/>
    </row>
    <row r="656" spans="1:7" ht="12.5">
      <c r="A656" s="83"/>
      <c r="B656" s="83"/>
      <c r="C656" s="83"/>
      <c r="D656" s="83"/>
      <c r="G656" s="83"/>
    </row>
    <row r="657" spans="1:7" ht="12.5">
      <c r="A657" s="83"/>
      <c r="B657" s="83"/>
      <c r="C657" s="83"/>
      <c r="D657" s="83"/>
      <c r="G657" s="83"/>
    </row>
    <row r="658" spans="1:7" ht="12.5">
      <c r="A658" s="83"/>
      <c r="B658" s="83"/>
      <c r="C658" s="83"/>
      <c r="D658" s="83"/>
      <c r="G658" s="83"/>
    </row>
    <row r="659" spans="1:7" ht="12.5">
      <c r="A659" s="83"/>
      <c r="B659" s="83"/>
      <c r="C659" s="83"/>
      <c r="D659" s="83"/>
      <c r="G659" s="83"/>
    </row>
    <row r="660" spans="1:7" ht="12.5">
      <c r="A660" s="83"/>
      <c r="B660" s="83"/>
      <c r="C660" s="83"/>
      <c r="D660" s="83"/>
      <c r="G660" s="83"/>
    </row>
    <row r="661" spans="1:7" ht="12.5">
      <c r="A661" s="83"/>
      <c r="B661" s="83"/>
      <c r="C661" s="83"/>
      <c r="D661" s="83"/>
      <c r="G661" s="83"/>
    </row>
    <row r="662" spans="1:7" ht="12.5">
      <c r="A662" s="83"/>
      <c r="B662" s="83"/>
      <c r="C662" s="83"/>
      <c r="D662" s="83"/>
      <c r="G662" s="83"/>
    </row>
    <row r="663" spans="1:7" ht="12.5">
      <c r="A663" s="83"/>
      <c r="B663" s="83"/>
      <c r="C663" s="83"/>
      <c r="D663" s="83"/>
      <c r="G663" s="83"/>
    </row>
    <row r="664" spans="1:7" ht="12.5">
      <c r="A664" s="83"/>
      <c r="B664" s="83"/>
      <c r="C664" s="83"/>
      <c r="D664" s="83"/>
      <c r="G664" s="83"/>
    </row>
    <row r="665" spans="1:7" ht="12.5">
      <c r="A665" s="83"/>
      <c r="B665" s="83"/>
      <c r="C665" s="83"/>
      <c r="D665" s="83"/>
      <c r="G665" s="83"/>
    </row>
    <row r="666" spans="1:7" ht="12.5">
      <c r="A666" s="83"/>
      <c r="B666" s="83"/>
      <c r="C666" s="83"/>
      <c r="D666" s="83"/>
      <c r="G666" s="83"/>
    </row>
    <row r="667" spans="1:7" ht="12.5">
      <c r="A667" s="83"/>
      <c r="B667" s="83"/>
      <c r="C667" s="83"/>
      <c r="D667" s="83"/>
      <c r="G667" s="83"/>
    </row>
    <row r="668" spans="1:7" ht="12.5">
      <c r="A668" s="83"/>
      <c r="B668" s="83"/>
      <c r="C668" s="83"/>
      <c r="D668" s="83"/>
      <c r="G668" s="83"/>
    </row>
    <row r="669" spans="1:7" ht="12.5">
      <c r="A669" s="83"/>
      <c r="B669" s="83"/>
      <c r="C669" s="83"/>
      <c r="D669" s="83"/>
      <c r="G669" s="83"/>
    </row>
    <row r="670" spans="1:7" ht="12.5">
      <c r="A670" s="83"/>
      <c r="B670" s="83"/>
      <c r="C670" s="83"/>
      <c r="D670" s="83"/>
      <c r="G670" s="83"/>
    </row>
    <row r="671" spans="1:7" ht="12.5">
      <c r="A671" s="83"/>
      <c r="B671" s="83"/>
      <c r="C671" s="83"/>
      <c r="D671" s="83"/>
      <c r="G671" s="83"/>
    </row>
    <row r="672" spans="1:7" ht="12.5">
      <c r="A672" s="83"/>
      <c r="B672" s="83"/>
      <c r="C672" s="83"/>
      <c r="D672" s="83"/>
      <c r="G672" s="83"/>
    </row>
    <row r="673" spans="1:7" ht="12.5">
      <c r="A673" s="83"/>
      <c r="B673" s="83"/>
      <c r="C673" s="83"/>
      <c r="D673" s="83"/>
      <c r="G673" s="83"/>
    </row>
    <row r="674" spans="1:7" ht="12.5">
      <c r="A674" s="83"/>
      <c r="B674" s="83"/>
      <c r="C674" s="83"/>
      <c r="D674" s="83"/>
      <c r="G674" s="83"/>
    </row>
    <row r="675" spans="1:7" ht="12.5">
      <c r="A675" s="83"/>
      <c r="B675" s="83"/>
      <c r="C675" s="83"/>
      <c r="D675" s="83"/>
      <c r="G675" s="83"/>
    </row>
    <row r="676" spans="1:7" ht="12.5">
      <c r="A676" s="83"/>
      <c r="B676" s="83"/>
      <c r="C676" s="83"/>
      <c r="D676" s="83"/>
      <c r="G676" s="83"/>
    </row>
    <row r="677" spans="1:7" ht="12.5">
      <c r="A677" s="83"/>
      <c r="B677" s="83"/>
      <c r="C677" s="83"/>
      <c r="D677" s="83"/>
      <c r="G677" s="83"/>
    </row>
    <row r="678" spans="1:7" ht="12.5">
      <c r="A678" s="83"/>
      <c r="B678" s="83"/>
      <c r="C678" s="83"/>
      <c r="D678" s="83"/>
      <c r="G678" s="83"/>
    </row>
    <row r="679" spans="1:7" ht="12.5">
      <c r="A679" s="83"/>
      <c r="B679" s="83"/>
      <c r="C679" s="83"/>
      <c r="D679" s="83"/>
      <c r="G679" s="83"/>
    </row>
    <row r="680" spans="1:7" ht="12.5">
      <c r="A680" s="83"/>
      <c r="B680" s="83"/>
      <c r="C680" s="83"/>
      <c r="D680" s="83"/>
      <c r="G680" s="83"/>
    </row>
    <row r="681" spans="1:7" ht="12.5">
      <c r="A681" s="83"/>
      <c r="B681" s="83"/>
      <c r="C681" s="83"/>
      <c r="D681" s="83"/>
      <c r="G681" s="83"/>
    </row>
    <row r="682" spans="1:7" ht="12.5">
      <c r="A682" s="83"/>
      <c r="B682" s="83"/>
      <c r="C682" s="83"/>
      <c r="D682" s="83"/>
      <c r="G682" s="83"/>
    </row>
    <row r="683" spans="1:7" ht="12.5">
      <c r="A683" s="83"/>
      <c r="B683" s="83"/>
      <c r="C683" s="83"/>
      <c r="D683" s="83"/>
      <c r="G683" s="83"/>
    </row>
    <row r="684" spans="1:7" ht="12.5">
      <c r="A684" s="83"/>
      <c r="B684" s="83"/>
      <c r="C684" s="83"/>
      <c r="D684" s="83"/>
      <c r="G684" s="83"/>
    </row>
    <row r="685" spans="1:7" ht="12.5">
      <c r="A685" s="83"/>
      <c r="B685" s="83"/>
      <c r="C685" s="83"/>
      <c r="D685" s="83"/>
      <c r="G685" s="83"/>
    </row>
    <row r="686" spans="1:7" ht="12.5">
      <c r="A686" s="83"/>
      <c r="B686" s="83"/>
      <c r="C686" s="83"/>
      <c r="D686" s="83"/>
      <c r="G686" s="83"/>
    </row>
    <row r="687" spans="1:7" ht="12.5">
      <c r="A687" s="83"/>
      <c r="B687" s="83"/>
      <c r="C687" s="83"/>
      <c r="D687" s="83"/>
      <c r="G687" s="83"/>
    </row>
    <row r="688" spans="1:7" ht="12.5">
      <c r="A688" s="83"/>
      <c r="B688" s="83"/>
      <c r="C688" s="83"/>
      <c r="D688" s="83"/>
      <c r="G688" s="83"/>
    </row>
    <row r="689" spans="1:7" ht="12.5">
      <c r="A689" s="83"/>
      <c r="B689" s="83"/>
      <c r="C689" s="83"/>
      <c r="D689" s="83"/>
      <c r="G689" s="83"/>
    </row>
    <row r="690" spans="1:7" ht="12.5">
      <c r="A690" s="83"/>
      <c r="B690" s="83"/>
      <c r="C690" s="83"/>
      <c r="D690" s="83"/>
      <c r="G690" s="83"/>
    </row>
    <row r="691" spans="1:7" ht="12.5">
      <c r="A691" s="83"/>
      <c r="B691" s="83"/>
      <c r="C691" s="83"/>
      <c r="D691" s="83"/>
      <c r="G691" s="83"/>
    </row>
    <row r="692" spans="1:7" ht="12.5">
      <c r="A692" s="83"/>
      <c r="B692" s="83"/>
      <c r="C692" s="83"/>
      <c r="D692" s="83"/>
      <c r="G692" s="83"/>
    </row>
    <row r="693" spans="1:7" ht="12.5">
      <c r="A693" s="83"/>
      <c r="B693" s="83"/>
      <c r="C693" s="83"/>
      <c r="D693" s="83"/>
      <c r="G693" s="83"/>
    </row>
    <row r="694" spans="1:7" ht="12.5">
      <c r="A694" s="83"/>
      <c r="B694" s="83"/>
      <c r="C694" s="83"/>
      <c r="D694" s="83"/>
      <c r="G694" s="83"/>
    </row>
    <row r="695" spans="1:7" ht="12.5">
      <c r="A695" s="83"/>
      <c r="B695" s="83"/>
      <c r="C695" s="83"/>
      <c r="D695" s="83"/>
      <c r="G695" s="83"/>
    </row>
    <row r="696" spans="1:7" ht="12.5">
      <c r="A696" s="83"/>
      <c r="B696" s="83"/>
      <c r="C696" s="83"/>
      <c r="D696" s="83"/>
      <c r="G696" s="83"/>
    </row>
    <row r="697" spans="1:7" ht="12.5">
      <c r="A697" s="83"/>
      <c r="B697" s="83"/>
      <c r="C697" s="83"/>
      <c r="D697" s="83"/>
      <c r="G697" s="83"/>
    </row>
    <row r="698" spans="1:7" ht="12.5">
      <c r="A698" s="83"/>
      <c r="B698" s="83"/>
      <c r="C698" s="83"/>
      <c r="D698" s="83"/>
      <c r="G698" s="83"/>
    </row>
    <row r="699" spans="1:7" ht="12.5">
      <c r="A699" s="83"/>
      <c r="B699" s="83"/>
      <c r="C699" s="83"/>
      <c r="D699" s="83"/>
      <c r="G699" s="83"/>
    </row>
    <row r="700" spans="1:7" ht="12.5">
      <c r="A700" s="83"/>
      <c r="B700" s="83"/>
      <c r="C700" s="83"/>
      <c r="D700" s="83"/>
      <c r="G700" s="83"/>
    </row>
    <row r="701" spans="1:7" ht="12.5">
      <c r="A701" s="83"/>
      <c r="B701" s="83"/>
      <c r="C701" s="83"/>
      <c r="D701" s="83"/>
      <c r="G701" s="83"/>
    </row>
    <row r="702" spans="1:7" ht="12.5">
      <c r="A702" s="83"/>
      <c r="B702" s="83"/>
      <c r="C702" s="83"/>
      <c r="D702" s="83"/>
      <c r="G702" s="83"/>
    </row>
    <row r="703" spans="1:7" ht="12.5">
      <c r="A703" s="83"/>
      <c r="B703" s="83"/>
      <c r="C703" s="83"/>
      <c r="D703" s="83"/>
      <c r="G703" s="83"/>
    </row>
    <row r="704" spans="1:7" ht="12.5">
      <c r="A704" s="83"/>
      <c r="B704" s="83"/>
      <c r="C704" s="83"/>
      <c r="D704" s="83"/>
      <c r="G704" s="83"/>
    </row>
    <row r="705" spans="1:7" ht="12.5">
      <c r="A705" s="83"/>
      <c r="B705" s="83"/>
      <c r="C705" s="83"/>
      <c r="D705" s="83"/>
      <c r="G705" s="83"/>
    </row>
    <row r="706" spans="1:7" ht="12.5">
      <c r="A706" s="83"/>
      <c r="B706" s="83"/>
      <c r="C706" s="83"/>
      <c r="D706" s="83"/>
      <c r="G706" s="83"/>
    </row>
    <row r="707" spans="1:7" ht="12.5">
      <c r="A707" s="83"/>
      <c r="B707" s="83"/>
      <c r="C707" s="83"/>
      <c r="D707" s="83"/>
      <c r="G707" s="83"/>
    </row>
    <row r="708" spans="1:7" ht="12.5">
      <c r="A708" s="83"/>
      <c r="B708" s="83"/>
      <c r="C708" s="83"/>
      <c r="D708" s="83"/>
      <c r="G708" s="83"/>
    </row>
    <row r="709" spans="1:7" ht="12.5">
      <c r="A709" s="83"/>
      <c r="B709" s="83"/>
      <c r="C709" s="83"/>
      <c r="D709" s="83"/>
      <c r="G709" s="83"/>
    </row>
    <row r="710" spans="1:7" ht="12.5">
      <c r="A710" s="83"/>
      <c r="B710" s="83"/>
      <c r="C710" s="83"/>
      <c r="D710" s="83"/>
      <c r="G710" s="83"/>
    </row>
    <row r="711" spans="1:7" ht="12.5">
      <c r="A711" s="83"/>
      <c r="B711" s="83"/>
      <c r="C711" s="83"/>
      <c r="D711" s="83"/>
      <c r="G711" s="83"/>
    </row>
    <row r="712" spans="1:7" ht="12.5">
      <c r="A712" s="83"/>
      <c r="B712" s="83"/>
      <c r="C712" s="83"/>
      <c r="D712" s="83"/>
      <c r="G712" s="83"/>
    </row>
    <row r="713" spans="1:7" ht="12.5">
      <c r="A713" s="83"/>
      <c r="B713" s="83"/>
      <c r="C713" s="83"/>
      <c r="D713" s="83"/>
      <c r="G713" s="83"/>
    </row>
    <row r="714" spans="1:7" ht="12.5">
      <c r="A714" s="83"/>
      <c r="B714" s="83"/>
      <c r="C714" s="83"/>
      <c r="D714" s="83"/>
      <c r="G714" s="83"/>
    </row>
    <row r="715" spans="1:7" ht="12.5">
      <c r="A715" s="83"/>
      <c r="B715" s="83"/>
      <c r="C715" s="83"/>
      <c r="D715" s="83"/>
      <c r="G715" s="83"/>
    </row>
    <row r="716" spans="1:7" ht="12.5">
      <c r="A716" s="83"/>
      <c r="B716" s="83"/>
      <c r="C716" s="83"/>
      <c r="D716" s="83"/>
      <c r="G716" s="83"/>
    </row>
    <row r="717" spans="1:7" ht="12.5">
      <c r="A717" s="83"/>
      <c r="B717" s="83"/>
      <c r="C717" s="83"/>
      <c r="D717" s="83"/>
      <c r="G717" s="83"/>
    </row>
    <row r="718" spans="1:7" ht="12.5">
      <c r="A718" s="83"/>
      <c r="B718" s="83"/>
      <c r="C718" s="83"/>
      <c r="D718" s="83"/>
      <c r="G718" s="83"/>
    </row>
    <row r="719" spans="1:7" ht="12.5">
      <c r="A719" s="83"/>
      <c r="B719" s="83"/>
      <c r="C719" s="83"/>
      <c r="D719" s="83"/>
      <c r="G719" s="83"/>
    </row>
    <row r="720" spans="1:7" ht="12.5">
      <c r="A720" s="83"/>
      <c r="B720" s="83"/>
      <c r="C720" s="83"/>
      <c r="D720" s="83"/>
      <c r="G720" s="83"/>
    </row>
    <row r="721" spans="1:7" ht="12.5">
      <c r="A721" s="83"/>
      <c r="B721" s="83"/>
      <c r="C721" s="83"/>
      <c r="D721" s="83"/>
      <c r="G721" s="83"/>
    </row>
    <row r="722" spans="1:7" ht="12.5">
      <c r="A722" s="83"/>
      <c r="B722" s="83"/>
      <c r="C722" s="83"/>
      <c r="D722" s="83"/>
      <c r="G722" s="83"/>
    </row>
    <row r="723" spans="1:7" ht="12.5">
      <c r="A723" s="83"/>
      <c r="B723" s="83"/>
      <c r="C723" s="83"/>
      <c r="D723" s="83"/>
      <c r="G723" s="83"/>
    </row>
    <row r="724" spans="1:7" ht="12.5">
      <c r="A724" s="83"/>
      <c r="B724" s="83"/>
      <c r="C724" s="83"/>
      <c r="D724" s="83"/>
      <c r="G724" s="83"/>
    </row>
    <row r="725" spans="1:7" ht="12.5">
      <c r="A725" s="83"/>
      <c r="B725" s="83"/>
      <c r="C725" s="83"/>
      <c r="D725" s="83"/>
      <c r="G725" s="83"/>
    </row>
    <row r="726" spans="1:7" ht="12.5">
      <c r="A726" s="83"/>
      <c r="B726" s="83"/>
      <c r="C726" s="83"/>
      <c r="D726" s="83"/>
      <c r="G726" s="83"/>
    </row>
    <row r="727" spans="1:7" ht="12.5">
      <c r="A727" s="83"/>
      <c r="B727" s="83"/>
      <c r="C727" s="83"/>
      <c r="D727" s="83"/>
      <c r="G727" s="83"/>
    </row>
    <row r="728" spans="1:7" ht="12.5">
      <c r="A728" s="83"/>
      <c r="B728" s="83"/>
      <c r="C728" s="83"/>
      <c r="D728" s="83"/>
      <c r="G728" s="83"/>
    </row>
    <row r="729" spans="1:7" ht="12.5">
      <c r="A729" s="83"/>
      <c r="B729" s="83"/>
      <c r="C729" s="83"/>
      <c r="D729" s="83"/>
      <c r="G729" s="83"/>
    </row>
    <row r="730" spans="1:7" ht="12.5">
      <c r="A730" s="83"/>
      <c r="B730" s="83"/>
      <c r="C730" s="83"/>
      <c r="D730" s="83"/>
      <c r="G730" s="83"/>
    </row>
    <row r="731" spans="1:7" ht="12.5">
      <c r="A731" s="83"/>
      <c r="B731" s="83"/>
      <c r="C731" s="83"/>
      <c r="D731" s="83"/>
      <c r="G731" s="83"/>
    </row>
    <row r="732" spans="1:7" ht="12.5">
      <c r="A732" s="83"/>
      <c r="B732" s="83"/>
      <c r="C732" s="83"/>
      <c r="D732" s="83"/>
      <c r="G732" s="83"/>
    </row>
    <row r="733" spans="1:7" ht="12.5">
      <c r="A733" s="83"/>
      <c r="B733" s="83"/>
      <c r="C733" s="83"/>
      <c r="D733" s="83"/>
      <c r="G733" s="83"/>
    </row>
    <row r="734" spans="1:7" ht="12.5">
      <c r="A734" s="83"/>
      <c r="B734" s="83"/>
      <c r="C734" s="83"/>
      <c r="D734" s="83"/>
      <c r="G734" s="83"/>
    </row>
    <row r="735" spans="1:7" ht="12.5">
      <c r="A735" s="83"/>
      <c r="B735" s="83"/>
      <c r="C735" s="83"/>
      <c r="D735" s="83"/>
      <c r="G735" s="83"/>
    </row>
    <row r="736" spans="1:7" ht="12.5">
      <c r="A736" s="83"/>
      <c r="B736" s="83"/>
      <c r="C736" s="83"/>
      <c r="D736" s="83"/>
      <c r="G736" s="83"/>
    </row>
    <row r="737" spans="1:7" ht="12.5">
      <c r="A737" s="83"/>
      <c r="B737" s="83"/>
      <c r="C737" s="83"/>
      <c r="D737" s="83"/>
      <c r="G737" s="83"/>
    </row>
    <row r="738" spans="1:7" ht="12.5">
      <c r="A738" s="83"/>
      <c r="B738" s="83"/>
      <c r="C738" s="83"/>
      <c r="D738" s="83"/>
      <c r="G738" s="83"/>
    </row>
    <row r="739" spans="1:7" ht="12.5">
      <c r="A739" s="83"/>
      <c r="B739" s="83"/>
      <c r="C739" s="83"/>
      <c r="D739" s="83"/>
      <c r="G739" s="83"/>
    </row>
    <row r="740" spans="1:7" ht="12.5">
      <c r="A740" s="83"/>
      <c r="B740" s="83"/>
      <c r="C740" s="83"/>
      <c r="D740" s="83"/>
      <c r="G740" s="83"/>
    </row>
    <row r="741" spans="1:7" ht="12.5">
      <c r="A741" s="83"/>
      <c r="B741" s="83"/>
      <c r="C741" s="83"/>
      <c r="D741" s="83"/>
      <c r="G741" s="83"/>
    </row>
    <row r="742" spans="1:7" ht="12.5">
      <c r="A742" s="83"/>
      <c r="B742" s="83"/>
      <c r="C742" s="83"/>
      <c r="D742" s="83"/>
      <c r="G742" s="83"/>
    </row>
    <row r="743" spans="1:7" ht="12.5">
      <c r="A743" s="83"/>
      <c r="B743" s="83"/>
      <c r="C743" s="83"/>
      <c r="D743" s="83"/>
      <c r="G743" s="83"/>
    </row>
    <row r="744" spans="1:7" ht="12.5">
      <c r="A744" s="83"/>
      <c r="B744" s="83"/>
      <c r="C744" s="83"/>
      <c r="D744" s="83"/>
      <c r="G744" s="83"/>
    </row>
    <row r="745" spans="1:7" ht="12.5">
      <c r="A745" s="83"/>
      <c r="B745" s="83"/>
      <c r="C745" s="83"/>
      <c r="D745" s="83"/>
      <c r="G745" s="83"/>
    </row>
    <row r="746" spans="1:7" ht="12.5">
      <c r="A746" s="83"/>
      <c r="B746" s="83"/>
      <c r="C746" s="83"/>
      <c r="D746" s="83"/>
      <c r="G746" s="83"/>
    </row>
    <row r="747" spans="1:7" ht="12.5">
      <c r="A747" s="83"/>
      <c r="B747" s="83"/>
      <c r="C747" s="83"/>
      <c r="D747" s="83"/>
      <c r="G747" s="83"/>
    </row>
    <row r="748" spans="1:7" ht="12.5">
      <c r="A748" s="83"/>
      <c r="B748" s="83"/>
      <c r="C748" s="83"/>
      <c r="D748" s="83"/>
      <c r="G748" s="83"/>
    </row>
    <row r="749" spans="1:7" ht="12.5">
      <c r="A749" s="83"/>
      <c r="B749" s="83"/>
      <c r="C749" s="83"/>
      <c r="D749" s="83"/>
      <c r="G749" s="83"/>
    </row>
    <row r="750" spans="1:7" ht="12.5">
      <c r="A750" s="83"/>
      <c r="B750" s="83"/>
      <c r="C750" s="83"/>
      <c r="D750" s="83"/>
      <c r="G750" s="83"/>
    </row>
    <row r="751" spans="1:7" ht="12.5">
      <c r="A751" s="83"/>
      <c r="B751" s="83"/>
      <c r="C751" s="83"/>
      <c r="D751" s="83"/>
      <c r="G751" s="83"/>
    </row>
    <row r="752" spans="1:7" ht="12.5">
      <c r="A752" s="83"/>
      <c r="B752" s="83"/>
      <c r="C752" s="83"/>
      <c r="D752" s="83"/>
      <c r="G752" s="83"/>
    </row>
    <row r="753" spans="1:7" ht="12.5">
      <c r="A753" s="83"/>
      <c r="B753" s="83"/>
      <c r="C753" s="83"/>
      <c r="D753" s="83"/>
      <c r="G753" s="83"/>
    </row>
    <row r="754" spans="1:7" ht="12.5">
      <c r="A754" s="83"/>
      <c r="B754" s="83"/>
      <c r="C754" s="83"/>
      <c r="D754" s="83"/>
      <c r="G754" s="83"/>
    </row>
    <row r="755" spans="1:7" ht="12.5">
      <c r="A755" s="83"/>
      <c r="B755" s="83"/>
      <c r="C755" s="83"/>
      <c r="D755" s="83"/>
      <c r="G755" s="83"/>
    </row>
    <row r="756" spans="1:7" ht="12.5">
      <c r="A756" s="83"/>
      <c r="B756" s="83"/>
      <c r="C756" s="83"/>
      <c r="D756" s="83"/>
      <c r="G756" s="83"/>
    </row>
    <row r="757" spans="1:7" ht="12.5">
      <c r="A757" s="83"/>
      <c r="B757" s="83"/>
      <c r="C757" s="83"/>
      <c r="D757" s="83"/>
      <c r="G757" s="83"/>
    </row>
    <row r="758" spans="1:7" ht="12.5">
      <c r="A758" s="83"/>
      <c r="B758" s="83"/>
      <c r="C758" s="83"/>
      <c r="D758" s="83"/>
      <c r="G758" s="83"/>
    </row>
    <row r="759" spans="1:7" ht="12.5">
      <c r="A759" s="83"/>
      <c r="B759" s="83"/>
      <c r="C759" s="83"/>
      <c r="D759" s="83"/>
      <c r="G759" s="83"/>
    </row>
    <row r="760" spans="1:7" ht="12.5">
      <c r="A760" s="83"/>
      <c r="B760" s="83"/>
      <c r="C760" s="83"/>
      <c r="D760" s="83"/>
      <c r="G760" s="83"/>
    </row>
    <row r="761" spans="1:7" ht="12.5">
      <c r="A761" s="83"/>
      <c r="B761" s="83"/>
      <c r="C761" s="83"/>
      <c r="D761" s="83"/>
      <c r="G761" s="83"/>
    </row>
    <row r="762" spans="1:7" ht="12.5">
      <c r="A762" s="83"/>
      <c r="B762" s="83"/>
      <c r="C762" s="83"/>
      <c r="D762" s="83"/>
      <c r="G762" s="83"/>
    </row>
    <row r="763" spans="1:7" ht="12.5">
      <c r="A763" s="83"/>
      <c r="B763" s="83"/>
      <c r="C763" s="83"/>
      <c r="D763" s="83"/>
      <c r="G763" s="83"/>
    </row>
    <row r="764" spans="1:7" ht="12.5">
      <c r="A764" s="83"/>
      <c r="B764" s="83"/>
      <c r="C764" s="83"/>
      <c r="D764" s="83"/>
      <c r="G764" s="83"/>
    </row>
    <row r="765" spans="1:7" ht="12.5">
      <c r="A765" s="83"/>
      <c r="B765" s="83"/>
      <c r="C765" s="83"/>
      <c r="D765" s="83"/>
      <c r="G765" s="83"/>
    </row>
    <row r="766" spans="1:7" ht="12.5">
      <c r="A766" s="83"/>
      <c r="B766" s="83"/>
      <c r="C766" s="83"/>
      <c r="D766" s="83"/>
      <c r="G766" s="83"/>
    </row>
    <row r="767" spans="1:7" ht="12.5">
      <c r="A767" s="83"/>
      <c r="B767" s="83"/>
      <c r="C767" s="83"/>
      <c r="D767" s="83"/>
      <c r="G767" s="83"/>
    </row>
    <row r="768" spans="1:7" ht="12.5">
      <c r="A768" s="83"/>
      <c r="B768" s="83"/>
      <c r="C768" s="83"/>
      <c r="D768" s="83"/>
      <c r="G768" s="83"/>
    </row>
    <row r="769" spans="1:7" ht="12.5">
      <c r="A769" s="83"/>
      <c r="B769" s="83"/>
      <c r="C769" s="83"/>
      <c r="D769" s="83"/>
      <c r="G769" s="83"/>
    </row>
    <row r="770" spans="1:7" ht="12.5">
      <c r="A770" s="83"/>
      <c r="B770" s="83"/>
      <c r="C770" s="83"/>
      <c r="D770" s="83"/>
      <c r="G770" s="83"/>
    </row>
    <row r="771" spans="1:7" ht="12.5">
      <c r="A771" s="83"/>
      <c r="B771" s="83"/>
      <c r="C771" s="83"/>
      <c r="D771" s="83"/>
      <c r="G771" s="83"/>
    </row>
    <row r="772" spans="1:7" ht="12.5">
      <c r="A772" s="83"/>
      <c r="B772" s="83"/>
      <c r="C772" s="83"/>
      <c r="D772" s="83"/>
      <c r="G772" s="83"/>
    </row>
    <row r="773" spans="1:7" ht="12.5">
      <c r="A773" s="83"/>
      <c r="B773" s="83"/>
      <c r="C773" s="83"/>
      <c r="D773" s="83"/>
      <c r="G773" s="83"/>
    </row>
    <row r="774" spans="1:7" ht="12.5">
      <c r="A774" s="83"/>
      <c r="B774" s="83"/>
      <c r="C774" s="83"/>
      <c r="D774" s="83"/>
      <c r="G774" s="83"/>
    </row>
    <row r="775" spans="1:7" ht="12.5">
      <c r="A775" s="83"/>
      <c r="B775" s="83"/>
      <c r="C775" s="83"/>
      <c r="D775" s="83"/>
      <c r="G775" s="83"/>
    </row>
    <row r="776" spans="1:7" ht="12.5">
      <c r="A776" s="83"/>
      <c r="B776" s="83"/>
      <c r="C776" s="83"/>
      <c r="D776" s="83"/>
      <c r="G776" s="83"/>
    </row>
    <row r="777" spans="1:7" ht="12.5">
      <c r="A777" s="83"/>
      <c r="B777" s="83"/>
      <c r="C777" s="83"/>
      <c r="D777" s="83"/>
      <c r="G777" s="83"/>
    </row>
    <row r="778" spans="1:7" ht="12.5">
      <c r="A778" s="83"/>
      <c r="B778" s="83"/>
      <c r="C778" s="83"/>
      <c r="D778" s="83"/>
      <c r="G778" s="83"/>
    </row>
    <row r="779" spans="1:7" ht="12.5">
      <c r="A779" s="83"/>
      <c r="B779" s="83"/>
      <c r="C779" s="83"/>
      <c r="D779" s="83"/>
      <c r="G779" s="83"/>
    </row>
    <row r="780" spans="1:7" ht="12.5">
      <c r="A780" s="83"/>
      <c r="B780" s="83"/>
      <c r="C780" s="83"/>
      <c r="D780" s="83"/>
      <c r="G780" s="83"/>
    </row>
    <row r="781" spans="1:7" ht="12.5">
      <c r="A781" s="83"/>
      <c r="B781" s="83"/>
      <c r="C781" s="83"/>
      <c r="D781" s="83"/>
      <c r="G781" s="83"/>
    </row>
    <row r="782" spans="1:7" ht="12.5">
      <c r="A782" s="83"/>
      <c r="B782" s="83"/>
      <c r="C782" s="83"/>
      <c r="D782" s="83"/>
      <c r="G782" s="83"/>
    </row>
    <row r="783" spans="1:7" ht="12.5">
      <c r="A783" s="83"/>
      <c r="B783" s="83"/>
      <c r="C783" s="83"/>
      <c r="D783" s="83"/>
      <c r="G783" s="83"/>
    </row>
    <row r="784" spans="1:7" ht="12.5">
      <c r="A784" s="83"/>
      <c r="B784" s="83"/>
      <c r="C784" s="83"/>
      <c r="D784" s="83"/>
      <c r="G784" s="83"/>
    </row>
    <row r="785" spans="1:7" ht="12.5">
      <c r="A785" s="83"/>
      <c r="B785" s="83"/>
      <c r="C785" s="83"/>
      <c r="D785" s="83"/>
      <c r="G785" s="83"/>
    </row>
    <row r="786" spans="1:7" ht="12.5">
      <c r="A786" s="83"/>
      <c r="B786" s="83"/>
      <c r="C786" s="83"/>
      <c r="D786" s="83"/>
      <c r="G786" s="83"/>
    </row>
    <row r="787" spans="1:7" ht="12.5">
      <c r="A787" s="83"/>
      <c r="B787" s="83"/>
      <c r="C787" s="83"/>
      <c r="D787" s="83"/>
      <c r="G787" s="83"/>
    </row>
    <row r="788" spans="1:7" ht="12.5">
      <c r="A788" s="83"/>
      <c r="B788" s="83"/>
      <c r="C788" s="83"/>
      <c r="D788" s="83"/>
      <c r="G788" s="83"/>
    </row>
    <row r="789" spans="1:7" ht="12.5">
      <c r="A789" s="83"/>
      <c r="B789" s="83"/>
      <c r="C789" s="83"/>
      <c r="D789" s="83"/>
      <c r="G789" s="83"/>
    </row>
    <row r="790" spans="1:7" ht="12.5">
      <c r="A790" s="83"/>
      <c r="B790" s="83"/>
      <c r="C790" s="83"/>
      <c r="D790" s="83"/>
      <c r="G790" s="83"/>
    </row>
    <row r="791" spans="1:7" ht="12.5">
      <c r="A791" s="83"/>
      <c r="B791" s="83"/>
      <c r="C791" s="83"/>
      <c r="D791" s="83"/>
      <c r="G791" s="83"/>
    </row>
    <row r="792" spans="1:7" ht="12.5">
      <c r="A792" s="83"/>
      <c r="B792" s="83"/>
      <c r="C792" s="83"/>
      <c r="D792" s="83"/>
      <c r="G792" s="83"/>
    </row>
    <row r="793" spans="1:7" ht="12.5">
      <c r="A793" s="83"/>
      <c r="B793" s="83"/>
      <c r="C793" s="83"/>
      <c r="D793" s="83"/>
      <c r="G793" s="83"/>
    </row>
    <row r="794" spans="1:7" ht="12.5">
      <c r="A794" s="83"/>
      <c r="B794" s="83"/>
      <c r="C794" s="83"/>
      <c r="D794" s="83"/>
      <c r="G794" s="83"/>
    </row>
    <row r="795" spans="1:7" ht="12.5">
      <c r="A795" s="83"/>
      <c r="B795" s="83"/>
      <c r="C795" s="83"/>
      <c r="D795" s="83"/>
      <c r="G795" s="83"/>
    </row>
    <row r="796" spans="1:7" ht="12.5">
      <c r="A796" s="83"/>
      <c r="B796" s="83"/>
      <c r="C796" s="83"/>
      <c r="D796" s="83"/>
      <c r="G796" s="83"/>
    </row>
    <row r="797" spans="1:7" ht="12.5">
      <c r="A797" s="83"/>
      <c r="B797" s="83"/>
      <c r="C797" s="83"/>
      <c r="D797" s="83"/>
      <c r="G797" s="83"/>
    </row>
    <row r="798" spans="1:7" ht="12.5">
      <c r="A798" s="83"/>
      <c r="B798" s="83"/>
      <c r="C798" s="83"/>
      <c r="D798" s="83"/>
      <c r="G798" s="83"/>
    </row>
    <row r="799" spans="1:7" ht="12.5">
      <c r="A799" s="83"/>
      <c r="B799" s="83"/>
      <c r="C799" s="83"/>
      <c r="D799" s="83"/>
      <c r="G799" s="83"/>
    </row>
    <row r="800" spans="1:7" ht="12.5">
      <c r="A800" s="83"/>
      <c r="B800" s="83"/>
      <c r="C800" s="83"/>
      <c r="D800" s="83"/>
      <c r="G800" s="83"/>
    </row>
    <row r="801" spans="1:7" ht="12.5">
      <c r="A801" s="83"/>
      <c r="B801" s="83"/>
      <c r="C801" s="83"/>
      <c r="D801" s="83"/>
      <c r="G801" s="83"/>
    </row>
    <row r="802" spans="1:7" ht="12.5">
      <c r="A802" s="83"/>
      <c r="B802" s="83"/>
      <c r="C802" s="83"/>
      <c r="D802" s="83"/>
      <c r="G802" s="83"/>
    </row>
    <row r="803" spans="1:7" ht="12.5">
      <c r="A803" s="83"/>
      <c r="B803" s="83"/>
      <c r="C803" s="83"/>
      <c r="D803" s="83"/>
      <c r="G803" s="83"/>
    </row>
    <row r="804" spans="1:7" ht="12.5">
      <c r="A804" s="83"/>
      <c r="B804" s="83"/>
      <c r="C804" s="83"/>
      <c r="D804" s="83"/>
      <c r="G804" s="83"/>
    </row>
    <row r="805" spans="1:7" ht="12.5">
      <c r="A805" s="83"/>
      <c r="B805" s="83"/>
      <c r="C805" s="83"/>
      <c r="D805" s="83"/>
      <c r="G805" s="83"/>
    </row>
    <row r="806" spans="1:7" ht="12.5">
      <c r="A806" s="83"/>
      <c r="B806" s="83"/>
      <c r="C806" s="83"/>
      <c r="D806" s="83"/>
      <c r="G806" s="83"/>
    </row>
    <row r="807" spans="1:7" ht="12.5">
      <c r="A807" s="83"/>
      <c r="B807" s="83"/>
      <c r="C807" s="83"/>
      <c r="D807" s="83"/>
      <c r="G807" s="83"/>
    </row>
    <row r="808" spans="1:7" ht="12.5">
      <c r="A808" s="83"/>
      <c r="B808" s="83"/>
      <c r="C808" s="83"/>
      <c r="D808" s="83"/>
      <c r="G808" s="83"/>
    </row>
    <row r="809" spans="1:7" ht="12.5">
      <c r="A809" s="83"/>
      <c r="B809" s="83"/>
      <c r="C809" s="83"/>
      <c r="D809" s="83"/>
      <c r="G809" s="83"/>
    </row>
    <row r="810" spans="1:7" ht="12.5">
      <c r="A810" s="83"/>
      <c r="B810" s="83"/>
      <c r="C810" s="83"/>
      <c r="D810" s="83"/>
      <c r="G810" s="83"/>
    </row>
    <row r="811" spans="1:7" ht="12.5">
      <c r="A811" s="83"/>
      <c r="B811" s="83"/>
      <c r="C811" s="83"/>
      <c r="D811" s="83"/>
      <c r="G811" s="83"/>
    </row>
    <row r="812" spans="1:7" ht="12.5">
      <c r="A812" s="83"/>
      <c r="B812" s="83"/>
      <c r="C812" s="83"/>
      <c r="D812" s="83"/>
      <c r="G812" s="83"/>
    </row>
    <row r="813" spans="1:7" ht="12.5">
      <c r="A813" s="83"/>
      <c r="B813" s="83"/>
      <c r="C813" s="83"/>
      <c r="D813" s="83"/>
      <c r="G813" s="83"/>
    </row>
    <row r="814" spans="1:7" ht="12.5">
      <c r="A814" s="83"/>
      <c r="B814" s="83"/>
      <c r="C814" s="83"/>
      <c r="D814" s="83"/>
      <c r="G814" s="83"/>
    </row>
    <row r="815" spans="1:7" ht="12.5">
      <c r="A815" s="83"/>
      <c r="B815" s="83"/>
      <c r="C815" s="83"/>
      <c r="D815" s="83"/>
      <c r="G815" s="83"/>
    </row>
    <row r="816" spans="1:7" ht="12.5">
      <c r="A816" s="83"/>
      <c r="B816" s="83"/>
      <c r="C816" s="83"/>
      <c r="D816" s="83"/>
      <c r="G816" s="83"/>
    </row>
    <row r="817" spans="1:7" ht="12.5">
      <c r="A817" s="83"/>
      <c r="B817" s="83"/>
      <c r="C817" s="83"/>
      <c r="D817" s="83"/>
      <c r="G817" s="83"/>
    </row>
    <row r="818" spans="1:7" ht="12.5">
      <c r="A818" s="83"/>
      <c r="B818" s="83"/>
      <c r="C818" s="83"/>
      <c r="D818" s="83"/>
      <c r="G818" s="83"/>
    </row>
    <row r="819" spans="1:7" ht="12.5">
      <c r="A819" s="83"/>
      <c r="B819" s="83"/>
      <c r="C819" s="83"/>
      <c r="D819" s="83"/>
      <c r="G819" s="83"/>
    </row>
    <row r="820" spans="1:7" ht="12.5">
      <c r="A820" s="83"/>
      <c r="B820" s="83"/>
      <c r="C820" s="83"/>
      <c r="D820" s="83"/>
      <c r="G820" s="83"/>
    </row>
    <row r="821" spans="1:7" ht="12.5">
      <c r="A821" s="83"/>
      <c r="B821" s="83"/>
      <c r="C821" s="83"/>
      <c r="D821" s="83"/>
      <c r="G821" s="83"/>
    </row>
    <row r="822" spans="1:7" ht="12.5">
      <c r="A822" s="83"/>
      <c r="B822" s="83"/>
      <c r="C822" s="83"/>
      <c r="D822" s="83"/>
      <c r="G822" s="83"/>
    </row>
    <row r="823" spans="1:7" ht="12.5">
      <c r="A823" s="83"/>
      <c r="B823" s="83"/>
      <c r="C823" s="83"/>
      <c r="D823" s="83"/>
      <c r="G823" s="83"/>
    </row>
    <row r="824" spans="1:7" ht="12.5">
      <c r="A824" s="83"/>
      <c r="B824" s="83"/>
      <c r="C824" s="83"/>
      <c r="D824" s="83"/>
      <c r="G824" s="83"/>
    </row>
    <row r="825" spans="1:7" ht="12.5">
      <c r="A825" s="83"/>
      <c r="B825" s="83"/>
      <c r="C825" s="83"/>
      <c r="D825" s="83"/>
      <c r="G825" s="83"/>
    </row>
    <row r="826" spans="1:7" ht="12.5">
      <c r="A826" s="83"/>
      <c r="B826" s="83"/>
      <c r="C826" s="83"/>
      <c r="D826" s="83"/>
      <c r="G826" s="83"/>
    </row>
    <row r="827" spans="1:7" ht="12.5">
      <c r="A827" s="83"/>
      <c r="B827" s="83"/>
      <c r="C827" s="83"/>
      <c r="D827" s="83"/>
      <c r="G827" s="83"/>
    </row>
    <row r="828" spans="1:7" ht="12.5">
      <c r="A828" s="83"/>
      <c r="B828" s="83"/>
      <c r="C828" s="83"/>
      <c r="D828" s="83"/>
      <c r="G828" s="83"/>
    </row>
    <row r="829" spans="1:7" ht="12.5">
      <c r="A829" s="83"/>
      <c r="B829" s="83"/>
      <c r="C829" s="83"/>
      <c r="D829" s="83"/>
      <c r="G829" s="83"/>
    </row>
    <row r="830" spans="1:7" ht="12.5">
      <c r="A830" s="83"/>
      <c r="B830" s="83"/>
      <c r="C830" s="83"/>
      <c r="D830" s="83"/>
      <c r="G830" s="83"/>
    </row>
    <row r="831" spans="1:7" ht="12.5">
      <c r="A831" s="83"/>
      <c r="B831" s="83"/>
      <c r="C831" s="83"/>
      <c r="D831" s="83"/>
      <c r="G831" s="83"/>
    </row>
    <row r="832" spans="1:7" ht="12.5">
      <c r="A832" s="83"/>
      <c r="B832" s="83"/>
      <c r="C832" s="83"/>
      <c r="D832" s="83"/>
      <c r="G832" s="83"/>
    </row>
    <row r="833" spans="1:7" ht="12.5">
      <c r="A833" s="83"/>
      <c r="B833" s="83"/>
      <c r="C833" s="83"/>
      <c r="D833" s="83"/>
      <c r="G833" s="83"/>
    </row>
    <row r="834" spans="1:7" ht="12.5">
      <c r="A834" s="83"/>
      <c r="B834" s="83"/>
      <c r="C834" s="83"/>
      <c r="D834" s="83"/>
      <c r="G834" s="83"/>
    </row>
    <row r="835" spans="1:7" ht="12.5">
      <c r="A835" s="83"/>
      <c r="B835" s="83"/>
      <c r="C835" s="83"/>
      <c r="D835" s="83"/>
      <c r="G835" s="83"/>
    </row>
    <row r="836" spans="1:7" ht="12.5">
      <c r="A836" s="83"/>
      <c r="B836" s="83"/>
      <c r="C836" s="83"/>
      <c r="D836" s="83"/>
      <c r="G836" s="83"/>
    </row>
    <row r="837" spans="1:7" ht="12.5">
      <c r="A837" s="83"/>
      <c r="B837" s="83"/>
      <c r="C837" s="83"/>
      <c r="D837" s="83"/>
      <c r="G837" s="83"/>
    </row>
    <row r="838" spans="1:7" ht="12.5">
      <c r="A838" s="83"/>
      <c r="B838" s="83"/>
      <c r="C838" s="83"/>
      <c r="D838" s="83"/>
      <c r="G838" s="83"/>
    </row>
    <row r="839" spans="1:7" ht="12.5">
      <c r="A839" s="83"/>
      <c r="B839" s="83"/>
      <c r="C839" s="83"/>
      <c r="D839" s="83"/>
      <c r="G839" s="83"/>
    </row>
    <row r="840" spans="1:7" ht="12.5">
      <c r="A840" s="83"/>
      <c r="B840" s="83"/>
      <c r="C840" s="83"/>
      <c r="D840" s="83"/>
      <c r="G840" s="83"/>
    </row>
    <row r="841" spans="1:7" ht="12.5">
      <c r="A841" s="83"/>
      <c r="B841" s="83"/>
      <c r="C841" s="83"/>
      <c r="D841" s="83"/>
      <c r="G841" s="83"/>
    </row>
    <row r="842" spans="1:7" ht="12.5">
      <c r="A842" s="83"/>
      <c r="B842" s="83"/>
      <c r="C842" s="83"/>
      <c r="D842" s="83"/>
      <c r="G842" s="83"/>
    </row>
    <row r="843" spans="1:7" ht="12.5">
      <c r="A843" s="83"/>
      <c r="B843" s="83"/>
      <c r="C843" s="83"/>
      <c r="D843" s="83"/>
      <c r="G843" s="83"/>
    </row>
    <row r="844" spans="1:7" ht="12.5">
      <c r="A844" s="83"/>
      <c r="B844" s="83"/>
      <c r="C844" s="83"/>
      <c r="D844" s="83"/>
      <c r="G844" s="83"/>
    </row>
    <row r="845" spans="1:7" ht="12.5">
      <c r="A845" s="83"/>
      <c r="B845" s="83"/>
      <c r="C845" s="83"/>
      <c r="D845" s="83"/>
      <c r="G845" s="83"/>
    </row>
    <row r="846" spans="1:7" ht="12.5">
      <c r="A846" s="83"/>
      <c r="B846" s="83"/>
      <c r="C846" s="83"/>
      <c r="D846" s="83"/>
      <c r="G846" s="83"/>
    </row>
    <row r="847" spans="1:7" ht="12.5">
      <c r="A847" s="83"/>
      <c r="B847" s="83"/>
      <c r="C847" s="83"/>
      <c r="D847" s="83"/>
      <c r="G847" s="83"/>
    </row>
    <row r="848" spans="1:7" ht="12.5">
      <c r="A848" s="83"/>
      <c r="B848" s="83"/>
      <c r="C848" s="83"/>
      <c r="D848" s="83"/>
      <c r="G848" s="83"/>
    </row>
    <row r="849" spans="1:7" ht="12.5">
      <c r="A849" s="83"/>
      <c r="B849" s="83"/>
      <c r="C849" s="83"/>
      <c r="D849" s="83"/>
      <c r="G849" s="83"/>
    </row>
    <row r="850" spans="1:7" ht="12.5">
      <c r="A850" s="83"/>
      <c r="B850" s="83"/>
      <c r="C850" s="83"/>
      <c r="D850" s="83"/>
      <c r="G850" s="83"/>
    </row>
    <row r="851" spans="1:7" ht="12.5">
      <c r="A851" s="83"/>
      <c r="B851" s="83"/>
      <c r="C851" s="83"/>
      <c r="D851" s="83"/>
      <c r="G851" s="83"/>
    </row>
    <row r="852" spans="1:7" ht="12.5">
      <c r="A852" s="83"/>
      <c r="B852" s="83"/>
      <c r="C852" s="83"/>
      <c r="D852" s="83"/>
      <c r="G852" s="83"/>
    </row>
    <row r="853" spans="1:7" ht="12.5">
      <c r="A853" s="83"/>
      <c r="B853" s="83"/>
      <c r="C853" s="83"/>
      <c r="D853" s="83"/>
      <c r="G853" s="83"/>
    </row>
    <row r="854" spans="1:7" ht="12.5">
      <c r="A854" s="83"/>
      <c r="B854" s="83"/>
      <c r="C854" s="83"/>
      <c r="D854" s="83"/>
      <c r="G854" s="83"/>
    </row>
    <row r="855" spans="1:7" ht="12.5">
      <c r="A855" s="83"/>
      <c r="B855" s="83"/>
      <c r="C855" s="83"/>
      <c r="D855" s="83"/>
      <c r="G855" s="83"/>
    </row>
    <row r="856" spans="1:7" ht="12.5">
      <c r="A856" s="83"/>
      <c r="B856" s="83"/>
      <c r="C856" s="83"/>
      <c r="D856" s="83"/>
      <c r="G856" s="83"/>
    </row>
    <row r="857" spans="1:7" ht="12.5">
      <c r="A857" s="83"/>
      <c r="B857" s="83"/>
      <c r="C857" s="83"/>
      <c r="D857" s="83"/>
      <c r="G857" s="83"/>
    </row>
    <row r="858" spans="1:7" ht="12.5">
      <c r="A858" s="83"/>
      <c r="B858" s="83"/>
      <c r="C858" s="83"/>
      <c r="D858" s="83"/>
      <c r="G858" s="83"/>
    </row>
    <row r="859" spans="1:7" ht="12.5">
      <c r="A859" s="83"/>
      <c r="B859" s="83"/>
      <c r="C859" s="83"/>
      <c r="D859" s="83"/>
      <c r="G859" s="83"/>
    </row>
    <row r="860" spans="1:7" ht="12.5">
      <c r="A860" s="83"/>
      <c r="B860" s="83"/>
      <c r="C860" s="83"/>
      <c r="D860" s="83"/>
      <c r="G860" s="83"/>
    </row>
    <row r="861" spans="1:7" ht="12.5">
      <c r="A861" s="83"/>
      <c r="B861" s="83"/>
      <c r="C861" s="83"/>
      <c r="D861" s="83"/>
      <c r="G861" s="83"/>
    </row>
    <row r="862" spans="1:7" ht="12.5">
      <c r="A862" s="83"/>
      <c r="B862" s="83"/>
      <c r="C862" s="83"/>
      <c r="D862" s="83"/>
      <c r="G862" s="83"/>
    </row>
    <row r="863" spans="1:7" ht="12.5">
      <c r="A863" s="83"/>
      <c r="B863" s="83"/>
      <c r="C863" s="83"/>
      <c r="D863" s="83"/>
      <c r="G863" s="83"/>
    </row>
    <row r="864" spans="1:7" ht="12.5">
      <c r="A864" s="83"/>
      <c r="B864" s="83"/>
      <c r="C864" s="83"/>
      <c r="D864" s="83"/>
      <c r="G864" s="83"/>
    </row>
    <row r="865" spans="1:7" ht="12.5">
      <c r="A865" s="83"/>
      <c r="B865" s="83"/>
      <c r="C865" s="83"/>
      <c r="D865" s="83"/>
      <c r="G865" s="83"/>
    </row>
    <row r="866" spans="1:7" ht="12.5">
      <c r="A866" s="83"/>
      <c r="B866" s="83"/>
      <c r="C866" s="83"/>
      <c r="D866" s="83"/>
      <c r="G866" s="83"/>
    </row>
    <row r="867" spans="1:7" ht="12.5">
      <c r="A867" s="83"/>
      <c r="B867" s="83"/>
      <c r="C867" s="83"/>
      <c r="D867" s="83"/>
      <c r="G867" s="83"/>
    </row>
    <row r="868" spans="1:7" ht="12.5">
      <c r="A868" s="83"/>
      <c r="B868" s="83"/>
      <c r="C868" s="83"/>
      <c r="D868" s="83"/>
      <c r="G868" s="83"/>
    </row>
    <row r="869" spans="1:7" ht="12.5">
      <c r="A869" s="83"/>
      <c r="B869" s="83"/>
      <c r="C869" s="83"/>
      <c r="D869" s="83"/>
      <c r="G869" s="83"/>
    </row>
    <row r="870" spans="1:7" ht="12.5">
      <c r="A870" s="83"/>
      <c r="B870" s="83"/>
      <c r="C870" s="83"/>
      <c r="D870" s="83"/>
      <c r="G870" s="83"/>
    </row>
    <row r="871" spans="1:7" ht="12.5">
      <c r="A871" s="83"/>
      <c r="B871" s="83"/>
      <c r="C871" s="83"/>
      <c r="D871" s="83"/>
      <c r="G871" s="83"/>
    </row>
    <row r="872" spans="1:7" ht="12.5">
      <c r="A872" s="83"/>
      <c r="B872" s="83"/>
      <c r="C872" s="83"/>
      <c r="D872" s="83"/>
      <c r="G872" s="83"/>
    </row>
    <row r="873" spans="1:7" ht="12.5">
      <c r="A873" s="83"/>
      <c r="B873" s="83"/>
      <c r="C873" s="83"/>
      <c r="D873" s="83"/>
      <c r="G873" s="83"/>
    </row>
    <row r="874" spans="1:7" ht="12.5">
      <c r="A874" s="83"/>
      <c r="B874" s="83"/>
      <c r="C874" s="83"/>
      <c r="D874" s="83"/>
      <c r="G874" s="83"/>
    </row>
    <row r="875" spans="1:7" ht="12.5">
      <c r="A875" s="83"/>
      <c r="B875" s="83"/>
      <c r="C875" s="83"/>
      <c r="D875" s="83"/>
      <c r="G875" s="83"/>
    </row>
    <row r="876" spans="1:7" ht="12.5">
      <c r="A876" s="83"/>
      <c r="B876" s="83"/>
      <c r="C876" s="83"/>
      <c r="D876" s="83"/>
      <c r="G876" s="83"/>
    </row>
    <row r="877" spans="1:7" ht="12.5">
      <c r="A877" s="83"/>
      <c r="B877" s="83"/>
      <c r="C877" s="83"/>
      <c r="D877" s="83"/>
      <c r="G877" s="83"/>
    </row>
    <row r="878" spans="1:7" ht="12.5">
      <c r="A878" s="83"/>
      <c r="B878" s="83"/>
      <c r="C878" s="83"/>
      <c r="D878" s="83"/>
      <c r="G878" s="83"/>
    </row>
    <row r="879" spans="1:7" ht="12.5">
      <c r="A879" s="83"/>
      <c r="B879" s="83"/>
      <c r="C879" s="83"/>
      <c r="D879" s="83"/>
      <c r="G879" s="83"/>
    </row>
    <row r="880" spans="1:7" ht="12.5">
      <c r="A880" s="83"/>
      <c r="B880" s="83"/>
      <c r="C880" s="83"/>
      <c r="D880" s="83"/>
      <c r="G880" s="83"/>
    </row>
    <row r="881" spans="1:7" ht="12.5">
      <c r="A881" s="83"/>
      <c r="B881" s="83"/>
      <c r="C881" s="83"/>
      <c r="D881" s="83"/>
      <c r="G881" s="83"/>
    </row>
    <row r="882" spans="1:7" ht="12.5">
      <c r="A882" s="83"/>
      <c r="B882" s="83"/>
      <c r="C882" s="83"/>
      <c r="D882" s="83"/>
      <c r="G882" s="83"/>
    </row>
    <row r="883" spans="1:7" ht="12.5">
      <c r="A883" s="83"/>
      <c r="B883" s="83"/>
      <c r="C883" s="83"/>
      <c r="D883" s="83"/>
      <c r="G883" s="83"/>
    </row>
    <row r="884" spans="1:7" ht="12.5">
      <c r="A884" s="83"/>
      <c r="B884" s="83"/>
      <c r="C884" s="83"/>
      <c r="D884" s="83"/>
      <c r="G884" s="83"/>
    </row>
    <row r="885" spans="1:7" ht="12.5">
      <c r="A885" s="83"/>
      <c r="B885" s="83"/>
      <c r="C885" s="83"/>
      <c r="D885" s="83"/>
      <c r="G885" s="83"/>
    </row>
    <row r="886" spans="1:7" ht="12.5">
      <c r="A886" s="83"/>
      <c r="B886" s="83"/>
      <c r="C886" s="83"/>
      <c r="D886" s="83"/>
      <c r="G886" s="83"/>
    </row>
    <row r="887" spans="1:7" ht="12.5">
      <c r="A887" s="83"/>
      <c r="B887" s="83"/>
      <c r="C887" s="83"/>
      <c r="D887" s="83"/>
      <c r="G887" s="83"/>
    </row>
    <row r="888" spans="1:7" ht="12.5">
      <c r="A888" s="83"/>
      <c r="B888" s="83"/>
      <c r="C888" s="83"/>
      <c r="D888" s="83"/>
      <c r="G888" s="83"/>
    </row>
    <row r="889" spans="1:7" ht="12.5">
      <c r="A889" s="83"/>
      <c r="B889" s="83"/>
      <c r="C889" s="83"/>
      <c r="D889" s="83"/>
      <c r="G889" s="83"/>
    </row>
    <row r="890" spans="1:7" ht="12.5">
      <c r="A890" s="83"/>
      <c r="B890" s="83"/>
      <c r="C890" s="83"/>
      <c r="D890" s="83"/>
      <c r="G890" s="83"/>
    </row>
    <row r="891" spans="1:7" ht="12.5">
      <c r="A891" s="83"/>
      <c r="B891" s="83"/>
      <c r="C891" s="83"/>
      <c r="D891" s="83"/>
      <c r="G891" s="83"/>
    </row>
    <row r="892" spans="1:7" ht="12.5">
      <c r="A892" s="83"/>
      <c r="B892" s="83"/>
      <c r="C892" s="83"/>
      <c r="D892" s="83"/>
      <c r="G892" s="83"/>
    </row>
    <row r="893" spans="1:7" ht="12.5">
      <c r="A893" s="83"/>
      <c r="B893" s="83"/>
      <c r="C893" s="83"/>
      <c r="D893" s="83"/>
      <c r="G893" s="83"/>
    </row>
    <row r="894" spans="1:7" ht="12.5">
      <c r="A894" s="83"/>
      <c r="B894" s="83"/>
      <c r="C894" s="83"/>
      <c r="D894" s="83"/>
      <c r="G894" s="83"/>
    </row>
    <row r="895" spans="1:7" ht="12.5">
      <c r="A895" s="83"/>
      <c r="B895" s="83"/>
      <c r="C895" s="83"/>
      <c r="D895" s="83"/>
      <c r="G895" s="83"/>
    </row>
    <row r="896" spans="1:7" ht="12.5">
      <c r="A896" s="83"/>
      <c r="B896" s="83"/>
      <c r="C896" s="83"/>
      <c r="D896" s="83"/>
      <c r="G896" s="83"/>
    </row>
    <row r="897" spans="1:7" ht="12.5">
      <c r="A897" s="83"/>
      <c r="B897" s="83"/>
      <c r="C897" s="83"/>
      <c r="D897" s="83"/>
      <c r="G897" s="83"/>
    </row>
    <row r="898" spans="1:7" ht="12.5">
      <c r="A898" s="83"/>
      <c r="B898" s="83"/>
      <c r="C898" s="83"/>
      <c r="D898" s="83"/>
      <c r="G898" s="83"/>
    </row>
    <row r="899" spans="1:7" ht="12.5">
      <c r="A899" s="83"/>
      <c r="B899" s="83"/>
      <c r="C899" s="83"/>
      <c r="D899" s="83"/>
      <c r="G899" s="83"/>
    </row>
    <row r="900" spans="1:7" ht="12.5">
      <c r="A900" s="83"/>
      <c r="B900" s="83"/>
      <c r="C900" s="83"/>
      <c r="D900" s="83"/>
      <c r="G900" s="83"/>
    </row>
    <row r="901" spans="1:7" ht="12.5">
      <c r="A901" s="83"/>
      <c r="B901" s="83"/>
      <c r="C901" s="83"/>
      <c r="D901" s="83"/>
      <c r="G901" s="83"/>
    </row>
    <row r="902" spans="1:7" ht="12.5">
      <c r="A902" s="83"/>
      <c r="B902" s="83"/>
      <c r="C902" s="83"/>
      <c r="D902" s="83"/>
      <c r="G902" s="83"/>
    </row>
    <row r="903" spans="1:7" ht="12.5">
      <c r="A903" s="83"/>
      <c r="B903" s="83"/>
      <c r="C903" s="83"/>
      <c r="D903" s="83"/>
      <c r="G903" s="83"/>
    </row>
    <row r="904" spans="1:7" ht="12.5">
      <c r="A904" s="83"/>
      <c r="B904" s="83"/>
      <c r="C904" s="83"/>
      <c r="D904" s="83"/>
      <c r="G904" s="83"/>
    </row>
    <row r="905" spans="1:7" ht="12.5">
      <c r="A905" s="83"/>
      <c r="B905" s="83"/>
      <c r="C905" s="83"/>
      <c r="D905" s="83"/>
      <c r="G905" s="83"/>
    </row>
    <row r="906" spans="1:7" ht="12.5">
      <c r="A906" s="83"/>
      <c r="B906" s="83"/>
      <c r="C906" s="83"/>
      <c r="D906" s="83"/>
      <c r="G906" s="83"/>
    </row>
    <row r="907" spans="1:7" ht="12.5">
      <c r="A907" s="83"/>
      <c r="B907" s="83"/>
      <c r="C907" s="83"/>
      <c r="D907" s="83"/>
      <c r="G907" s="83"/>
    </row>
    <row r="908" spans="1:7" ht="12.5">
      <c r="A908" s="83"/>
      <c r="B908" s="83"/>
      <c r="C908" s="83"/>
      <c r="D908" s="83"/>
      <c r="G908" s="83"/>
    </row>
    <row r="909" spans="1:7" ht="12.5">
      <c r="A909" s="83"/>
      <c r="B909" s="83"/>
      <c r="C909" s="83"/>
      <c r="D909" s="83"/>
      <c r="G909" s="83"/>
    </row>
    <row r="910" spans="1:7" ht="12.5">
      <c r="A910" s="83"/>
      <c r="B910" s="83"/>
      <c r="C910" s="83"/>
      <c r="D910" s="83"/>
      <c r="G910" s="83"/>
    </row>
    <row r="911" spans="1:7" ht="12.5">
      <c r="A911" s="83"/>
      <c r="B911" s="83"/>
      <c r="C911" s="83"/>
      <c r="D911" s="83"/>
      <c r="G911" s="83"/>
    </row>
    <row r="912" spans="1:7" ht="12.5">
      <c r="A912" s="83"/>
      <c r="B912" s="83"/>
      <c r="C912" s="83"/>
      <c r="D912" s="83"/>
      <c r="G912" s="83"/>
    </row>
    <row r="913" spans="1:7" ht="12.5">
      <c r="A913" s="83"/>
      <c r="B913" s="83"/>
      <c r="C913" s="83"/>
      <c r="D913" s="83"/>
      <c r="G913" s="83"/>
    </row>
    <row r="914" spans="1:7" ht="12.5">
      <c r="A914" s="83"/>
      <c r="B914" s="83"/>
      <c r="C914" s="83"/>
      <c r="D914" s="83"/>
      <c r="G914" s="83"/>
    </row>
    <row r="915" spans="1:7" ht="12.5">
      <c r="A915" s="83"/>
      <c r="B915" s="83"/>
      <c r="C915" s="83"/>
      <c r="D915" s="83"/>
      <c r="G915" s="83"/>
    </row>
    <row r="916" spans="1:7" ht="12.5">
      <c r="A916" s="83"/>
      <c r="B916" s="83"/>
      <c r="C916" s="83"/>
      <c r="D916" s="83"/>
      <c r="G916" s="83"/>
    </row>
    <row r="917" spans="1:7" ht="12.5">
      <c r="A917" s="83"/>
      <c r="B917" s="83"/>
      <c r="C917" s="83"/>
      <c r="D917" s="83"/>
      <c r="G917" s="83"/>
    </row>
    <row r="918" spans="1:7" ht="12.5">
      <c r="A918" s="83"/>
      <c r="B918" s="83"/>
      <c r="C918" s="83"/>
      <c r="D918" s="83"/>
      <c r="G918" s="83"/>
    </row>
    <row r="919" spans="1:7" ht="12.5">
      <c r="A919" s="83"/>
      <c r="B919" s="83"/>
      <c r="C919" s="83"/>
      <c r="D919" s="83"/>
      <c r="G919" s="83"/>
    </row>
    <row r="920" spans="1:7" ht="12.5">
      <c r="A920" s="83"/>
      <c r="B920" s="83"/>
      <c r="C920" s="83"/>
      <c r="D920" s="83"/>
      <c r="G920" s="83"/>
    </row>
    <row r="921" spans="1:7" ht="12.5">
      <c r="A921" s="83"/>
      <c r="B921" s="83"/>
      <c r="C921" s="83"/>
      <c r="D921" s="83"/>
      <c r="G921" s="83"/>
    </row>
    <row r="922" spans="1:7" ht="12.5">
      <c r="A922" s="83"/>
      <c r="B922" s="83"/>
      <c r="C922" s="83"/>
      <c r="D922" s="83"/>
      <c r="G922" s="83"/>
    </row>
    <row r="923" spans="1:7" ht="12.5">
      <c r="A923" s="83"/>
      <c r="B923" s="83"/>
      <c r="C923" s="83"/>
      <c r="D923" s="83"/>
      <c r="G923" s="83"/>
    </row>
    <row r="924" spans="1:7" ht="12.5">
      <c r="A924" s="83"/>
      <c r="B924" s="83"/>
      <c r="C924" s="83"/>
      <c r="D924" s="83"/>
      <c r="G924" s="83"/>
    </row>
    <row r="925" spans="1:7" ht="12.5">
      <c r="A925" s="83"/>
      <c r="B925" s="83"/>
      <c r="C925" s="83"/>
      <c r="D925" s="83"/>
      <c r="G925" s="83"/>
    </row>
    <row r="926" spans="1:7" ht="12.5">
      <c r="A926" s="83"/>
      <c r="B926" s="83"/>
      <c r="C926" s="83"/>
      <c r="D926" s="83"/>
      <c r="G926" s="83"/>
    </row>
    <row r="927" spans="1:7" ht="12.5">
      <c r="A927" s="83"/>
      <c r="B927" s="83"/>
      <c r="C927" s="83"/>
      <c r="D927" s="83"/>
      <c r="G927" s="83"/>
    </row>
    <row r="928" spans="1:7" ht="12.5">
      <c r="A928" s="83"/>
      <c r="B928" s="83"/>
      <c r="C928" s="83"/>
      <c r="D928" s="83"/>
      <c r="G928" s="83"/>
    </row>
    <row r="929" spans="1:7" ht="12.5">
      <c r="A929" s="83"/>
      <c r="B929" s="83"/>
      <c r="C929" s="83"/>
      <c r="D929" s="83"/>
      <c r="G929" s="83"/>
    </row>
    <row r="930" spans="1:7" ht="12.5">
      <c r="A930" s="83"/>
      <c r="B930" s="83"/>
      <c r="C930" s="83"/>
      <c r="D930" s="83"/>
      <c r="G930" s="83"/>
    </row>
    <row r="931" spans="1:7" ht="12.5">
      <c r="A931" s="83"/>
      <c r="B931" s="83"/>
      <c r="C931" s="83"/>
      <c r="D931" s="83"/>
      <c r="G931" s="83"/>
    </row>
    <row r="932" spans="1:7" ht="12.5">
      <c r="A932" s="83"/>
      <c r="B932" s="83"/>
      <c r="C932" s="83"/>
      <c r="D932" s="83"/>
      <c r="G932" s="83"/>
    </row>
    <row r="933" spans="1:7" ht="12.5">
      <c r="A933" s="83"/>
      <c r="B933" s="83"/>
      <c r="C933" s="83"/>
      <c r="D933" s="83"/>
      <c r="G933" s="83"/>
    </row>
    <row r="934" spans="1:7" ht="12.5">
      <c r="A934" s="83"/>
      <c r="B934" s="83"/>
      <c r="C934" s="83"/>
      <c r="D934" s="83"/>
      <c r="G934" s="83"/>
    </row>
    <row r="935" spans="1:7" ht="12.5">
      <c r="A935" s="83"/>
      <c r="B935" s="83"/>
      <c r="C935" s="83"/>
      <c r="D935" s="83"/>
      <c r="G935" s="83"/>
    </row>
    <row r="936" spans="1:7" ht="12.5">
      <c r="A936" s="83"/>
      <c r="B936" s="83"/>
      <c r="C936" s="83"/>
      <c r="D936" s="83"/>
      <c r="G936" s="83"/>
    </row>
    <row r="937" spans="1:7" ht="12.5">
      <c r="A937" s="83"/>
      <c r="B937" s="83"/>
      <c r="C937" s="83"/>
      <c r="D937" s="83"/>
      <c r="G937" s="83"/>
    </row>
    <row r="938" spans="1:7" ht="12.5">
      <c r="A938" s="83"/>
      <c r="B938" s="83"/>
      <c r="C938" s="83"/>
      <c r="D938" s="83"/>
      <c r="G938" s="83"/>
    </row>
    <row r="939" spans="1:7" ht="12.5">
      <c r="A939" s="83"/>
      <c r="B939" s="83"/>
      <c r="C939" s="83"/>
      <c r="D939" s="83"/>
      <c r="G939" s="83"/>
    </row>
    <row r="940" spans="1:7" ht="12.5">
      <c r="A940" s="83"/>
      <c r="B940" s="83"/>
      <c r="C940" s="83"/>
      <c r="D940" s="83"/>
      <c r="G940" s="83"/>
    </row>
    <row r="941" spans="1:7" ht="12.5">
      <c r="A941" s="83"/>
      <c r="B941" s="83"/>
      <c r="C941" s="83"/>
      <c r="D941" s="83"/>
      <c r="G941" s="83"/>
    </row>
    <row r="942" spans="1:7" ht="12.5">
      <c r="A942" s="83"/>
      <c r="B942" s="83"/>
      <c r="C942" s="83"/>
      <c r="D942" s="83"/>
      <c r="G942" s="83"/>
    </row>
    <row r="943" spans="1:7" ht="12.5">
      <c r="A943" s="83"/>
      <c r="B943" s="83"/>
      <c r="C943" s="83"/>
      <c r="D943" s="83"/>
      <c r="G943" s="83"/>
    </row>
    <row r="944" spans="1:7" ht="12.5">
      <c r="A944" s="83"/>
      <c r="B944" s="83"/>
      <c r="C944" s="83"/>
      <c r="D944" s="83"/>
      <c r="G944" s="83"/>
    </row>
    <row r="945" spans="1:7" ht="12.5">
      <c r="A945" s="83"/>
      <c r="B945" s="83"/>
      <c r="C945" s="83"/>
      <c r="D945" s="83"/>
      <c r="G945" s="83"/>
    </row>
    <row r="946" spans="1:7" ht="12.5">
      <c r="A946" s="83"/>
      <c r="B946" s="83"/>
      <c r="C946" s="83"/>
      <c r="D946" s="83"/>
      <c r="G946" s="83"/>
    </row>
    <row r="947" spans="1:7" ht="12.5">
      <c r="A947" s="83"/>
      <c r="B947" s="83"/>
      <c r="C947" s="83"/>
      <c r="D947" s="83"/>
      <c r="G947" s="83"/>
    </row>
    <row r="948" spans="1:7" ht="12.5">
      <c r="A948" s="83"/>
      <c r="B948" s="83"/>
      <c r="C948" s="83"/>
      <c r="D948" s="83"/>
      <c r="G948" s="83"/>
    </row>
    <row r="949" spans="1:7" ht="12.5">
      <c r="A949" s="83"/>
      <c r="B949" s="83"/>
      <c r="C949" s="83"/>
      <c r="D949" s="83"/>
      <c r="G949" s="83"/>
    </row>
    <row r="950" spans="1:7" ht="12.5">
      <c r="A950" s="83"/>
      <c r="B950" s="83"/>
      <c r="C950" s="83"/>
      <c r="D950" s="83"/>
      <c r="G950" s="83"/>
    </row>
    <row r="951" spans="1:7" ht="12.5">
      <c r="A951" s="83"/>
      <c r="B951" s="83"/>
      <c r="C951" s="83"/>
      <c r="D951" s="83"/>
      <c r="G951" s="83"/>
    </row>
    <row r="952" spans="1:7" ht="12.5">
      <c r="A952" s="83"/>
      <c r="B952" s="83"/>
      <c r="C952" s="83"/>
      <c r="D952" s="83"/>
      <c r="G952" s="83"/>
    </row>
    <row r="953" spans="1:7" ht="12.5">
      <c r="A953" s="83"/>
      <c r="B953" s="83"/>
      <c r="C953" s="83"/>
      <c r="D953" s="83"/>
      <c r="G953" s="83"/>
    </row>
    <row r="954" spans="1:7" ht="12.5">
      <c r="A954" s="83"/>
      <c r="B954" s="83"/>
      <c r="C954" s="83"/>
      <c r="D954" s="83"/>
      <c r="G954" s="83"/>
    </row>
    <row r="955" spans="1:7" ht="12.5">
      <c r="A955" s="83"/>
      <c r="B955" s="83"/>
      <c r="C955" s="83"/>
      <c r="D955" s="83"/>
      <c r="G955" s="83"/>
    </row>
    <row r="956" spans="1:7" ht="12.5">
      <c r="A956" s="83"/>
      <c r="B956" s="83"/>
      <c r="C956" s="83"/>
      <c r="D956" s="83"/>
      <c r="G956" s="83"/>
    </row>
    <row r="957" spans="1:7" ht="12.5">
      <c r="A957" s="83"/>
      <c r="B957" s="83"/>
      <c r="C957" s="83"/>
      <c r="D957" s="83"/>
      <c r="G957" s="83"/>
    </row>
    <row r="958" spans="1:7" ht="12.5">
      <c r="A958" s="83"/>
      <c r="B958" s="83"/>
      <c r="C958" s="83"/>
      <c r="D958" s="83"/>
      <c r="G958" s="83"/>
    </row>
    <row r="959" spans="1:7" ht="12.5">
      <c r="A959" s="83"/>
      <c r="B959" s="83"/>
      <c r="C959" s="83"/>
      <c r="D959" s="83"/>
      <c r="G959" s="83"/>
    </row>
    <row r="960" spans="1:7" ht="12.5">
      <c r="A960" s="83"/>
      <c r="B960" s="83"/>
      <c r="C960" s="83"/>
      <c r="D960" s="83"/>
      <c r="G960" s="83"/>
    </row>
    <row r="961" spans="1:7" ht="12.5">
      <c r="A961" s="83"/>
      <c r="B961" s="83"/>
      <c r="C961" s="83"/>
      <c r="D961" s="83"/>
      <c r="G961" s="83"/>
    </row>
    <row r="962" spans="1:7" ht="12.5">
      <c r="A962" s="83"/>
      <c r="B962" s="83"/>
      <c r="C962" s="83"/>
      <c r="D962" s="83"/>
      <c r="G962" s="83"/>
    </row>
    <row r="963" spans="1:7" ht="12.5">
      <c r="A963" s="83"/>
      <c r="B963" s="83"/>
      <c r="C963" s="83"/>
      <c r="D963" s="83"/>
      <c r="G963" s="83"/>
    </row>
    <row r="964" spans="1:7" ht="12.5">
      <c r="A964" s="83"/>
      <c r="B964" s="83"/>
      <c r="C964" s="83"/>
      <c r="D964" s="83"/>
      <c r="G964" s="83"/>
    </row>
    <row r="965" spans="1:7" ht="12.5">
      <c r="A965" s="83"/>
      <c r="B965" s="83"/>
      <c r="C965" s="83"/>
      <c r="D965" s="83"/>
      <c r="G965" s="83"/>
    </row>
    <row r="966" spans="1:7" ht="12.5">
      <c r="A966" s="83"/>
      <c r="B966" s="83"/>
      <c r="C966" s="83"/>
      <c r="D966" s="83"/>
      <c r="G966" s="83"/>
    </row>
    <row r="967" spans="1:7" ht="12.5">
      <c r="A967" s="83"/>
      <c r="B967" s="83"/>
      <c r="C967" s="83"/>
      <c r="D967" s="83"/>
      <c r="G967" s="83"/>
    </row>
    <row r="968" spans="1:7" ht="12.5">
      <c r="A968" s="83"/>
      <c r="B968" s="83"/>
      <c r="C968" s="83"/>
      <c r="D968" s="83"/>
      <c r="G968" s="83"/>
    </row>
    <row r="969" spans="1:7" ht="12.5">
      <c r="A969" s="83"/>
      <c r="B969" s="83"/>
      <c r="C969" s="83"/>
      <c r="D969" s="83"/>
      <c r="G969" s="83"/>
    </row>
    <row r="970" spans="1:7" ht="12.5">
      <c r="A970" s="83"/>
      <c r="B970" s="83"/>
      <c r="C970" s="83"/>
      <c r="D970" s="83"/>
      <c r="G970" s="83"/>
    </row>
    <row r="971" spans="1:7" ht="12.5">
      <c r="A971" s="83"/>
      <c r="B971" s="83"/>
      <c r="C971" s="83"/>
      <c r="D971" s="83"/>
      <c r="G971" s="83"/>
    </row>
    <row r="972" spans="1:7" ht="12.5">
      <c r="A972" s="83"/>
      <c r="B972" s="83"/>
      <c r="C972" s="83"/>
      <c r="D972" s="83"/>
      <c r="G972" s="83"/>
    </row>
    <row r="973" spans="1:7" ht="12.5">
      <c r="A973" s="83"/>
      <c r="B973" s="83"/>
      <c r="C973" s="83"/>
      <c r="D973" s="83"/>
      <c r="G973" s="83"/>
    </row>
    <row r="974" spans="1:7" ht="12.5">
      <c r="A974" s="83"/>
      <c r="B974" s="83"/>
      <c r="C974" s="83"/>
      <c r="D974" s="83"/>
      <c r="G974" s="83"/>
    </row>
    <row r="975" spans="1:7" ht="12.5">
      <c r="A975" s="83"/>
      <c r="B975" s="83"/>
      <c r="C975" s="83"/>
      <c r="D975" s="83"/>
      <c r="G975" s="83"/>
    </row>
    <row r="976" spans="1:7" ht="12.5">
      <c r="A976" s="83"/>
      <c r="B976" s="83"/>
      <c r="C976" s="83"/>
      <c r="D976" s="83"/>
      <c r="G976" s="83"/>
    </row>
    <row r="977" spans="1:7" ht="12.5">
      <c r="A977" s="83"/>
      <c r="B977" s="83"/>
      <c r="C977" s="83"/>
      <c r="D977" s="83"/>
      <c r="G977" s="83"/>
    </row>
    <row r="978" spans="1:7" ht="12.5">
      <c r="A978" s="83"/>
      <c r="B978" s="83"/>
      <c r="C978" s="83"/>
      <c r="D978" s="83"/>
      <c r="G978" s="83"/>
    </row>
    <row r="979" spans="1:7" ht="12.5">
      <c r="A979" s="83"/>
      <c r="B979" s="83"/>
      <c r="C979" s="83"/>
      <c r="D979" s="83"/>
      <c r="G979" s="83"/>
    </row>
    <row r="980" spans="1:7" ht="12.5">
      <c r="A980" s="83"/>
      <c r="B980" s="83"/>
      <c r="C980" s="83"/>
      <c r="D980" s="83"/>
      <c r="G980" s="83"/>
    </row>
    <row r="981" spans="1:7" ht="12.5">
      <c r="A981" s="83"/>
      <c r="B981" s="83"/>
      <c r="C981" s="83"/>
      <c r="D981" s="83"/>
      <c r="G981" s="83"/>
    </row>
    <row r="982" spans="1:7" ht="12.5">
      <c r="A982" s="83"/>
      <c r="B982" s="83"/>
      <c r="C982" s="83"/>
      <c r="D982" s="83"/>
      <c r="G982" s="83"/>
    </row>
    <row r="983" spans="1:7" ht="12.5">
      <c r="A983" s="83"/>
      <c r="B983" s="83"/>
      <c r="C983" s="83"/>
      <c r="D983" s="83"/>
      <c r="G983" s="83"/>
    </row>
    <row r="984" spans="1:7" ht="12.5">
      <c r="A984" s="83"/>
      <c r="B984" s="83"/>
      <c r="C984" s="83"/>
      <c r="D984" s="83"/>
      <c r="G984" s="83"/>
    </row>
    <row r="985" spans="1:7" ht="12.5">
      <c r="A985" s="83"/>
      <c r="B985" s="83"/>
      <c r="C985" s="83"/>
      <c r="D985" s="83"/>
      <c r="G985" s="83"/>
    </row>
    <row r="986" spans="1:7" ht="12.5">
      <c r="A986" s="83"/>
      <c r="B986" s="83"/>
      <c r="C986" s="83"/>
      <c r="D986" s="83"/>
      <c r="G986" s="83"/>
    </row>
    <row r="987" spans="1:7" ht="12.5">
      <c r="A987" s="83"/>
      <c r="B987" s="83"/>
      <c r="C987" s="83"/>
      <c r="D987" s="83"/>
      <c r="G987" s="83"/>
    </row>
    <row r="988" spans="1:7" ht="12.5">
      <c r="A988" s="83"/>
      <c r="B988" s="83"/>
      <c r="C988" s="83"/>
      <c r="D988" s="83"/>
      <c r="G988" s="83"/>
    </row>
    <row r="989" spans="1:7" ht="12.5">
      <c r="A989" s="83"/>
      <c r="B989" s="83"/>
      <c r="C989" s="83"/>
      <c r="D989" s="83"/>
      <c r="G989" s="83"/>
    </row>
    <row r="990" spans="1:7" ht="12.5">
      <c r="A990" s="83"/>
      <c r="B990" s="83"/>
      <c r="C990" s="83"/>
      <c r="D990" s="83"/>
      <c r="G990" s="83"/>
    </row>
    <row r="991" spans="1:7" ht="12.5">
      <c r="A991" s="83"/>
      <c r="B991" s="83"/>
      <c r="C991" s="83"/>
      <c r="D991" s="83"/>
      <c r="G991" s="83"/>
    </row>
    <row r="992" spans="1:7" ht="12.5">
      <c r="A992" s="83"/>
      <c r="B992" s="83"/>
      <c r="C992" s="83"/>
      <c r="D992" s="83"/>
      <c r="G992" s="83"/>
    </row>
    <row r="993" spans="1:7" ht="12.5">
      <c r="A993" s="83"/>
      <c r="B993" s="83"/>
      <c r="C993" s="83"/>
      <c r="D993" s="83"/>
      <c r="G993" s="83"/>
    </row>
    <row r="994" spans="1:7" ht="12.5">
      <c r="A994" s="83"/>
      <c r="B994" s="83"/>
      <c r="C994" s="83"/>
      <c r="D994" s="83"/>
      <c r="G994" s="83"/>
    </row>
    <row r="995" spans="1:7" ht="12.5">
      <c r="A995" s="83"/>
      <c r="B995" s="83"/>
      <c r="C995" s="83"/>
      <c r="D995" s="83"/>
      <c r="G995" s="83"/>
    </row>
    <row r="996" spans="1:7" ht="12.5">
      <c r="A996" s="83"/>
      <c r="B996" s="83"/>
      <c r="C996" s="83"/>
      <c r="D996" s="83"/>
      <c r="G996" s="83"/>
    </row>
    <row r="997" spans="1:7" ht="12.5">
      <c r="A997" s="83"/>
      <c r="B997" s="83"/>
      <c r="C997" s="83"/>
      <c r="D997" s="83"/>
      <c r="G997" s="83"/>
    </row>
    <row r="998" spans="1:7" ht="12.5">
      <c r="A998" s="83"/>
      <c r="B998" s="83"/>
      <c r="C998" s="83"/>
      <c r="D998" s="83"/>
      <c r="G998" s="83"/>
    </row>
    <row r="999" spans="1:7" ht="12.5">
      <c r="A999" s="83"/>
      <c r="B999" s="83"/>
      <c r="C999" s="83"/>
      <c r="D999" s="83"/>
      <c r="G999" s="83"/>
    </row>
    <row r="1000" spans="1:7" ht="12.5">
      <c r="A1000" s="83"/>
      <c r="B1000" s="83"/>
      <c r="C1000" s="83"/>
      <c r="D1000" s="83"/>
      <c r="G1000" s="83"/>
    </row>
  </sheetData>
  <autoFilter ref="A1:Y199" xr:uid="{00000000-0009-0000-0000-000006000000}">
    <filterColumn colId="3">
      <customFilters>
        <customFilter operator="notEqual" val=" "/>
      </customFilters>
    </filterColumn>
  </autoFilter>
  <customSheetViews>
    <customSheetView guid="{F8A80BD0-400C-4134-83E8-E47FF7FF017B}" filter="1" showAutoFilter="1">
      <pageMargins left="0.7" right="0.7" top="0.75" bottom="0.75" header="0.3" footer="0.3"/>
      <autoFilter ref="A1:Y199" xr:uid="{00000000-0000-0000-0000-000000000000}">
        <filterColumn colId="5">
          <filters>
            <filter val="#N/A"/>
            <filter val="10"/>
            <filter val="102"/>
            <filter val="108"/>
            <filter val="11"/>
            <filter val="110"/>
            <filter val="111"/>
            <filter val="112"/>
            <filter val="113"/>
            <filter val="12"/>
            <filter val="124"/>
            <filter val="13"/>
            <filter val="134"/>
            <filter val="136"/>
            <filter val="137"/>
            <filter val="138"/>
            <filter val="139"/>
            <filter val="14"/>
            <filter val="140"/>
            <filter val="141"/>
            <filter val="142"/>
            <filter val="143"/>
            <filter val="144"/>
            <filter val="145"/>
            <filter val="151"/>
            <filter val="152"/>
            <filter val="153"/>
            <filter val="154"/>
            <filter val="155"/>
            <filter val="156"/>
            <filter val="157"/>
            <filter val="158"/>
            <filter val="159"/>
            <filter val="160"/>
            <filter val="161"/>
            <filter val="163"/>
            <filter val="164"/>
            <filter val="165"/>
            <filter val="187"/>
            <filter val="188"/>
            <filter val="189"/>
            <filter val="25"/>
            <filter val="276"/>
            <filter val="277"/>
            <filter val="278"/>
            <filter val="279"/>
            <filter val="280"/>
            <filter val="281"/>
            <filter val="282"/>
            <filter val="283"/>
            <filter val="284"/>
            <filter val="285"/>
            <filter val="286"/>
            <filter val="287"/>
            <filter val="288"/>
            <filter val="289"/>
            <filter val="290"/>
            <filter val="291"/>
            <filter val="32"/>
            <filter val="33"/>
            <filter val="48"/>
            <filter val="5"/>
            <filter val="75"/>
            <filter val="76"/>
            <filter val="85"/>
            <filter val="86"/>
            <filter val="87"/>
          </filters>
        </filterColumn>
      </autoFilter>
    </customSheetView>
  </customSheetViews>
  <mergeCells count="201">
    <mergeCell ref="D189:E189"/>
    <mergeCell ref="D188:E188"/>
    <mergeCell ref="D195:E195"/>
    <mergeCell ref="D190:E190"/>
    <mergeCell ref="D191:E191"/>
    <mergeCell ref="D193:E193"/>
    <mergeCell ref="D192:E192"/>
    <mergeCell ref="D194:E194"/>
    <mergeCell ref="D143:E143"/>
    <mergeCell ref="D144:E144"/>
    <mergeCell ref="D145:E145"/>
    <mergeCell ref="D146:E146"/>
    <mergeCell ref="D147:E147"/>
    <mergeCell ref="D148:E148"/>
    <mergeCell ref="D150:E150"/>
    <mergeCell ref="D149:E149"/>
    <mergeCell ref="D151:E151"/>
    <mergeCell ref="D152:E152"/>
    <mergeCell ref="D186:E186"/>
    <mergeCell ref="D187:E187"/>
    <mergeCell ref="D140:E140"/>
    <mergeCell ref="D139:E139"/>
    <mergeCell ref="D141:E141"/>
    <mergeCell ref="D138:E138"/>
    <mergeCell ref="D182:E182"/>
    <mergeCell ref="D185:E185"/>
    <mergeCell ref="D178:E178"/>
    <mergeCell ref="D179:E179"/>
    <mergeCell ref="D184:E184"/>
    <mergeCell ref="D183:E183"/>
    <mergeCell ref="D162:E162"/>
    <mergeCell ref="D163:E163"/>
    <mergeCell ref="D169:E169"/>
    <mergeCell ref="D165:E165"/>
    <mergeCell ref="D164:E164"/>
    <mergeCell ref="D159:E159"/>
    <mergeCell ref="D160:E160"/>
    <mergeCell ref="D161:E161"/>
    <mergeCell ref="D166:E166"/>
    <mergeCell ref="D153:E153"/>
    <mergeCell ref="D154:E154"/>
    <mergeCell ref="B107:C107"/>
    <mergeCell ref="D101:E101"/>
    <mergeCell ref="D100:E100"/>
    <mergeCell ref="D196:E196"/>
    <mergeCell ref="D197:E197"/>
    <mergeCell ref="D198:E198"/>
    <mergeCell ref="D199:E199"/>
    <mergeCell ref="D167:E167"/>
    <mergeCell ref="D168:E168"/>
    <mergeCell ref="D156:E156"/>
    <mergeCell ref="D155:E155"/>
    <mergeCell ref="D170:E170"/>
    <mergeCell ref="D171:E171"/>
    <mergeCell ref="D181:E181"/>
    <mergeCell ref="D180:E180"/>
    <mergeCell ref="D176:E176"/>
    <mergeCell ref="D175:E175"/>
    <mergeCell ref="D174:E174"/>
    <mergeCell ref="D157:E157"/>
    <mergeCell ref="D158:E158"/>
    <mergeCell ref="C172:E172"/>
    <mergeCell ref="C173:E173"/>
    <mergeCell ref="D177:E177"/>
    <mergeCell ref="D142:E142"/>
    <mergeCell ref="D108:E108"/>
    <mergeCell ref="D109:E109"/>
    <mergeCell ref="D112:E112"/>
    <mergeCell ref="D113:E113"/>
    <mergeCell ref="D114:E114"/>
    <mergeCell ref="D118:E118"/>
    <mergeCell ref="D117:E117"/>
    <mergeCell ref="D115:E115"/>
    <mergeCell ref="D95:E95"/>
    <mergeCell ref="D99:E99"/>
    <mergeCell ref="D96:E96"/>
    <mergeCell ref="D98:E98"/>
    <mergeCell ref="D97:E97"/>
    <mergeCell ref="D103:E103"/>
    <mergeCell ref="D102:E102"/>
    <mergeCell ref="B128:C128"/>
    <mergeCell ref="D127:E127"/>
    <mergeCell ref="D120:E120"/>
    <mergeCell ref="D137:E137"/>
    <mergeCell ref="D134:E134"/>
    <mergeCell ref="D116:E116"/>
    <mergeCell ref="D126:E126"/>
    <mergeCell ref="B125:C125"/>
    <mergeCell ref="D132:E132"/>
    <mergeCell ref="D131:E131"/>
    <mergeCell ref="B122:C122"/>
    <mergeCell ref="B121:C121"/>
    <mergeCell ref="B123:C123"/>
    <mergeCell ref="B124:C124"/>
    <mergeCell ref="D130:E130"/>
    <mergeCell ref="D133:E133"/>
    <mergeCell ref="D73:E73"/>
    <mergeCell ref="D74:E74"/>
    <mergeCell ref="D69:E69"/>
    <mergeCell ref="D70:E70"/>
    <mergeCell ref="D72:E72"/>
    <mergeCell ref="D71:E71"/>
    <mergeCell ref="D135:E135"/>
    <mergeCell ref="D136:E136"/>
    <mergeCell ref="D119:E119"/>
    <mergeCell ref="D129:E129"/>
    <mergeCell ref="C86:E86"/>
    <mergeCell ref="C87:E87"/>
    <mergeCell ref="C88:E88"/>
    <mergeCell ref="C89:E89"/>
    <mergeCell ref="C90:E90"/>
    <mergeCell ref="D91:E91"/>
    <mergeCell ref="D92:E92"/>
    <mergeCell ref="D104:E104"/>
    <mergeCell ref="D106:E106"/>
    <mergeCell ref="D105:E105"/>
    <mergeCell ref="D94:E94"/>
    <mergeCell ref="D93:E93"/>
    <mergeCell ref="D110:E110"/>
    <mergeCell ref="D111:E111"/>
    <mergeCell ref="D19:E19"/>
    <mergeCell ref="D23:E23"/>
    <mergeCell ref="D24:E24"/>
    <mergeCell ref="C30:E30"/>
    <mergeCell ref="C29:E29"/>
    <mergeCell ref="B5:C5"/>
    <mergeCell ref="D21:E21"/>
    <mergeCell ref="D25:E25"/>
    <mergeCell ref="D26:E26"/>
    <mergeCell ref="D42:E42"/>
    <mergeCell ref="D40:E40"/>
    <mergeCell ref="D39:E39"/>
    <mergeCell ref="B3:C3"/>
    <mergeCell ref="C2:E2"/>
    <mergeCell ref="D5:E5"/>
    <mergeCell ref="D9:E9"/>
    <mergeCell ref="D12:E12"/>
    <mergeCell ref="D11:E11"/>
    <mergeCell ref="D17:E17"/>
    <mergeCell ref="D16:E16"/>
    <mergeCell ref="D20:E20"/>
    <mergeCell ref="D3:E3"/>
    <mergeCell ref="D13:E13"/>
    <mergeCell ref="D10:E10"/>
    <mergeCell ref="B6:C6"/>
    <mergeCell ref="D6:E6"/>
    <mergeCell ref="B4:C4"/>
    <mergeCell ref="D4:E4"/>
    <mergeCell ref="D7:E7"/>
    <mergeCell ref="D8:E8"/>
    <mergeCell ref="D15:E15"/>
    <mergeCell ref="D14:E14"/>
    <mergeCell ref="D18:E18"/>
    <mergeCell ref="D36:E36"/>
    <mergeCell ref="D27:E27"/>
    <mergeCell ref="D28:E28"/>
    <mergeCell ref="D34:E34"/>
    <mergeCell ref="D35:E35"/>
    <mergeCell ref="D32:E32"/>
    <mergeCell ref="D31:E31"/>
    <mergeCell ref="D33:E33"/>
    <mergeCell ref="D84:E84"/>
    <mergeCell ref="D83:E83"/>
    <mergeCell ref="D77:E77"/>
    <mergeCell ref="D78:E78"/>
    <mergeCell ref="D76:E76"/>
    <mergeCell ref="D82:E82"/>
    <mergeCell ref="D44:E44"/>
    <mergeCell ref="D43:E43"/>
    <mergeCell ref="D38:E38"/>
    <mergeCell ref="D37:E37"/>
    <mergeCell ref="D46:E46"/>
    <mergeCell ref="D45:E45"/>
    <mergeCell ref="D61:E61"/>
    <mergeCell ref="D62:E62"/>
    <mergeCell ref="D60:E60"/>
    <mergeCell ref="D41:E41"/>
    <mergeCell ref="D85:E85"/>
    <mergeCell ref="D80:E80"/>
    <mergeCell ref="D81:E81"/>
    <mergeCell ref="D79:E79"/>
    <mergeCell ref="D55:E55"/>
    <mergeCell ref="D52:E52"/>
    <mergeCell ref="D47:E47"/>
    <mergeCell ref="D48:E48"/>
    <mergeCell ref="D49:E49"/>
    <mergeCell ref="D59:E59"/>
    <mergeCell ref="D58:E58"/>
    <mergeCell ref="D56:E56"/>
    <mergeCell ref="D57:E57"/>
    <mergeCell ref="D53:E53"/>
    <mergeCell ref="D54:E54"/>
    <mergeCell ref="D50:E50"/>
    <mergeCell ref="D51:E51"/>
    <mergeCell ref="D64:E64"/>
    <mergeCell ref="D65:E65"/>
    <mergeCell ref="D66:E66"/>
    <mergeCell ref="D67:E67"/>
    <mergeCell ref="D63:E63"/>
    <mergeCell ref="D68:E68"/>
    <mergeCell ref="D75:E7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ED76-A59F-440E-AC49-75CE589AA4D7}">
  <dimension ref="A1:E199"/>
  <sheetViews>
    <sheetView topLeftCell="D1" zoomScale="98" zoomScaleNormal="98" workbookViewId="0">
      <selection activeCell="D146" sqref="A1:E199"/>
    </sheetView>
  </sheetViews>
  <sheetFormatPr defaultRowHeight="12.5"/>
  <cols>
    <col min="1" max="1" width="17.6328125" customWidth="1"/>
    <col min="2" max="2" width="17.36328125" bestFit="1" customWidth="1"/>
    <col min="4" max="5" width="107.54296875" bestFit="1" customWidth="1"/>
  </cols>
  <sheetData>
    <row r="1" spans="1:5">
      <c r="A1" s="188"/>
      <c r="B1" s="188" t="s">
        <v>62</v>
      </c>
      <c r="C1" s="188" t="s">
        <v>63</v>
      </c>
      <c r="D1" s="188" t="s">
        <v>64</v>
      </c>
      <c r="E1" s="188" t="s">
        <v>1662</v>
      </c>
    </row>
    <row r="2" spans="1:5">
      <c r="A2" s="188">
        <v>1</v>
      </c>
      <c r="B2" s="188" t="s">
        <v>94</v>
      </c>
      <c r="C2" s="188"/>
      <c r="D2" s="188" t="s">
        <v>95</v>
      </c>
      <c r="E2" s="188" t="s">
        <v>95</v>
      </c>
    </row>
    <row r="3" spans="1:5">
      <c r="A3" s="188">
        <v>2</v>
      </c>
      <c r="B3" s="188" t="s">
        <v>111</v>
      </c>
      <c r="C3" s="188"/>
      <c r="D3" s="188" t="s">
        <v>112</v>
      </c>
      <c r="E3" s="188" t="s">
        <v>112</v>
      </c>
    </row>
    <row r="4" spans="1:5">
      <c r="A4" s="188">
        <v>3</v>
      </c>
      <c r="B4" s="188" t="s">
        <v>138</v>
      </c>
      <c r="C4" s="188"/>
      <c r="D4" s="188" t="s">
        <v>139</v>
      </c>
      <c r="E4" s="188" t="s">
        <v>139</v>
      </c>
    </row>
    <row r="5" spans="1:5">
      <c r="A5" s="188">
        <v>4</v>
      </c>
      <c r="B5" s="188" t="s">
        <v>179</v>
      </c>
      <c r="C5" s="188"/>
      <c r="D5" s="188" t="s">
        <v>180</v>
      </c>
      <c r="E5" s="188" t="s">
        <v>180</v>
      </c>
    </row>
    <row r="6" spans="1:5">
      <c r="A6" s="188">
        <v>5</v>
      </c>
      <c r="B6" s="188" t="s">
        <v>189</v>
      </c>
      <c r="C6" s="188"/>
      <c r="D6" s="188" t="s">
        <v>190</v>
      </c>
      <c r="E6" s="188" t="s">
        <v>190</v>
      </c>
    </row>
    <row r="7" spans="1:5">
      <c r="A7" s="188">
        <v>6</v>
      </c>
      <c r="B7" s="188" t="s">
        <v>127</v>
      </c>
      <c r="C7" s="188"/>
      <c r="D7" s="188" t="s">
        <v>128</v>
      </c>
      <c r="E7" s="188" t="s">
        <v>128</v>
      </c>
    </row>
    <row r="8" spans="1:5">
      <c r="A8" s="188">
        <v>7</v>
      </c>
      <c r="B8" s="188" t="s">
        <v>130</v>
      </c>
      <c r="C8" s="188"/>
      <c r="D8" s="188" t="s">
        <v>131</v>
      </c>
      <c r="E8" s="188" t="s">
        <v>131</v>
      </c>
    </row>
    <row r="9" spans="1:5">
      <c r="A9" s="188">
        <v>8</v>
      </c>
      <c r="B9" s="188" t="s">
        <v>133</v>
      </c>
      <c r="C9" s="188"/>
      <c r="D9" s="188" t="s">
        <v>132</v>
      </c>
      <c r="E9" s="188" t="s">
        <v>132</v>
      </c>
    </row>
    <row r="10" spans="1:5">
      <c r="A10" s="188">
        <v>9</v>
      </c>
      <c r="B10" s="188" t="s">
        <v>216</v>
      </c>
      <c r="C10" s="188"/>
      <c r="D10" s="188" t="s">
        <v>215</v>
      </c>
      <c r="E10" s="188" t="s">
        <v>215</v>
      </c>
    </row>
    <row r="11" spans="1:5">
      <c r="A11" s="188">
        <v>10</v>
      </c>
      <c r="B11" s="188" t="s">
        <v>218</v>
      </c>
      <c r="C11" s="188"/>
      <c r="D11" s="188" t="s">
        <v>217</v>
      </c>
      <c r="E11" s="188" t="s">
        <v>217</v>
      </c>
    </row>
    <row r="12" spans="1:5">
      <c r="A12" s="188">
        <v>11</v>
      </c>
      <c r="B12" s="188" t="s">
        <v>451</v>
      </c>
      <c r="C12" s="188"/>
      <c r="D12" s="188" t="s">
        <v>452</v>
      </c>
      <c r="E12" s="188" t="s">
        <v>452</v>
      </c>
    </row>
    <row r="13" spans="1:5">
      <c r="A13" s="188">
        <v>12</v>
      </c>
      <c r="B13" s="188" t="s">
        <v>101</v>
      </c>
      <c r="C13" s="188"/>
      <c r="D13" s="188" t="s">
        <v>102</v>
      </c>
      <c r="E13" s="188" t="s">
        <v>102</v>
      </c>
    </row>
    <row r="14" spans="1:5">
      <c r="A14" s="188">
        <v>13</v>
      </c>
      <c r="B14" s="188" t="s">
        <v>238</v>
      </c>
      <c r="C14" s="188"/>
      <c r="D14" s="188" t="s">
        <v>237</v>
      </c>
      <c r="E14" s="188" t="s">
        <v>237</v>
      </c>
    </row>
    <row r="15" spans="1:5">
      <c r="A15" s="188">
        <v>14</v>
      </c>
      <c r="B15" s="188" t="s">
        <v>240</v>
      </c>
      <c r="C15" s="188"/>
      <c r="D15" s="188" t="s">
        <v>239</v>
      </c>
      <c r="E15" s="188" t="s">
        <v>239</v>
      </c>
    </row>
    <row r="16" spans="1:5">
      <c r="A16" s="188">
        <v>15</v>
      </c>
      <c r="B16" s="188" t="s">
        <v>135</v>
      </c>
      <c r="C16" s="188"/>
      <c r="D16" s="188" t="s">
        <v>136</v>
      </c>
      <c r="E16" s="188" t="s">
        <v>136</v>
      </c>
    </row>
    <row r="17" spans="1:5">
      <c r="A17" s="188">
        <v>16</v>
      </c>
      <c r="B17" s="188" t="s">
        <v>76</v>
      </c>
      <c r="C17" s="188"/>
      <c r="D17" s="188" t="s">
        <v>82</v>
      </c>
      <c r="E17" s="188" t="s">
        <v>82</v>
      </c>
    </row>
    <row r="18" spans="1:5">
      <c r="A18" s="188">
        <v>17</v>
      </c>
      <c r="B18" s="188" t="s">
        <v>544</v>
      </c>
      <c r="C18" s="188" t="s">
        <v>524</v>
      </c>
      <c r="D18" s="188" t="s">
        <v>545</v>
      </c>
      <c r="E18" s="188"/>
    </row>
    <row r="19" spans="1:5">
      <c r="A19" s="188">
        <v>18</v>
      </c>
      <c r="B19" s="188" t="s">
        <v>296</v>
      </c>
      <c r="C19" s="188" t="s">
        <v>268</v>
      </c>
      <c r="D19" s="188" t="s">
        <v>297</v>
      </c>
      <c r="E19" s="188" t="s">
        <v>297</v>
      </c>
    </row>
    <row r="20" spans="1:5">
      <c r="A20" s="188">
        <v>19</v>
      </c>
      <c r="B20" s="188" t="s">
        <v>733</v>
      </c>
      <c r="C20" s="188" t="s">
        <v>717</v>
      </c>
      <c r="D20" s="188" t="s">
        <v>734</v>
      </c>
      <c r="E20" s="188" t="s">
        <v>735</v>
      </c>
    </row>
    <row r="21" spans="1:5">
      <c r="A21" s="188">
        <v>20</v>
      </c>
      <c r="B21" s="188" t="s">
        <v>716</v>
      </c>
      <c r="C21" s="188" t="s">
        <v>717</v>
      </c>
      <c r="D21" s="188" t="s">
        <v>718</v>
      </c>
      <c r="E21" s="188" t="s">
        <v>718</v>
      </c>
    </row>
    <row r="22" spans="1:5">
      <c r="A22" s="188">
        <v>21</v>
      </c>
      <c r="B22" s="188" t="s">
        <v>737</v>
      </c>
      <c r="C22" s="188" t="s">
        <v>717</v>
      </c>
      <c r="D22" s="188" t="s">
        <v>738</v>
      </c>
      <c r="E22" s="188" t="s">
        <v>739</v>
      </c>
    </row>
    <row r="23" spans="1:5">
      <c r="A23" s="188">
        <v>22</v>
      </c>
      <c r="B23" s="188" t="s">
        <v>741</v>
      </c>
      <c r="C23" s="188" t="s">
        <v>717</v>
      </c>
      <c r="D23" s="188" t="s">
        <v>742</v>
      </c>
      <c r="E23" s="188" t="s">
        <v>743</v>
      </c>
    </row>
    <row r="24" spans="1:5">
      <c r="A24" s="188">
        <v>23</v>
      </c>
      <c r="B24" s="188" t="s">
        <v>745</v>
      </c>
      <c r="C24" s="188" t="s">
        <v>717</v>
      </c>
      <c r="D24" s="188" t="s">
        <v>746</v>
      </c>
      <c r="E24" s="188" t="s">
        <v>747</v>
      </c>
    </row>
    <row r="25" spans="1:5">
      <c r="A25" s="188">
        <v>24</v>
      </c>
      <c r="B25" s="188" t="s">
        <v>749</v>
      </c>
      <c r="C25" s="188" t="s">
        <v>717</v>
      </c>
      <c r="D25" s="188" t="s">
        <v>750</v>
      </c>
      <c r="E25" s="188" t="s">
        <v>751</v>
      </c>
    </row>
    <row r="26" spans="1:5">
      <c r="A26" s="188">
        <v>25</v>
      </c>
      <c r="B26" s="188" t="s">
        <v>1340</v>
      </c>
      <c r="C26" s="188" t="s">
        <v>425</v>
      </c>
      <c r="D26" s="188" t="s">
        <v>1341</v>
      </c>
      <c r="E26" s="188" t="s">
        <v>1341</v>
      </c>
    </row>
    <row r="27" spans="1:5">
      <c r="A27" s="188">
        <v>26</v>
      </c>
      <c r="B27" s="188" t="s">
        <v>456</v>
      </c>
      <c r="C27" s="188" t="s">
        <v>425</v>
      </c>
      <c r="D27" s="188" t="s">
        <v>455</v>
      </c>
      <c r="E27" s="188" t="s">
        <v>455</v>
      </c>
    </row>
    <row r="28" spans="1:5">
      <c r="A28" s="188">
        <v>27</v>
      </c>
      <c r="B28" s="188" t="s">
        <v>458</v>
      </c>
      <c r="C28" s="188" t="s">
        <v>425</v>
      </c>
      <c r="D28" s="188" t="s">
        <v>457</v>
      </c>
      <c r="E28" s="188" t="s">
        <v>457</v>
      </c>
    </row>
    <row r="29" spans="1:5">
      <c r="A29" s="188">
        <v>28</v>
      </c>
      <c r="B29" s="188" t="s">
        <v>460</v>
      </c>
      <c r="C29" s="188" t="s">
        <v>425</v>
      </c>
      <c r="D29" s="188" t="s">
        <v>459</v>
      </c>
      <c r="E29" s="188" t="s">
        <v>459</v>
      </c>
    </row>
    <row r="30" spans="1:5">
      <c r="A30" s="188">
        <v>29</v>
      </c>
      <c r="B30" s="188" t="s">
        <v>462</v>
      </c>
      <c r="C30" s="188" t="s">
        <v>425</v>
      </c>
      <c r="D30" s="188" t="s">
        <v>463</v>
      </c>
      <c r="E30" s="188" t="s">
        <v>463</v>
      </c>
    </row>
    <row r="31" spans="1:5">
      <c r="A31" s="188">
        <v>30</v>
      </c>
      <c r="B31" s="188" t="s">
        <v>465</v>
      </c>
      <c r="C31" s="188" t="s">
        <v>425</v>
      </c>
      <c r="D31" s="188" t="s">
        <v>466</v>
      </c>
      <c r="E31" s="188" t="s">
        <v>466</v>
      </c>
    </row>
    <row r="32" spans="1:5">
      <c r="A32" s="188">
        <v>31</v>
      </c>
      <c r="B32" s="188" t="s">
        <v>468</v>
      </c>
      <c r="C32" s="188" t="s">
        <v>425</v>
      </c>
      <c r="D32" s="188" t="s">
        <v>469</v>
      </c>
      <c r="E32" s="188" t="s">
        <v>469</v>
      </c>
    </row>
    <row r="33" spans="1:5">
      <c r="A33" s="188">
        <v>32</v>
      </c>
      <c r="B33" s="188" t="s">
        <v>674</v>
      </c>
      <c r="C33" s="188" t="s">
        <v>672</v>
      </c>
      <c r="D33" s="188" t="s">
        <v>1329</v>
      </c>
      <c r="E33" s="188" t="s">
        <v>1329</v>
      </c>
    </row>
    <row r="34" spans="1:5">
      <c r="A34" s="188">
        <v>33</v>
      </c>
      <c r="B34" s="188" t="s">
        <v>677</v>
      </c>
      <c r="C34" s="188" t="s">
        <v>672</v>
      </c>
      <c r="D34" s="188" t="s">
        <v>1332</v>
      </c>
      <c r="E34" s="188" t="s">
        <v>1332</v>
      </c>
    </row>
    <row r="35" spans="1:5">
      <c r="A35" s="188">
        <v>34</v>
      </c>
      <c r="B35" s="188" t="s">
        <v>679</v>
      </c>
      <c r="C35" s="188" t="s">
        <v>672</v>
      </c>
      <c r="D35" s="188" t="s">
        <v>1335</v>
      </c>
      <c r="E35" s="188" t="s">
        <v>1335</v>
      </c>
    </row>
    <row r="36" spans="1:5">
      <c r="A36" s="188">
        <v>35</v>
      </c>
      <c r="B36" s="188" t="s">
        <v>370</v>
      </c>
      <c r="C36" s="188" t="s">
        <v>325</v>
      </c>
      <c r="D36" s="188" t="s">
        <v>371</v>
      </c>
      <c r="E36" s="188" t="s">
        <v>371</v>
      </c>
    </row>
    <row r="37" spans="1:5">
      <c r="A37" s="188">
        <v>36</v>
      </c>
      <c r="B37" s="188" t="s">
        <v>324</v>
      </c>
      <c r="C37" s="188" t="s">
        <v>325</v>
      </c>
      <c r="D37" s="188" t="s">
        <v>326</v>
      </c>
      <c r="E37" s="188" t="s">
        <v>326</v>
      </c>
    </row>
    <row r="38" spans="1:5">
      <c r="A38" s="188">
        <v>37</v>
      </c>
      <c r="B38" s="188" t="s">
        <v>1348</v>
      </c>
      <c r="C38" s="188" t="s">
        <v>325</v>
      </c>
      <c r="D38" s="188" t="s">
        <v>1349</v>
      </c>
      <c r="E38" s="188" t="s">
        <v>1349</v>
      </c>
    </row>
    <row r="39" spans="1:5">
      <c r="A39" s="188">
        <v>38</v>
      </c>
      <c r="B39" s="188" t="s">
        <v>1404</v>
      </c>
      <c r="C39" s="188" t="s">
        <v>1405</v>
      </c>
      <c r="D39" s="188"/>
      <c r="E39" s="188"/>
    </row>
    <row r="40" spans="1:5">
      <c r="A40" s="188">
        <v>39</v>
      </c>
      <c r="B40" s="188" t="s">
        <v>1406</v>
      </c>
      <c r="C40" s="188" t="s">
        <v>1405</v>
      </c>
      <c r="D40" s="188" t="s">
        <v>1407</v>
      </c>
      <c r="E40" s="188" t="s">
        <v>1407</v>
      </c>
    </row>
    <row r="41" spans="1:5">
      <c r="A41" s="188">
        <v>40</v>
      </c>
      <c r="B41" s="188" t="s">
        <v>1351</v>
      </c>
      <c r="C41" s="188" t="s">
        <v>325</v>
      </c>
      <c r="D41" s="188" t="s">
        <v>1352</v>
      </c>
      <c r="E41" s="188" t="s">
        <v>1352</v>
      </c>
    </row>
    <row r="42" spans="1:5">
      <c r="A42" s="188">
        <v>41</v>
      </c>
      <c r="B42" s="188" t="s">
        <v>1353</v>
      </c>
      <c r="C42" s="188" t="s">
        <v>325</v>
      </c>
      <c r="D42" s="188" t="s">
        <v>1354</v>
      </c>
      <c r="E42" s="188" t="s">
        <v>1354</v>
      </c>
    </row>
    <row r="43" spans="1:5">
      <c r="A43" s="188">
        <v>42</v>
      </c>
      <c r="B43" s="188" t="s">
        <v>1355</v>
      </c>
      <c r="C43" s="188" t="s">
        <v>325</v>
      </c>
      <c r="D43" s="188" t="s">
        <v>1356</v>
      </c>
      <c r="E43" s="188" t="s">
        <v>1356</v>
      </c>
    </row>
    <row r="44" spans="1:5">
      <c r="A44" s="188">
        <v>43</v>
      </c>
      <c r="B44" s="188" t="s">
        <v>1357</v>
      </c>
      <c r="C44" s="188" t="s">
        <v>325</v>
      </c>
      <c r="D44" s="188" t="s">
        <v>1358</v>
      </c>
      <c r="E44" s="188" t="s">
        <v>1358</v>
      </c>
    </row>
    <row r="45" spans="1:5">
      <c r="A45" s="188">
        <v>44</v>
      </c>
      <c r="B45" s="188" t="s">
        <v>1360</v>
      </c>
      <c r="C45" s="188" t="s">
        <v>325</v>
      </c>
      <c r="D45" s="188" t="s">
        <v>1361</v>
      </c>
      <c r="E45" s="188" t="s">
        <v>1361</v>
      </c>
    </row>
    <row r="46" spans="1:5">
      <c r="A46" s="188">
        <v>45</v>
      </c>
      <c r="B46" s="188" t="s">
        <v>1362</v>
      </c>
      <c r="C46" s="188" t="s">
        <v>325</v>
      </c>
      <c r="D46" s="188" t="s">
        <v>1363</v>
      </c>
      <c r="E46" s="188" t="s">
        <v>1363</v>
      </c>
    </row>
    <row r="47" spans="1:5">
      <c r="A47" s="188">
        <v>46</v>
      </c>
      <c r="B47" s="188" t="s">
        <v>1364</v>
      </c>
      <c r="C47" s="188" t="s">
        <v>325</v>
      </c>
      <c r="D47" s="188" t="s">
        <v>1365</v>
      </c>
      <c r="E47" s="188" t="s">
        <v>1365</v>
      </c>
    </row>
    <row r="48" spans="1:5">
      <c r="A48" s="188">
        <v>47</v>
      </c>
      <c r="B48" s="188" t="s">
        <v>605</v>
      </c>
      <c r="C48" s="188" t="s">
        <v>585</v>
      </c>
      <c r="D48" s="188" t="s">
        <v>606</v>
      </c>
      <c r="E48" s="188" t="s">
        <v>606</v>
      </c>
    </row>
    <row r="49" spans="1:5">
      <c r="A49" s="188">
        <v>48</v>
      </c>
      <c r="B49" s="188" t="s">
        <v>682</v>
      </c>
      <c r="C49" s="188" t="s">
        <v>672</v>
      </c>
      <c r="D49" s="188" t="s">
        <v>683</v>
      </c>
      <c r="E49" s="188" t="s">
        <v>683</v>
      </c>
    </row>
    <row r="50" spans="1:5">
      <c r="A50" s="188">
        <v>49</v>
      </c>
      <c r="B50" s="188" t="s">
        <v>1366</v>
      </c>
      <c r="C50" s="188" t="s">
        <v>325</v>
      </c>
      <c r="D50" s="188" t="s">
        <v>1367</v>
      </c>
      <c r="E50" s="188"/>
    </row>
    <row r="51" spans="1:5">
      <c r="A51" s="188">
        <v>50</v>
      </c>
      <c r="B51" s="188" t="s">
        <v>1368</v>
      </c>
      <c r="C51" s="188" t="s">
        <v>325</v>
      </c>
      <c r="D51" s="188" t="s">
        <v>1369</v>
      </c>
      <c r="E51" s="188"/>
    </row>
    <row r="52" spans="1:5">
      <c r="A52" s="188">
        <v>51</v>
      </c>
      <c r="B52" s="188" t="s">
        <v>1370</v>
      </c>
      <c r="C52" s="188" t="s">
        <v>325</v>
      </c>
      <c r="D52" s="188" t="s">
        <v>1371</v>
      </c>
      <c r="E52" s="188"/>
    </row>
    <row r="53" spans="1:5">
      <c r="A53" s="188">
        <v>52</v>
      </c>
      <c r="B53" s="188" t="s">
        <v>1372</v>
      </c>
      <c r="C53" s="188" t="s">
        <v>325</v>
      </c>
      <c r="D53" s="188" t="s">
        <v>1373</v>
      </c>
      <c r="E53" s="188"/>
    </row>
    <row r="54" spans="1:5">
      <c r="A54" s="188">
        <v>53</v>
      </c>
      <c r="B54" s="188" t="s">
        <v>1375</v>
      </c>
      <c r="C54" s="188" t="s">
        <v>325</v>
      </c>
      <c r="D54" s="188" t="s">
        <v>1376</v>
      </c>
      <c r="E54" s="188"/>
    </row>
    <row r="55" spans="1:5">
      <c r="A55" s="188">
        <v>54</v>
      </c>
      <c r="B55" s="188" t="s">
        <v>686</v>
      </c>
      <c r="C55" s="188" t="s">
        <v>672</v>
      </c>
      <c r="D55" s="188" t="s">
        <v>687</v>
      </c>
      <c r="E55" s="188" t="s">
        <v>687</v>
      </c>
    </row>
    <row r="56" spans="1:5">
      <c r="A56" s="188">
        <v>55</v>
      </c>
      <c r="B56" s="188" t="s">
        <v>690</v>
      </c>
      <c r="C56" s="188" t="s">
        <v>672</v>
      </c>
      <c r="D56" s="188" t="s">
        <v>689</v>
      </c>
      <c r="E56" s="188" t="s">
        <v>689</v>
      </c>
    </row>
    <row r="57" spans="1:5">
      <c r="A57" s="188">
        <v>56</v>
      </c>
      <c r="B57" s="188" t="s">
        <v>692</v>
      </c>
      <c r="C57" s="188" t="s">
        <v>672</v>
      </c>
      <c r="D57" s="188" t="s">
        <v>691</v>
      </c>
      <c r="E57" s="188" t="s">
        <v>691</v>
      </c>
    </row>
    <row r="58" spans="1:5">
      <c r="A58" s="188">
        <v>57</v>
      </c>
      <c r="B58" s="188" t="s">
        <v>694</v>
      </c>
      <c r="C58" s="188" t="s">
        <v>672</v>
      </c>
      <c r="D58" s="188" t="s">
        <v>693</v>
      </c>
      <c r="E58" s="188" t="s">
        <v>693</v>
      </c>
    </row>
    <row r="59" spans="1:5">
      <c r="A59" s="188">
        <v>58</v>
      </c>
      <c r="B59" s="188" t="s">
        <v>609</v>
      </c>
      <c r="C59" s="188" t="s">
        <v>585</v>
      </c>
      <c r="D59" s="188" t="s">
        <v>610</v>
      </c>
      <c r="E59" s="188" t="s">
        <v>610</v>
      </c>
    </row>
    <row r="60" spans="1:5">
      <c r="A60" s="188">
        <v>59</v>
      </c>
      <c r="B60" s="188" t="s">
        <v>612</v>
      </c>
      <c r="C60" s="188" t="s">
        <v>585</v>
      </c>
      <c r="D60" s="188" t="s">
        <v>611</v>
      </c>
      <c r="E60" s="188" t="s">
        <v>611</v>
      </c>
    </row>
    <row r="61" spans="1:5">
      <c r="A61" s="188">
        <v>60</v>
      </c>
      <c r="B61" s="188" t="s">
        <v>613</v>
      </c>
      <c r="C61" s="188" t="s">
        <v>585</v>
      </c>
      <c r="D61" s="188" t="s">
        <v>614</v>
      </c>
      <c r="E61" s="188" t="s">
        <v>615</v>
      </c>
    </row>
    <row r="62" spans="1:5">
      <c r="A62" s="188">
        <v>61</v>
      </c>
      <c r="B62" s="188" t="s">
        <v>696</v>
      </c>
      <c r="C62" s="188" t="s">
        <v>672</v>
      </c>
      <c r="D62" s="188" t="s">
        <v>695</v>
      </c>
      <c r="E62" s="188" t="s">
        <v>697</v>
      </c>
    </row>
    <row r="63" spans="1:5">
      <c r="A63" s="188">
        <v>62</v>
      </c>
      <c r="B63" s="188" t="s">
        <v>1424</v>
      </c>
      <c r="C63" s="188" t="s">
        <v>1425</v>
      </c>
      <c r="D63" s="188"/>
      <c r="E63" s="188"/>
    </row>
    <row r="64" spans="1:5">
      <c r="A64" s="188">
        <v>63</v>
      </c>
      <c r="B64" s="188" t="s">
        <v>1427</v>
      </c>
      <c r="C64" s="188" t="s">
        <v>1425</v>
      </c>
      <c r="D64" s="188"/>
      <c r="E64" s="188"/>
    </row>
    <row r="65" spans="1:5">
      <c r="A65" s="188">
        <v>64</v>
      </c>
      <c r="B65" s="188" t="s">
        <v>1429</v>
      </c>
      <c r="C65" s="188" t="s">
        <v>1425</v>
      </c>
      <c r="D65" s="188"/>
      <c r="E65" s="188"/>
    </row>
    <row r="66" spans="1:5">
      <c r="A66" s="188">
        <v>65</v>
      </c>
      <c r="B66" s="188" t="s">
        <v>1432</v>
      </c>
      <c r="C66" s="188" t="s">
        <v>1425</v>
      </c>
      <c r="D66" s="188"/>
      <c r="E66" s="188"/>
    </row>
    <row r="67" spans="1:5">
      <c r="A67" s="188">
        <v>66</v>
      </c>
      <c r="B67" s="188" t="s">
        <v>1435</v>
      </c>
      <c r="C67" s="188" t="s">
        <v>1425</v>
      </c>
      <c r="D67" s="188"/>
      <c r="E67" s="188"/>
    </row>
    <row r="68" spans="1:5">
      <c r="A68" s="188">
        <v>67</v>
      </c>
      <c r="B68" s="188" t="s">
        <v>1437</v>
      </c>
      <c r="C68" s="188" t="s">
        <v>1425</v>
      </c>
      <c r="D68" s="188" t="s">
        <v>1438</v>
      </c>
      <c r="E68" s="188" t="s">
        <v>1438</v>
      </c>
    </row>
    <row r="69" spans="1:5">
      <c r="A69" s="188">
        <v>68</v>
      </c>
      <c r="B69" s="188" t="s">
        <v>1441</v>
      </c>
      <c r="C69" s="188" t="s">
        <v>1425</v>
      </c>
      <c r="D69" s="188" t="s">
        <v>1442</v>
      </c>
      <c r="E69" s="188" t="s">
        <v>1442</v>
      </c>
    </row>
    <row r="70" spans="1:5">
      <c r="A70" s="188">
        <v>69</v>
      </c>
      <c r="B70" s="188" t="s">
        <v>1443</v>
      </c>
      <c r="C70" s="188" t="s">
        <v>1425</v>
      </c>
      <c r="D70" s="188"/>
      <c r="E70" s="188"/>
    </row>
    <row r="71" spans="1:5">
      <c r="A71" s="188">
        <v>70</v>
      </c>
      <c r="B71" s="188" t="s">
        <v>768</v>
      </c>
      <c r="C71" s="188" t="s">
        <v>325</v>
      </c>
      <c r="D71" s="188" t="s">
        <v>767</v>
      </c>
      <c r="E71" s="188" t="s">
        <v>769</v>
      </c>
    </row>
    <row r="72" spans="1:5">
      <c r="A72" s="188">
        <v>71</v>
      </c>
      <c r="B72" s="188" t="s">
        <v>771</v>
      </c>
      <c r="C72" s="188" t="s">
        <v>325</v>
      </c>
      <c r="D72" s="188" t="s">
        <v>772</v>
      </c>
      <c r="E72" s="188" t="s">
        <v>772</v>
      </c>
    </row>
    <row r="73" spans="1:5">
      <c r="A73" s="188">
        <v>72</v>
      </c>
      <c r="B73" s="188" t="s">
        <v>534</v>
      </c>
      <c r="C73" s="188" t="s">
        <v>524</v>
      </c>
      <c r="D73" s="188"/>
      <c r="E73" s="188" t="s">
        <v>535</v>
      </c>
    </row>
    <row r="74" spans="1:5">
      <c r="A74" s="188">
        <v>73</v>
      </c>
      <c r="B74" s="188" t="s">
        <v>537</v>
      </c>
      <c r="C74" s="188" t="s">
        <v>524</v>
      </c>
      <c r="D74" s="188"/>
      <c r="E74" s="188" t="s">
        <v>538</v>
      </c>
    </row>
    <row r="75" spans="1:5">
      <c r="A75" s="188">
        <v>74</v>
      </c>
      <c r="B75" s="188" t="s">
        <v>1445</v>
      </c>
      <c r="C75" s="188" t="s">
        <v>1446</v>
      </c>
      <c r="D75" s="188" t="s">
        <v>1447</v>
      </c>
      <c r="E75" s="188" t="s">
        <v>1447</v>
      </c>
    </row>
    <row r="76" spans="1:5">
      <c r="A76" s="188">
        <v>75</v>
      </c>
      <c r="B76" s="188" t="s">
        <v>1448</v>
      </c>
      <c r="C76" s="188" t="s">
        <v>1446</v>
      </c>
      <c r="D76" s="188" t="s">
        <v>1449</v>
      </c>
      <c r="E76" s="188" t="s">
        <v>1449</v>
      </c>
    </row>
    <row r="77" spans="1:5">
      <c r="A77" s="188">
        <v>76</v>
      </c>
      <c r="B77" s="188" t="s">
        <v>1451</v>
      </c>
      <c r="C77" s="188" t="s">
        <v>1446</v>
      </c>
      <c r="D77" s="188" t="s">
        <v>1452</v>
      </c>
      <c r="E77" s="188" t="s">
        <v>1452</v>
      </c>
    </row>
    <row r="78" spans="1:5">
      <c r="A78" s="188">
        <v>77</v>
      </c>
      <c r="B78" s="188" t="s">
        <v>1453</v>
      </c>
      <c r="C78" s="188" t="s">
        <v>1446</v>
      </c>
      <c r="D78" s="188" t="s">
        <v>1454</v>
      </c>
      <c r="E78" s="188" t="s">
        <v>1454</v>
      </c>
    </row>
    <row r="79" spans="1:5">
      <c r="A79" s="188">
        <v>78</v>
      </c>
      <c r="B79" s="188" t="s">
        <v>1455</v>
      </c>
      <c r="C79" s="188" t="s">
        <v>1446</v>
      </c>
      <c r="D79" s="188" t="s">
        <v>1456</v>
      </c>
      <c r="E79" s="188" t="s">
        <v>1456</v>
      </c>
    </row>
    <row r="80" spans="1:5">
      <c r="A80" s="188">
        <v>79</v>
      </c>
      <c r="B80" s="188" t="s">
        <v>619</v>
      </c>
      <c r="C80" s="188" t="s">
        <v>585</v>
      </c>
      <c r="D80" s="188" t="s">
        <v>620</v>
      </c>
      <c r="E80" s="188" t="s">
        <v>620</v>
      </c>
    </row>
    <row r="81" spans="1:5">
      <c r="A81" s="188">
        <v>80</v>
      </c>
      <c r="B81" s="188" t="s">
        <v>622</v>
      </c>
      <c r="C81" s="188" t="s">
        <v>585</v>
      </c>
      <c r="D81" s="188" t="s">
        <v>1378</v>
      </c>
      <c r="E81" s="188" t="s">
        <v>1378</v>
      </c>
    </row>
    <row r="82" spans="1:5">
      <c r="A82" s="188">
        <v>81</v>
      </c>
      <c r="B82" s="188" t="s">
        <v>622</v>
      </c>
      <c r="C82" s="188" t="s">
        <v>325</v>
      </c>
      <c r="D82" s="188" t="s">
        <v>1378</v>
      </c>
      <c r="E82" s="188" t="s">
        <v>1378</v>
      </c>
    </row>
    <row r="83" spans="1:5">
      <c r="A83" s="188">
        <v>82</v>
      </c>
      <c r="B83" s="188" t="s">
        <v>625</v>
      </c>
      <c r="C83" s="188" t="s">
        <v>585</v>
      </c>
      <c r="D83" s="188" t="s">
        <v>1523</v>
      </c>
      <c r="E83" s="188" t="s">
        <v>1523</v>
      </c>
    </row>
    <row r="84" spans="1:5">
      <c r="A84" s="188">
        <v>83</v>
      </c>
      <c r="B84" s="188" t="s">
        <v>453</v>
      </c>
      <c r="C84" s="188" t="s">
        <v>403</v>
      </c>
      <c r="D84" s="188" t="s">
        <v>454</v>
      </c>
      <c r="E84" s="188" t="s">
        <v>454</v>
      </c>
    </row>
    <row r="85" spans="1:5">
      <c r="A85" s="188">
        <v>84</v>
      </c>
      <c r="B85" s="188" t="s">
        <v>438</v>
      </c>
      <c r="C85" s="188" t="s">
        <v>325</v>
      </c>
      <c r="D85" s="188" t="s">
        <v>439</v>
      </c>
      <c r="E85" s="188" t="s">
        <v>439</v>
      </c>
    </row>
    <row r="86" spans="1:5">
      <c r="A86" s="188">
        <v>85</v>
      </c>
      <c r="B86" s="188" t="s">
        <v>477</v>
      </c>
      <c r="C86" s="188" t="s">
        <v>403</v>
      </c>
      <c r="D86" s="188" t="s">
        <v>478</v>
      </c>
      <c r="E86" s="188" t="s">
        <v>478</v>
      </c>
    </row>
    <row r="87" spans="1:5">
      <c r="A87" s="188">
        <v>86</v>
      </c>
      <c r="B87" s="188" t="s">
        <v>480</v>
      </c>
      <c r="C87" s="188" t="s">
        <v>403</v>
      </c>
      <c r="D87" s="188" t="s">
        <v>479</v>
      </c>
      <c r="E87" s="188" t="s">
        <v>479</v>
      </c>
    </row>
    <row r="88" spans="1:5">
      <c r="A88" s="188">
        <v>87</v>
      </c>
      <c r="B88" s="188" t="s">
        <v>591</v>
      </c>
      <c r="C88" s="188" t="s">
        <v>585</v>
      </c>
      <c r="D88" s="188" t="s">
        <v>592</v>
      </c>
      <c r="E88" s="188" t="s">
        <v>592</v>
      </c>
    </row>
    <row r="89" spans="1:5">
      <c r="A89" s="188">
        <v>88</v>
      </c>
      <c r="B89" s="188" t="s">
        <v>627</v>
      </c>
      <c r="C89" s="188" t="s">
        <v>585</v>
      </c>
      <c r="D89" s="188" t="s">
        <v>1524</v>
      </c>
      <c r="E89" s="188" t="s">
        <v>1524</v>
      </c>
    </row>
    <row r="90" spans="1:5">
      <c r="A90" s="188">
        <v>89</v>
      </c>
      <c r="B90" s="188" t="s">
        <v>630</v>
      </c>
      <c r="C90" s="188" t="s">
        <v>585</v>
      </c>
      <c r="D90" s="188" t="s">
        <v>631</v>
      </c>
      <c r="E90" s="188" t="s">
        <v>631</v>
      </c>
    </row>
    <row r="91" spans="1:5">
      <c r="A91" s="188">
        <v>90</v>
      </c>
      <c r="B91" s="188" t="s">
        <v>482</v>
      </c>
      <c r="C91" s="188" t="s">
        <v>403</v>
      </c>
      <c r="D91" s="188" t="s">
        <v>481</v>
      </c>
      <c r="E91" s="188" t="s">
        <v>481</v>
      </c>
    </row>
    <row r="92" spans="1:5">
      <c r="A92" s="188">
        <v>91</v>
      </c>
      <c r="B92" s="188" t="s">
        <v>633</v>
      </c>
      <c r="C92" s="188" t="s">
        <v>585</v>
      </c>
      <c r="D92" s="188" t="s">
        <v>1527</v>
      </c>
      <c r="E92" s="188"/>
    </row>
    <row r="93" spans="1:5">
      <c r="A93" s="188">
        <v>92</v>
      </c>
      <c r="B93" s="188" t="s">
        <v>636</v>
      </c>
      <c r="C93" s="188" t="s">
        <v>585</v>
      </c>
      <c r="D93" s="188" t="s">
        <v>1529</v>
      </c>
      <c r="E93" s="188"/>
    </row>
    <row r="94" spans="1:5">
      <c r="A94" s="188">
        <v>93</v>
      </c>
      <c r="B94" s="188" t="s">
        <v>638</v>
      </c>
      <c r="C94" s="188" t="s">
        <v>585</v>
      </c>
      <c r="D94" s="188" t="s">
        <v>1530</v>
      </c>
      <c r="E94" s="188" t="s">
        <v>1530</v>
      </c>
    </row>
    <row r="95" spans="1:5">
      <c r="A95" s="188">
        <v>94</v>
      </c>
      <c r="B95" s="188" t="s">
        <v>641</v>
      </c>
      <c r="C95" s="188" t="s">
        <v>585</v>
      </c>
      <c r="D95" s="188" t="s">
        <v>1532</v>
      </c>
      <c r="E95" s="188" t="s">
        <v>1532</v>
      </c>
    </row>
    <row r="96" spans="1:5">
      <c r="A96" s="188">
        <v>95</v>
      </c>
      <c r="B96" s="188" t="s">
        <v>644</v>
      </c>
      <c r="C96" s="188" t="s">
        <v>585</v>
      </c>
      <c r="D96" s="188" t="s">
        <v>645</v>
      </c>
      <c r="E96" s="188" t="s">
        <v>646</v>
      </c>
    </row>
    <row r="97" spans="1:5">
      <c r="A97" s="188">
        <v>96</v>
      </c>
      <c r="B97" s="188" t="s">
        <v>471</v>
      </c>
      <c r="C97" s="188" t="s">
        <v>425</v>
      </c>
      <c r="D97" s="188" t="s">
        <v>472</v>
      </c>
      <c r="E97" s="188"/>
    </row>
    <row r="98" spans="1:5">
      <c r="A98" s="188">
        <v>97</v>
      </c>
      <c r="B98" s="188" t="s">
        <v>402</v>
      </c>
      <c r="C98" s="188" t="s">
        <v>403</v>
      </c>
      <c r="D98" s="188" t="s">
        <v>404</v>
      </c>
      <c r="E98" s="188" t="s">
        <v>404</v>
      </c>
    </row>
    <row r="99" spans="1:5">
      <c r="A99" s="188">
        <v>98</v>
      </c>
      <c r="B99" s="188" t="s">
        <v>648</v>
      </c>
      <c r="C99" s="188" t="s">
        <v>585</v>
      </c>
      <c r="D99" s="188" t="s">
        <v>649</v>
      </c>
      <c r="E99" s="188" t="s">
        <v>649</v>
      </c>
    </row>
    <row r="100" spans="1:5">
      <c r="A100" s="188">
        <v>99</v>
      </c>
      <c r="B100" s="188" t="s">
        <v>651</v>
      </c>
      <c r="C100" s="188" t="s">
        <v>585</v>
      </c>
      <c r="D100" s="188" t="s">
        <v>652</v>
      </c>
      <c r="E100" s="188" t="s">
        <v>653</v>
      </c>
    </row>
    <row r="101" spans="1:5">
      <c r="A101" s="188">
        <v>100</v>
      </c>
      <c r="B101" s="188" t="s">
        <v>584</v>
      </c>
      <c r="C101" s="188" t="s">
        <v>585</v>
      </c>
      <c r="D101" s="188" t="s">
        <v>586</v>
      </c>
      <c r="E101" s="188" t="s">
        <v>586</v>
      </c>
    </row>
    <row r="102" spans="1:5">
      <c r="A102" s="188">
        <v>101</v>
      </c>
      <c r="B102" s="188" t="s">
        <v>669</v>
      </c>
      <c r="C102" s="188" t="s">
        <v>325</v>
      </c>
      <c r="D102" s="188" t="s">
        <v>670</v>
      </c>
      <c r="E102" s="188" t="s">
        <v>671</v>
      </c>
    </row>
    <row r="103" spans="1:5">
      <c r="A103" s="188">
        <v>102</v>
      </c>
      <c r="B103" s="188" t="s">
        <v>655</v>
      </c>
      <c r="C103" s="188" t="s">
        <v>585</v>
      </c>
      <c r="D103" s="188" t="s">
        <v>654</v>
      </c>
      <c r="E103" s="188" t="s">
        <v>654</v>
      </c>
    </row>
    <row r="104" spans="1:5">
      <c r="A104" s="188">
        <v>103</v>
      </c>
      <c r="B104" s="188" t="s">
        <v>497</v>
      </c>
      <c r="C104" s="188" t="s">
        <v>290</v>
      </c>
      <c r="D104" s="188" t="s">
        <v>498</v>
      </c>
      <c r="E104" s="188" t="s">
        <v>498</v>
      </c>
    </row>
    <row r="105" spans="1:5">
      <c r="A105" s="188">
        <v>104</v>
      </c>
      <c r="B105" s="188" t="s">
        <v>484</v>
      </c>
      <c r="C105" s="188" t="s">
        <v>403</v>
      </c>
      <c r="D105" s="188" t="s">
        <v>485</v>
      </c>
      <c r="E105" s="188" t="s">
        <v>485</v>
      </c>
    </row>
    <row r="106" spans="1:5">
      <c r="A106" s="188">
        <v>105</v>
      </c>
      <c r="B106" s="188" t="s">
        <v>657</v>
      </c>
      <c r="C106" s="188" t="s">
        <v>585</v>
      </c>
      <c r="D106" s="188" t="s">
        <v>658</v>
      </c>
      <c r="E106" s="188" t="s">
        <v>658</v>
      </c>
    </row>
    <row r="107" spans="1:5">
      <c r="A107" s="188">
        <v>106</v>
      </c>
      <c r="B107" s="188" t="s">
        <v>327</v>
      </c>
      <c r="C107" s="188" t="s">
        <v>280</v>
      </c>
      <c r="D107" s="188" t="s">
        <v>328</v>
      </c>
      <c r="E107" s="188" t="s">
        <v>328</v>
      </c>
    </row>
    <row r="108" spans="1:5">
      <c r="A108" s="188">
        <v>107</v>
      </c>
      <c r="B108" s="188" t="s">
        <v>1380</v>
      </c>
      <c r="C108" s="188" t="s">
        <v>325</v>
      </c>
      <c r="D108" s="188" t="s">
        <v>1381</v>
      </c>
      <c r="E108" s="188" t="s">
        <v>1381</v>
      </c>
    </row>
    <row r="109" spans="1:5">
      <c r="A109" s="188">
        <v>108</v>
      </c>
      <c r="B109" s="188" t="s">
        <v>1382</v>
      </c>
      <c r="C109" s="188" t="s">
        <v>325</v>
      </c>
      <c r="D109" s="188" t="s">
        <v>1383</v>
      </c>
      <c r="E109" s="188" t="s">
        <v>1383</v>
      </c>
    </row>
    <row r="110" spans="1:5">
      <c r="A110" s="188">
        <v>109</v>
      </c>
      <c r="B110" s="188" t="s">
        <v>1385</v>
      </c>
      <c r="C110" s="188" t="s">
        <v>325</v>
      </c>
      <c r="D110" s="188" t="s">
        <v>1386</v>
      </c>
      <c r="E110" s="188" t="s">
        <v>1386</v>
      </c>
    </row>
    <row r="111" spans="1:5">
      <c r="A111" s="188">
        <v>110</v>
      </c>
      <c r="B111" s="188" t="s">
        <v>1388</v>
      </c>
      <c r="C111" s="188" t="s">
        <v>325</v>
      </c>
      <c r="D111" s="188" t="s">
        <v>1389</v>
      </c>
      <c r="E111" s="188" t="s">
        <v>1389</v>
      </c>
    </row>
    <row r="112" spans="1:5">
      <c r="A112" s="188">
        <v>111</v>
      </c>
      <c r="B112" s="188" t="s">
        <v>699</v>
      </c>
      <c r="C112" s="188" t="s">
        <v>672</v>
      </c>
      <c r="D112" s="188" t="s">
        <v>1337</v>
      </c>
      <c r="E112" s="188" t="s">
        <v>1337</v>
      </c>
    </row>
    <row r="113" spans="1:5">
      <c r="A113" s="188">
        <v>112</v>
      </c>
      <c r="B113" s="188" t="s">
        <v>1392</v>
      </c>
      <c r="C113" s="188" t="s">
        <v>325</v>
      </c>
      <c r="D113" s="188" t="s">
        <v>1393</v>
      </c>
      <c r="E113" s="188" t="s">
        <v>1393</v>
      </c>
    </row>
    <row r="114" spans="1:5">
      <c r="A114" s="188">
        <v>113</v>
      </c>
      <c r="B114" s="188" t="s">
        <v>289</v>
      </c>
      <c r="C114" s="188" t="s">
        <v>290</v>
      </c>
      <c r="D114" s="188" t="s">
        <v>291</v>
      </c>
      <c r="E114" s="188" t="s">
        <v>291</v>
      </c>
    </row>
    <row r="115" spans="1:5">
      <c r="A115" s="188">
        <v>114</v>
      </c>
      <c r="B115" s="188" t="s">
        <v>702</v>
      </c>
      <c r="C115" s="188" t="s">
        <v>672</v>
      </c>
      <c r="D115" s="188" t="s">
        <v>1338</v>
      </c>
      <c r="E115" s="188" t="s">
        <v>1338</v>
      </c>
    </row>
    <row r="116" spans="1:5">
      <c r="A116" s="188">
        <v>115</v>
      </c>
      <c r="B116" s="188" t="s">
        <v>387</v>
      </c>
      <c r="C116" s="188" t="s">
        <v>388</v>
      </c>
      <c r="D116" s="188" t="s">
        <v>389</v>
      </c>
      <c r="E116" s="188" t="s">
        <v>389</v>
      </c>
    </row>
    <row r="117" spans="1:5">
      <c r="A117" s="188">
        <v>116</v>
      </c>
      <c r="B117" s="188" t="s">
        <v>416</v>
      </c>
      <c r="C117" s="188" t="s">
        <v>388</v>
      </c>
      <c r="D117" s="188" t="s">
        <v>417</v>
      </c>
      <c r="E117" s="188" t="s">
        <v>417</v>
      </c>
    </row>
    <row r="118" spans="1:5">
      <c r="A118" s="188">
        <v>117</v>
      </c>
      <c r="B118" s="188" t="s">
        <v>420</v>
      </c>
      <c r="C118" s="188" t="s">
        <v>388</v>
      </c>
      <c r="D118" s="188" t="s">
        <v>421</v>
      </c>
      <c r="E118" s="188" t="s">
        <v>421</v>
      </c>
    </row>
    <row r="119" spans="1:5">
      <c r="A119" s="188">
        <v>118</v>
      </c>
      <c r="B119" s="188" t="s">
        <v>392</v>
      </c>
      <c r="C119" s="188" t="s">
        <v>325</v>
      </c>
      <c r="D119" s="188" t="s">
        <v>393</v>
      </c>
      <c r="E119" s="188" t="s">
        <v>394</v>
      </c>
    </row>
    <row r="120" spans="1:5">
      <c r="A120" s="188">
        <v>119</v>
      </c>
      <c r="B120" s="188" t="s">
        <v>423</v>
      </c>
      <c r="C120" s="188" t="s">
        <v>325</v>
      </c>
      <c r="D120" s="188" t="s">
        <v>424</v>
      </c>
      <c r="E120" s="188" t="s">
        <v>424</v>
      </c>
    </row>
    <row r="121" spans="1:5">
      <c r="A121" s="188">
        <v>120</v>
      </c>
      <c r="B121" s="188" t="s">
        <v>396</v>
      </c>
      <c r="C121" s="188" t="s">
        <v>325</v>
      </c>
      <c r="D121" s="188" t="s">
        <v>397</v>
      </c>
      <c r="E121" s="188" t="s">
        <v>398</v>
      </c>
    </row>
    <row r="122" spans="1:5">
      <c r="A122" s="188">
        <v>121</v>
      </c>
      <c r="B122" s="188" t="s">
        <v>706</v>
      </c>
      <c r="C122" s="188" t="s">
        <v>672</v>
      </c>
      <c r="D122" s="188" t="s">
        <v>707</v>
      </c>
      <c r="E122" s="188" t="s">
        <v>707</v>
      </c>
    </row>
    <row r="123" spans="1:5">
      <c r="A123" s="188">
        <v>122</v>
      </c>
      <c r="B123" s="188" t="s">
        <v>1397</v>
      </c>
      <c r="C123" s="188" t="s">
        <v>325</v>
      </c>
      <c r="D123" s="188" t="s">
        <v>1398</v>
      </c>
      <c r="E123" s="188" t="s">
        <v>1399</v>
      </c>
    </row>
    <row r="124" spans="1:5">
      <c r="A124" s="188">
        <v>123</v>
      </c>
      <c r="B124" s="188" t="s">
        <v>344</v>
      </c>
      <c r="C124" s="188" t="s">
        <v>268</v>
      </c>
      <c r="D124" s="188" t="s">
        <v>345</v>
      </c>
      <c r="E124" s="188" t="s">
        <v>345</v>
      </c>
    </row>
    <row r="125" spans="1:5">
      <c r="A125" s="188">
        <v>124</v>
      </c>
      <c r="B125" s="188" t="s">
        <v>347</v>
      </c>
      <c r="C125" s="188" t="s">
        <v>268</v>
      </c>
      <c r="D125" s="188" t="s">
        <v>346</v>
      </c>
      <c r="E125" s="188" t="s">
        <v>346</v>
      </c>
    </row>
    <row r="126" spans="1:5">
      <c r="A126" s="188">
        <v>125</v>
      </c>
      <c r="B126" s="188" t="s">
        <v>351</v>
      </c>
      <c r="C126" s="188" t="s">
        <v>268</v>
      </c>
      <c r="D126" s="188" t="s">
        <v>1344</v>
      </c>
      <c r="E126" s="188" t="s">
        <v>1344</v>
      </c>
    </row>
    <row r="127" spans="1:5">
      <c r="A127" s="188">
        <v>126</v>
      </c>
      <c r="B127" s="188" t="s">
        <v>353</v>
      </c>
      <c r="C127" s="188" t="s">
        <v>268</v>
      </c>
      <c r="D127" s="188" t="s">
        <v>1345</v>
      </c>
      <c r="E127" s="188" t="s">
        <v>1345</v>
      </c>
    </row>
    <row r="128" spans="1:5">
      <c r="A128" s="188">
        <v>127</v>
      </c>
      <c r="B128" s="188" t="s">
        <v>709</v>
      </c>
      <c r="C128" s="188" t="s">
        <v>672</v>
      </c>
      <c r="D128" s="188" t="s">
        <v>1339</v>
      </c>
      <c r="E128" s="188" t="s">
        <v>1339</v>
      </c>
    </row>
    <row r="129" spans="1:5">
      <c r="A129" s="188">
        <v>128</v>
      </c>
      <c r="B129" s="188" t="s">
        <v>430</v>
      </c>
      <c r="C129" s="188" t="s">
        <v>280</v>
      </c>
      <c r="D129" s="188" t="s">
        <v>431</v>
      </c>
      <c r="E129" s="188" t="s">
        <v>431</v>
      </c>
    </row>
    <row r="130" spans="1:5">
      <c r="A130" s="188">
        <v>129</v>
      </c>
      <c r="B130" s="188" t="s">
        <v>753</v>
      </c>
      <c r="C130" s="188" t="s">
        <v>717</v>
      </c>
      <c r="D130" s="188" t="s">
        <v>752</v>
      </c>
      <c r="E130" s="188" t="s">
        <v>752</v>
      </c>
    </row>
    <row r="131" spans="1:5">
      <c r="A131" s="188">
        <v>130</v>
      </c>
      <c r="B131" s="188" t="s">
        <v>726</v>
      </c>
      <c r="C131" s="188" t="s">
        <v>717</v>
      </c>
      <c r="D131" s="188" t="s">
        <v>727</v>
      </c>
      <c r="E131" s="188" t="s">
        <v>727</v>
      </c>
    </row>
    <row r="132" spans="1:5">
      <c r="A132" s="188">
        <v>131</v>
      </c>
      <c r="B132" s="188" t="s">
        <v>756</v>
      </c>
      <c r="C132" s="188" t="s">
        <v>717</v>
      </c>
      <c r="D132" s="188" t="s">
        <v>755</v>
      </c>
      <c r="E132" s="188" t="s">
        <v>757</v>
      </c>
    </row>
    <row r="133" spans="1:5">
      <c r="A133" s="188">
        <v>132</v>
      </c>
      <c r="B133" s="188" t="s">
        <v>759</v>
      </c>
      <c r="C133" s="188" t="s">
        <v>717</v>
      </c>
      <c r="D133" s="188" t="s">
        <v>758</v>
      </c>
      <c r="E133" s="188" t="s">
        <v>760</v>
      </c>
    </row>
    <row r="134" spans="1:5">
      <c r="A134" s="188">
        <v>133</v>
      </c>
      <c r="B134" s="188" t="s">
        <v>761</v>
      </c>
      <c r="C134" s="188" t="s">
        <v>717</v>
      </c>
      <c r="D134" s="188" t="s">
        <v>762</v>
      </c>
      <c r="E134" s="188" t="s">
        <v>763</v>
      </c>
    </row>
    <row r="135" spans="1:5">
      <c r="A135" s="188">
        <v>134</v>
      </c>
      <c r="B135" s="188" t="s">
        <v>765</v>
      </c>
      <c r="C135" s="188" t="s">
        <v>717</v>
      </c>
      <c r="D135" s="188" t="s">
        <v>764</v>
      </c>
      <c r="E135" s="188" t="s">
        <v>766</v>
      </c>
    </row>
    <row r="136" spans="1:5">
      <c r="A136" s="188">
        <v>135</v>
      </c>
      <c r="B136" s="188" t="s">
        <v>1104</v>
      </c>
      <c r="C136" s="188" t="s">
        <v>1102</v>
      </c>
      <c r="D136" s="188" t="s">
        <v>1105</v>
      </c>
      <c r="E136" s="188" t="s">
        <v>1105</v>
      </c>
    </row>
    <row r="137" spans="1:5">
      <c r="A137" s="188">
        <v>136</v>
      </c>
      <c r="B137" s="188" t="s">
        <v>1107</v>
      </c>
      <c r="C137" s="188" t="s">
        <v>1102</v>
      </c>
      <c r="D137" s="188" t="s">
        <v>1108</v>
      </c>
      <c r="E137" s="188" t="s">
        <v>1108</v>
      </c>
    </row>
    <row r="138" spans="1:5">
      <c r="A138" s="188">
        <v>137</v>
      </c>
      <c r="B138" s="188" t="s">
        <v>1110</v>
      </c>
      <c r="C138" s="188" t="s">
        <v>1102</v>
      </c>
      <c r="D138" s="188" t="s">
        <v>1111</v>
      </c>
      <c r="E138" s="188" t="s">
        <v>1111</v>
      </c>
    </row>
    <row r="139" spans="1:5">
      <c r="A139" s="188">
        <v>138</v>
      </c>
      <c r="B139" s="188" t="s">
        <v>1113</v>
      </c>
      <c r="C139" s="188" t="s">
        <v>1102</v>
      </c>
      <c r="D139" s="188" t="s">
        <v>1114</v>
      </c>
      <c r="E139" s="188" t="s">
        <v>1114</v>
      </c>
    </row>
    <row r="140" spans="1:5">
      <c r="A140" s="188">
        <v>139</v>
      </c>
      <c r="B140" s="188" t="s">
        <v>1116</v>
      </c>
      <c r="C140" s="188" t="s">
        <v>1102</v>
      </c>
      <c r="D140" s="188" t="s">
        <v>1117</v>
      </c>
      <c r="E140" s="188" t="s">
        <v>1117</v>
      </c>
    </row>
    <row r="141" spans="1:5">
      <c r="A141" s="188">
        <v>140</v>
      </c>
      <c r="B141" s="188" t="s">
        <v>1119</v>
      </c>
      <c r="C141" s="188" t="s">
        <v>1102</v>
      </c>
      <c r="D141" s="188" t="s">
        <v>1120</v>
      </c>
      <c r="E141" s="188" t="s">
        <v>1120</v>
      </c>
    </row>
    <row r="142" spans="1:5">
      <c r="A142" s="188">
        <v>141</v>
      </c>
      <c r="B142" s="188" t="s">
        <v>1122</v>
      </c>
      <c r="C142" s="188" t="s">
        <v>1102</v>
      </c>
      <c r="D142" s="188" t="s">
        <v>1123</v>
      </c>
      <c r="E142" s="188" t="s">
        <v>1123</v>
      </c>
    </row>
    <row r="143" spans="1:5">
      <c r="A143" s="188">
        <v>142</v>
      </c>
      <c r="B143" s="188" t="s">
        <v>1125</v>
      </c>
      <c r="C143" s="188" t="s">
        <v>1102</v>
      </c>
      <c r="D143" s="188" t="s">
        <v>1126</v>
      </c>
      <c r="E143" s="188" t="s">
        <v>1126</v>
      </c>
    </row>
    <row r="144" spans="1:5">
      <c r="A144" s="188">
        <v>143</v>
      </c>
      <c r="B144" s="188" t="s">
        <v>1128</v>
      </c>
      <c r="C144" s="188" t="s">
        <v>1102</v>
      </c>
      <c r="D144" s="188" t="s">
        <v>1129</v>
      </c>
      <c r="E144" s="188" t="s">
        <v>1129</v>
      </c>
    </row>
    <row r="145" spans="1:5">
      <c r="A145" s="188">
        <v>144</v>
      </c>
      <c r="B145" s="188" t="s">
        <v>1131</v>
      </c>
      <c r="C145" s="188" t="s">
        <v>1102</v>
      </c>
      <c r="D145" s="188" t="s">
        <v>1132</v>
      </c>
      <c r="E145" s="188" t="s">
        <v>1132</v>
      </c>
    </row>
    <row r="146" spans="1:5">
      <c r="A146" s="188">
        <v>145</v>
      </c>
      <c r="B146" s="188" t="s">
        <v>1134</v>
      </c>
      <c r="C146" s="188" t="s">
        <v>1102</v>
      </c>
      <c r="D146" s="188" t="s">
        <v>1135</v>
      </c>
      <c r="E146" s="188" t="s">
        <v>1135</v>
      </c>
    </row>
    <row r="147" spans="1:5">
      <c r="A147" s="188">
        <v>146</v>
      </c>
      <c r="B147" s="188" t="s">
        <v>1137</v>
      </c>
      <c r="C147" s="188" t="s">
        <v>1102</v>
      </c>
      <c r="D147" s="188" t="s">
        <v>1138</v>
      </c>
      <c r="E147" s="188" t="s">
        <v>1138</v>
      </c>
    </row>
    <row r="148" spans="1:5">
      <c r="A148" s="188">
        <v>147</v>
      </c>
      <c r="B148" s="188" t="s">
        <v>1140</v>
      </c>
      <c r="C148" s="188" t="s">
        <v>1102</v>
      </c>
      <c r="D148" s="188" t="s">
        <v>1141</v>
      </c>
      <c r="E148" s="188" t="s">
        <v>1141</v>
      </c>
    </row>
    <row r="149" spans="1:5">
      <c r="A149" s="188">
        <v>148</v>
      </c>
      <c r="B149" s="188" t="s">
        <v>1142</v>
      </c>
      <c r="C149" s="188" t="s">
        <v>1102</v>
      </c>
      <c r="D149" s="188" t="s">
        <v>1143</v>
      </c>
      <c r="E149" s="188" t="s">
        <v>1143</v>
      </c>
    </row>
    <row r="150" spans="1:5">
      <c r="A150" s="188">
        <v>149</v>
      </c>
      <c r="B150" s="188" t="s">
        <v>331</v>
      </c>
      <c r="C150" s="188" t="s">
        <v>280</v>
      </c>
      <c r="D150" s="188" t="s">
        <v>332</v>
      </c>
      <c r="E150" s="188" t="s">
        <v>332</v>
      </c>
    </row>
    <row r="151" spans="1:5">
      <c r="A151" s="188">
        <v>150</v>
      </c>
      <c r="B151" s="188" t="s">
        <v>523</v>
      </c>
      <c r="C151" s="188" t="s">
        <v>524</v>
      </c>
      <c r="D151" s="188"/>
      <c r="E151" s="188" t="s">
        <v>525</v>
      </c>
    </row>
    <row r="152" spans="1:5">
      <c r="A152" s="188">
        <v>151</v>
      </c>
      <c r="B152" s="188" t="s">
        <v>308</v>
      </c>
      <c r="C152" s="188" t="s">
        <v>268</v>
      </c>
      <c r="D152" s="188" t="s">
        <v>309</v>
      </c>
      <c r="E152" s="188" t="s">
        <v>309</v>
      </c>
    </row>
    <row r="153" spans="1:5">
      <c r="A153" s="188">
        <v>152</v>
      </c>
      <c r="B153" s="188" t="s">
        <v>267</v>
      </c>
      <c r="C153" s="188" t="s">
        <v>268</v>
      </c>
      <c r="D153" s="188" t="s">
        <v>269</v>
      </c>
      <c r="E153" s="188" t="s">
        <v>269</v>
      </c>
    </row>
    <row r="154" spans="1:5">
      <c r="A154" s="188">
        <v>153</v>
      </c>
      <c r="B154" s="188" t="s">
        <v>1458</v>
      </c>
      <c r="C154" s="188" t="s">
        <v>1446</v>
      </c>
      <c r="D154" s="188" t="s">
        <v>1459</v>
      </c>
      <c r="E154" s="188" t="s">
        <v>1459</v>
      </c>
    </row>
    <row r="155" spans="1:5">
      <c r="A155" s="188">
        <v>154</v>
      </c>
      <c r="B155" s="188" t="s">
        <v>1095</v>
      </c>
      <c r="C155" s="188" t="s">
        <v>1096</v>
      </c>
      <c r="D155" s="188" t="s">
        <v>1097</v>
      </c>
      <c r="E155" s="188" t="s">
        <v>1097</v>
      </c>
    </row>
    <row r="156" spans="1:5">
      <c r="A156" s="188">
        <v>155</v>
      </c>
      <c r="B156" s="188" t="s">
        <v>1100</v>
      </c>
      <c r="C156" s="188" t="s">
        <v>1096</v>
      </c>
      <c r="D156" s="188" t="s">
        <v>1101</v>
      </c>
      <c r="E156" s="188" t="s">
        <v>1101</v>
      </c>
    </row>
    <row r="157" spans="1:5">
      <c r="A157" s="188">
        <v>156</v>
      </c>
      <c r="B157" s="188" t="s">
        <v>660</v>
      </c>
      <c r="C157" s="188" t="s">
        <v>661</v>
      </c>
      <c r="D157" s="188" t="s">
        <v>662</v>
      </c>
      <c r="E157" s="188" t="s">
        <v>662</v>
      </c>
    </row>
    <row r="158" spans="1:5">
      <c r="A158" s="188">
        <v>157</v>
      </c>
      <c r="B158" s="188" t="s">
        <v>1461</v>
      </c>
      <c r="C158" s="188" t="s">
        <v>1446</v>
      </c>
      <c r="D158" s="188" t="s">
        <v>1462</v>
      </c>
      <c r="E158" s="188" t="s">
        <v>1462</v>
      </c>
    </row>
    <row r="159" spans="1:5">
      <c r="A159" s="188">
        <v>158</v>
      </c>
      <c r="B159" s="188" t="s">
        <v>1464</v>
      </c>
      <c r="C159" s="188" t="s">
        <v>1446</v>
      </c>
      <c r="D159" s="188" t="s">
        <v>1465</v>
      </c>
      <c r="E159" s="188" t="s">
        <v>1465</v>
      </c>
    </row>
    <row r="160" spans="1:5">
      <c r="A160" s="188">
        <v>159</v>
      </c>
      <c r="B160" s="188" t="s">
        <v>1469</v>
      </c>
      <c r="C160" s="188" t="s">
        <v>1446</v>
      </c>
      <c r="D160" s="188" t="s">
        <v>1471</v>
      </c>
      <c r="E160" s="188" t="s">
        <v>1471</v>
      </c>
    </row>
    <row r="161" spans="1:5">
      <c r="A161" s="188">
        <v>160</v>
      </c>
      <c r="B161" s="188" t="s">
        <v>1473</v>
      </c>
      <c r="C161" s="188" t="s">
        <v>1446</v>
      </c>
      <c r="D161" s="188" t="s">
        <v>1474</v>
      </c>
      <c r="E161" s="188" t="s">
        <v>1474</v>
      </c>
    </row>
    <row r="162" spans="1:5">
      <c r="A162" s="188">
        <v>161</v>
      </c>
      <c r="B162" s="188" t="s">
        <v>1476</v>
      </c>
      <c r="C162" s="188" t="s">
        <v>1446</v>
      </c>
      <c r="D162" s="188" t="s">
        <v>1477</v>
      </c>
      <c r="E162" s="188" t="s">
        <v>1477</v>
      </c>
    </row>
    <row r="163" spans="1:5">
      <c r="A163" s="188">
        <v>162</v>
      </c>
      <c r="B163" s="188" t="s">
        <v>1480</v>
      </c>
      <c r="C163" s="188" t="s">
        <v>1446</v>
      </c>
      <c r="D163" s="188" t="s">
        <v>1481</v>
      </c>
      <c r="E163" s="188" t="s">
        <v>1481</v>
      </c>
    </row>
    <row r="164" spans="1:5">
      <c r="A164" s="188">
        <v>163</v>
      </c>
      <c r="B164" s="188" t="s">
        <v>376</v>
      </c>
      <c r="C164" s="188" t="s">
        <v>325</v>
      </c>
      <c r="D164" s="188" t="s">
        <v>377</v>
      </c>
      <c r="E164" s="188" t="s">
        <v>378</v>
      </c>
    </row>
    <row r="165" spans="1:5">
      <c r="A165" s="188">
        <v>164</v>
      </c>
      <c r="B165" s="188" t="s">
        <v>664</v>
      </c>
      <c r="C165" s="188" t="s">
        <v>661</v>
      </c>
      <c r="D165" s="188" t="s">
        <v>665</v>
      </c>
      <c r="E165" s="188" t="s">
        <v>665</v>
      </c>
    </row>
    <row r="166" spans="1:5">
      <c r="A166" s="188">
        <v>165</v>
      </c>
      <c r="B166" s="188" t="s">
        <v>776</v>
      </c>
      <c r="C166" s="188" t="s">
        <v>774</v>
      </c>
      <c r="D166" s="188" t="s">
        <v>775</v>
      </c>
      <c r="E166" s="188" t="s">
        <v>775</v>
      </c>
    </row>
    <row r="167" spans="1:5">
      <c r="A167" s="188">
        <v>166</v>
      </c>
      <c r="B167" s="188" t="s">
        <v>778</v>
      </c>
      <c r="C167" s="188" t="s">
        <v>774</v>
      </c>
      <c r="D167" s="188" t="s">
        <v>779</v>
      </c>
      <c r="E167" s="188" t="s">
        <v>780</v>
      </c>
    </row>
    <row r="168" spans="1:5">
      <c r="A168" s="188">
        <v>167</v>
      </c>
      <c r="B168" s="188" t="s">
        <v>782</v>
      </c>
      <c r="C168" s="188" t="s">
        <v>774</v>
      </c>
      <c r="D168" s="188" t="s">
        <v>781</v>
      </c>
      <c r="E168" s="188" t="s">
        <v>781</v>
      </c>
    </row>
    <row r="169" spans="1:5">
      <c r="A169" s="188">
        <v>168</v>
      </c>
      <c r="B169" s="188" t="s">
        <v>784</v>
      </c>
      <c r="C169" s="188" t="s">
        <v>774</v>
      </c>
      <c r="D169" s="188" t="s">
        <v>785</v>
      </c>
      <c r="E169" s="188" t="s">
        <v>786</v>
      </c>
    </row>
    <row r="170" spans="1:5">
      <c r="A170" s="188">
        <v>169</v>
      </c>
      <c r="B170" s="188" t="s">
        <v>789</v>
      </c>
      <c r="C170" s="188" t="s">
        <v>774</v>
      </c>
      <c r="D170" s="188" t="s">
        <v>790</v>
      </c>
      <c r="E170" s="188" t="s">
        <v>788</v>
      </c>
    </row>
    <row r="171" spans="1:5">
      <c r="A171" s="188">
        <v>170</v>
      </c>
      <c r="B171" s="188" t="s">
        <v>792</v>
      </c>
      <c r="C171" s="188" t="s">
        <v>774</v>
      </c>
      <c r="D171" s="188" t="s">
        <v>793</v>
      </c>
      <c r="E171" s="188" t="s">
        <v>794</v>
      </c>
    </row>
    <row r="172" spans="1:5">
      <c r="A172" s="188">
        <v>171</v>
      </c>
      <c r="B172" s="188" t="s">
        <v>795</v>
      </c>
      <c r="C172" s="188" t="s">
        <v>774</v>
      </c>
      <c r="D172" s="188" t="s">
        <v>794</v>
      </c>
      <c r="E172" s="188" t="s">
        <v>794</v>
      </c>
    </row>
    <row r="173" spans="1:5">
      <c r="A173" s="188">
        <v>172</v>
      </c>
      <c r="B173" s="188" t="s">
        <v>797</v>
      </c>
      <c r="C173" s="188" t="s">
        <v>774</v>
      </c>
      <c r="D173" s="188" t="s">
        <v>796</v>
      </c>
      <c r="E173" s="188" t="s">
        <v>796</v>
      </c>
    </row>
    <row r="174" spans="1:5">
      <c r="A174" s="188">
        <v>173</v>
      </c>
      <c r="B174" s="188" t="s">
        <v>799</v>
      </c>
      <c r="C174" s="188" t="s">
        <v>774</v>
      </c>
      <c r="D174" s="188" t="s">
        <v>800</v>
      </c>
      <c r="E174" s="188" t="s">
        <v>800</v>
      </c>
    </row>
    <row r="175" spans="1:5">
      <c r="A175" s="188">
        <v>174</v>
      </c>
      <c r="B175" s="188" t="s">
        <v>802</v>
      </c>
      <c r="C175" s="188" t="s">
        <v>774</v>
      </c>
      <c r="D175" s="188" t="s">
        <v>803</v>
      </c>
      <c r="E175" s="188" t="s">
        <v>804</v>
      </c>
    </row>
    <row r="176" spans="1:5">
      <c r="A176" s="188">
        <v>175</v>
      </c>
      <c r="B176" s="188" t="s">
        <v>806</v>
      </c>
      <c r="C176" s="188" t="s">
        <v>774</v>
      </c>
      <c r="D176" s="188" t="s">
        <v>807</v>
      </c>
      <c r="E176" s="188" t="s">
        <v>808</v>
      </c>
    </row>
    <row r="177" spans="1:5">
      <c r="A177" s="188">
        <v>176</v>
      </c>
      <c r="B177" s="188" t="s">
        <v>810</v>
      </c>
      <c r="C177" s="188" t="s">
        <v>774</v>
      </c>
      <c r="D177" s="188" t="s">
        <v>811</v>
      </c>
      <c r="E177" s="188" t="s">
        <v>812</v>
      </c>
    </row>
    <row r="178" spans="1:5">
      <c r="A178" s="188">
        <v>177</v>
      </c>
      <c r="B178" s="188" t="s">
        <v>1488</v>
      </c>
      <c r="C178" s="188" t="s">
        <v>1446</v>
      </c>
      <c r="D178" s="188" t="s">
        <v>1489</v>
      </c>
      <c r="E178" s="188" t="s">
        <v>1489</v>
      </c>
    </row>
    <row r="179" spans="1:5">
      <c r="A179" s="188">
        <v>178</v>
      </c>
      <c r="B179" s="188" t="s">
        <v>1490</v>
      </c>
      <c r="C179" s="188" t="s">
        <v>1446</v>
      </c>
      <c r="D179" s="188" t="s">
        <v>1491</v>
      </c>
      <c r="E179" s="188" t="s">
        <v>1491</v>
      </c>
    </row>
    <row r="180" spans="1:5">
      <c r="A180" s="188">
        <v>179</v>
      </c>
      <c r="B180" s="188" t="s">
        <v>1492</v>
      </c>
      <c r="C180" s="188" t="s">
        <v>1446</v>
      </c>
      <c r="D180" s="188" t="s">
        <v>1493</v>
      </c>
      <c r="E180" s="188" t="s">
        <v>1493</v>
      </c>
    </row>
    <row r="181" spans="1:5">
      <c r="A181" s="188">
        <v>180</v>
      </c>
      <c r="B181" s="188" t="s">
        <v>1401</v>
      </c>
      <c r="C181" s="188" t="s">
        <v>325</v>
      </c>
      <c r="D181" s="188" t="s">
        <v>1402</v>
      </c>
      <c r="E181" s="188" t="s">
        <v>1402</v>
      </c>
    </row>
    <row r="182" spans="1:5">
      <c r="A182" s="188">
        <v>181</v>
      </c>
      <c r="B182" s="188" t="s">
        <v>1494</v>
      </c>
      <c r="C182" s="188" t="s">
        <v>1446</v>
      </c>
      <c r="D182" s="188" t="s">
        <v>1495</v>
      </c>
      <c r="E182" s="188" t="s">
        <v>1495</v>
      </c>
    </row>
    <row r="183" spans="1:5">
      <c r="A183" s="188">
        <v>182</v>
      </c>
      <c r="B183" s="188" t="s">
        <v>362</v>
      </c>
      <c r="C183" s="188" t="s">
        <v>268</v>
      </c>
      <c r="D183" s="188" t="s">
        <v>363</v>
      </c>
      <c r="E183" s="188" t="s">
        <v>363</v>
      </c>
    </row>
    <row r="184" spans="1:5">
      <c r="A184" s="188">
        <v>183</v>
      </c>
      <c r="B184" s="188" t="s">
        <v>1496</v>
      </c>
      <c r="C184" s="188" t="s">
        <v>1446</v>
      </c>
      <c r="D184" s="188" t="s">
        <v>1497</v>
      </c>
      <c r="E184" s="188" t="s">
        <v>1497</v>
      </c>
    </row>
    <row r="185" spans="1:5">
      <c r="A185" s="188">
        <v>184</v>
      </c>
      <c r="B185" s="188" t="s">
        <v>1499</v>
      </c>
      <c r="C185" s="188" t="s">
        <v>1446</v>
      </c>
      <c r="D185" s="188" t="s">
        <v>1500</v>
      </c>
      <c r="E185" s="188" t="s">
        <v>1500</v>
      </c>
    </row>
    <row r="186" spans="1:5">
      <c r="A186" s="188">
        <v>185</v>
      </c>
      <c r="B186" s="188" t="s">
        <v>1501</v>
      </c>
      <c r="C186" s="188" t="s">
        <v>1446</v>
      </c>
      <c r="D186" s="188" t="s">
        <v>1502</v>
      </c>
      <c r="E186" s="188" t="s">
        <v>1502</v>
      </c>
    </row>
    <row r="187" spans="1:5">
      <c r="A187" s="188">
        <v>186</v>
      </c>
      <c r="B187" s="188" t="s">
        <v>1503</v>
      </c>
      <c r="C187" s="188" t="s">
        <v>1446</v>
      </c>
      <c r="D187" s="188" t="s">
        <v>1504</v>
      </c>
      <c r="E187" s="188" t="s">
        <v>1504</v>
      </c>
    </row>
    <row r="188" spans="1:5">
      <c r="A188" s="188">
        <v>187</v>
      </c>
      <c r="B188" s="188" t="s">
        <v>1505</v>
      </c>
      <c r="C188" s="188" t="s">
        <v>1446</v>
      </c>
      <c r="D188" s="188" t="s">
        <v>1506</v>
      </c>
      <c r="E188" s="188" t="s">
        <v>1506</v>
      </c>
    </row>
    <row r="189" spans="1:5">
      <c r="A189" s="188">
        <v>188</v>
      </c>
      <c r="B189" s="188" t="s">
        <v>1507</v>
      </c>
      <c r="C189" s="188" t="s">
        <v>1446</v>
      </c>
      <c r="D189" s="188" t="s">
        <v>1509</v>
      </c>
      <c r="E189" s="188" t="s">
        <v>1509</v>
      </c>
    </row>
    <row r="190" spans="1:5">
      <c r="A190" s="188">
        <v>189</v>
      </c>
      <c r="B190" s="188" t="s">
        <v>1510</v>
      </c>
      <c r="C190" s="188" t="s">
        <v>1446</v>
      </c>
      <c r="D190" s="188" t="s">
        <v>1511</v>
      </c>
      <c r="E190" s="188" t="s">
        <v>1511</v>
      </c>
    </row>
    <row r="191" spans="1:5">
      <c r="A191" s="188">
        <v>190</v>
      </c>
      <c r="B191" s="188" t="s">
        <v>1512</v>
      </c>
      <c r="C191" s="188" t="s">
        <v>1446</v>
      </c>
      <c r="D191" s="188" t="s">
        <v>1513</v>
      </c>
      <c r="E191" s="188" t="s">
        <v>1513</v>
      </c>
    </row>
    <row r="192" spans="1:5">
      <c r="A192" s="188">
        <v>191</v>
      </c>
      <c r="B192" s="188" t="s">
        <v>474</v>
      </c>
      <c r="C192" s="188" t="s">
        <v>425</v>
      </c>
      <c r="D192" s="188" t="s">
        <v>475</v>
      </c>
      <c r="E192" s="188"/>
    </row>
    <row r="193" spans="1:5">
      <c r="A193" s="188">
        <v>192</v>
      </c>
      <c r="B193" s="188" t="s">
        <v>279</v>
      </c>
      <c r="C193" s="188" t="s">
        <v>280</v>
      </c>
      <c r="D193" s="188" t="s">
        <v>281</v>
      </c>
      <c r="E193" s="188" t="s">
        <v>281</v>
      </c>
    </row>
    <row r="194" spans="1:5">
      <c r="A194" s="188">
        <v>193</v>
      </c>
      <c r="B194" s="188" t="s">
        <v>335</v>
      </c>
      <c r="C194" s="188" t="s">
        <v>280</v>
      </c>
      <c r="D194" s="188" t="s">
        <v>336</v>
      </c>
      <c r="E194" s="188" t="s">
        <v>336</v>
      </c>
    </row>
    <row r="195" spans="1:5">
      <c r="A195" s="188">
        <v>194</v>
      </c>
      <c r="B195" s="188" t="s">
        <v>338</v>
      </c>
      <c r="C195" s="188" t="s">
        <v>280</v>
      </c>
      <c r="D195" s="188" t="s">
        <v>339</v>
      </c>
      <c r="E195" s="188" t="s">
        <v>339</v>
      </c>
    </row>
    <row r="196" spans="1:5">
      <c r="A196" s="188">
        <v>195</v>
      </c>
      <c r="B196" s="188" t="s">
        <v>541</v>
      </c>
      <c r="C196" s="188" t="s">
        <v>524</v>
      </c>
      <c r="D196" s="188"/>
      <c r="E196" s="188" t="s">
        <v>542</v>
      </c>
    </row>
    <row r="197" spans="1:5">
      <c r="A197" s="188">
        <v>196</v>
      </c>
      <c r="B197" s="188" t="s">
        <v>318</v>
      </c>
      <c r="C197" s="188" t="s">
        <v>268</v>
      </c>
      <c r="D197" s="188" t="s">
        <v>319</v>
      </c>
      <c r="E197" s="188" t="s">
        <v>319</v>
      </c>
    </row>
    <row r="198" spans="1:5">
      <c r="A198" s="188">
        <v>197</v>
      </c>
      <c r="B198" s="188" t="s">
        <v>314</v>
      </c>
      <c r="C198" s="188" t="s">
        <v>268</v>
      </c>
      <c r="D198" s="188" t="s">
        <v>315</v>
      </c>
      <c r="E198" s="188" t="s">
        <v>315</v>
      </c>
    </row>
    <row r="199" spans="1:5">
      <c r="A199" s="188">
        <v>198</v>
      </c>
      <c r="B199" s="188" t="s">
        <v>341</v>
      </c>
      <c r="C199" s="188" t="s">
        <v>268</v>
      </c>
      <c r="D199" s="188" t="s">
        <v>342</v>
      </c>
      <c r="E199" s="188" t="s">
        <v>342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7FD75-AABE-4C7E-9B48-8F15F14BA288}">
  <dimension ref="A1:B89"/>
  <sheetViews>
    <sheetView topLeftCell="A10" workbookViewId="0">
      <selection activeCell="I13" sqref="I13"/>
    </sheetView>
  </sheetViews>
  <sheetFormatPr defaultRowHeight="12.5"/>
  <cols>
    <col min="2" max="2" width="81.08984375" bestFit="1" customWidth="1"/>
  </cols>
  <sheetData>
    <row r="1" spans="1:2">
      <c r="A1" s="188"/>
      <c r="B1" s="188" t="s">
        <v>2129</v>
      </c>
    </row>
    <row r="2" spans="1:2">
      <c r="A2" s="188">
        <v>1</v>
      </c>
      <c r="B2" s="188" t="s">
        <v>2130</v>
      </c>
    </row>
    <row r="3" spans="1:2">
      <c r="A3" s="188">
        <v>2</v>
      </c>
      <c r="B3" s="188" t="s">
        <v>2131</v>
      </c>
    </row>
    <row r="4" spans="1:2">
      <c r="A4" s="188">
        <v>3</v>
      </c>
      <c r="B4" s="188" t="s">
        <v>2132</v>
      </c>
    </row>
    <row r="5" spans="1:2">
      <c r="A5" s="188">
        <v>4</v>
      </c>
      <c r="B5" s="188" t="s">
        <v>2133</v>
      </c>
    </row>
    <row r="6" spans="1:2">
      <c r="A6" s="188">
        <v>5</v>
      </c>
      <c r="B6" s="188" t="s">
        <v>2134</v>
      </c>
    </row>
    <row r="7" spans="1:2">
      <c r="A7" s="188">
        <v>6</v>
      </c>
      <c r="B7" s="188" t="s">
        <v>2135</v>
      </c>
    </row>
    <row r="8" spans="1:2">
      <c r="A8" s="188">
        <v>7</v>
      </c>
      <c r="B8" s="188" t="s">
        <v>2136</v>
      </c>
    </row>
    <row r="9" spans="1:2">
      <c r="A9" s="188">
        <v>8</v>
      </c>
      <c r="B9" s="188" t="s">
        <v>2137</v>
      </c>
    </row>
    <row r="10" spans="1:2">
      <c r="A10" s="188">
        <v>9</v>
      </c>
      <c r="B10" s="188" t="s">
        <v>2138</v>
      </c>
    </row>
    <row r="11" spans="1:2">
      <c r="A11" s="188">
        <v>10</v>
      </c>
      <c r="B11" s="188" t="s">
        <v>2139</v>
      </c>
    </row>
    <row r="12" spans="1:2">
      <c r="A12" s="188">
        <v>11</v>
      </c>
      <c r="B12" s="188" t="s">
        <v>2140</v>
      </c>
    </row>
    <row r="13" spans="1:2">
      <c r="A13" s="188">
        <v>12</v>
      </c>
      <c r="B13" s="188" t="s">
        <v>2141</v>
      </c>
    </row>
    <row r="14" spans="1:2">
      <c r="A14" s="188">
        <v>13</v>
      </c>
      <c r="B14" s="188" t="s">
        <v>2142</v>
      </c>
    </row>
    <row r="15" spans="1:2">
      <c r="A15" s="188">
        <v>14</v>
      </c>
      <c r="B15" s="188" t="s">
        <v>2143</v>
      </c>
    </row>
    <row r="16" spans="1:2">
      <c r="A16" s="188">
        <v>15</v>
      </c>
      <c r="B16" s="188" t="s">
        <v>2144</v>
      </c>
    </row>
    <row r="17" spans="1:2">
      <c r="A17" s="188">
        <v>16</v>
      </c>
      <c r="B17" s="188" t="s">
        <v>2145</v>
      </c>
    </row>
    <row r="18" spans="1:2">
      <c r="A18" s="188">
        <v>17</v>
      </c>
      <c r="B18" s="188" t="s">
        <v>2146</v>
      </c>
    </row>
    <row r="19" spans="1:2">
      <c r="A19" s="188">
        <v>18</v>
      </c>
      <c r="B19" s="188" t="s">
        <v>2147</v>
      </c>
    </row>
    <row r="20" spans="1:2">
      <c r="A20" s="188">
        <v>19</v>
      </c>
      <c r="B20" s="188" t="s">
        <v>2148</v>
      </c>
    </row>
    <row r="21" spans="1:2">
      <c r="A21" s="188">
        <v>20</v>
      </c>
      <c r="B21" s="188" t="s">
        <v>2149</v>
      </c>
    </row>
    <row r="22" spans="1:2">
      <c r="A22" s="188">
        <v>21</v>
      </c>
      <c r="B22" s="188" t="s">
        <v>2150</v>
      </c>
    </row>
    <row r="23" spans="1:2">
      <c r="A23" s="188">
        <v>22</v>
      </c>
      <c r="B23" s="188" t="s">
        <v>2151</v>
      </c>
    </row>
    <row r="24" spans="1:2">
      <c r="A24" s="188">
        <v>23</v>
      </c>
      <c r="B24" s="188" t="s">
        <v>2152</v>
      </c>
    </row>
    <row r="25" spans="1:2">
      <c r="A25" s="188">
        <v>24</v>
      </c>
      <c r="B25" s="188" t="s">
        <v>2153</v>
      </c>
    </row>
    <row r="26" spans="1:2">
      <c r="A26" s="188">
        <v>25</v>
      </c>
      <c r="B26" s="188" t="s">
        <v>2154</v>
      </c>
    </row>
    <row r="27" spans="1:2">
      <c r="A27" s="188">
        <v>26</v>
      </c>
      <c r="B27" s="188" t="s">
        <v>2155</v>
      </c>
    </row>
    <row r="28" spans="1:2">
      <c r="A28" s="188">
        <v>27</v>
      </c>
      <c r="B28" s="188" t="s">
        <v>2156</v>
      </c>
    </row>
    <row r="29" spans="1:2">
      <c r="A29" s="188">
        <v>28</v>
      </c>
      <c r="B29" s="188" t="s">
        <v>2157</v>
      </c>
    </row>
    <row r="30" spans="1:2">
      <c r="A30" s="188">
        <v>29</v>
      </c>
      <c r="B30" s="188" t="s">
        <v>2158</v>
      </c>
    </row>
    <row r="31" spans="1:2">
      <c r="A31" s="188">
        <v>30</v>
      </c>
      <c r="B31" s="188" t="s">
        <v>2159</v>
      </c>
    </row>
    <row r="32" spans="1:2">
      <c r="A32" s="188">
        <v>31</v>
      </c>
      <c r="B32" s="188" t="s">
        <v>2160</v>
      </c>
    </row>
    <row r="33" spans="1:2">
      <c r="A33" s="188">
        <v>32</v>
      </c>
      <c r="B33" s="188" t="s">
        <v>2161</v>
      </c>
    </row>
    <row r="34" spans="1:2">
      <c r="A34" s="188">
        <v>33</v>
      </c>
      <c r="B34" s="188" t="s">
        <v>2162</v>
      </c>
    </row>
    <row r="35" spans="1:2">
      <c r="A35" s="188">
        <v>34</v>
      </c>
      <c r="B35" s="188" t="s">
        <v>2163</v>
      </c>
    </row>
    <row r="36" spans="1:2">
      <c r="A36" s="188">
        <v>35</v>
      </c>
      <c r="B36" s="188" t="s">
        <v>2164</v>
      </c>
    </row>
    <row r="37" spans="1:2">
      <c r="A37" s="188">
        <v>36</v>
      </c>
      <c r="B37" s="188" t="s">
        <v>2165</v>
      </c>
    </row>
    <row r="38" spans="1:2">
      <c r="A38" s="188">
        <v>37</v>
      </c>
      <c r="B38" s="188" t="s">
        <v>2166</v>
      </c>
    </row>
    <row r="39" spans="1:2">
      <c r="A39" s="188">
        <v>38</v>
      </c>
      <c r="B39" s="188" t="s">
        <v>2167</v>
      </c>
    </row>
    <row r="40" spans="1:2">
      <c r="A40" s="188">
        <v>39</v>
      </c>
      <c r="B40" s="188" t="s">
        <v>2130</v>
      </c>
    </row>
    <row r="41" spans="1:2">
      <c r="A41" s="188">
        <v>40</v>
      </c>
      <c r="B41" s="188" t="s">
        <v>2142</v>
      </c>
    </row>
    <row r="42" spans="1:2">
      <c r="A42" s="188">
        <v>41</v>
      </c>
      <c r="B42" s="188" t="s">
        <v>2143</v>
      </c>
    </row>
    <row r="43" spans="1:2">
      <c r="A43" s="188">
        <v>42</v>
      </c>
      <c r="B43" s="188" t="s">
        <v>2144</v>
      </c>
    </row>
    <row r="44" spans="1:2">
      <c r="A44" s="188">
        <v>43</v>
      </c>
      <c r="B44" s="188" t="s">
        <v>2168</v>
      </c>
    </row>
    <row r="45" spans="1:2">
      <c r="A45" s="188">
        <v>44</v>
      </c>
      <c r="B45" s="188" t="s">
        <v>2169</v>
      </c>
    </row>
    <row r="46" spans="1:2">
      <c r="A46" s="188">
        <v>45</v>
      </c>
      <c r="B46" s="188" t="s">
        <v>2170</v>
      </c>
    </row>
    <row r="47" spans="1:2">
      <c r="A47" s="188">
        <v>46</v>
      </c>
      <c r="B47" s="188" t="s">
        <v>2171</v>
      </c>
    </row>
    <row r="48" spans="1:2">
      <c r="A48" s="188">
        <v>47</v>
      </c>
      <c r="B48" s="188" t="s">
        <v>2172</v>
      </c>
    </row>
    <row r="49" spans="1:2">
      <c r="A49" s="188">
        <v>48</v>
      </c>
      <c r="B49" s="188" t="s">
        <v>2173</v>
      </c>
    </row>
    <row r="50" spans="1:2">
      <c r="A50" s="188">
        <v>49</v>
      </c>
      <c r="B50" s="188" t="s">
        <v>2174</v>
      </c>
    </row>
    <row r="51" spans="1:2">
      <c r="A51" s="188">
        <v>50</v>
      </c>
      <c r="B51" s="188" t="s">
        <v>2175</v>
      </c>
    </row>
    <row r="52" spans="1:2">
      <c r="A52" s="188">
        <v>51</v>
      </c>
      <c r="B52" s="188" t="s">
        <v>2176</v>
      </c>
    </row>
    <row r="53" spans="1:2">
      <c r="A53" s="188">
        <v>52</v>
      </c>
      <c r="B53" s="188" t="s">
        <v>2177</v>
      </c>
    </row>
    <row r="54" spans="1:2">
      <c r="A54" s="188">
        <v>53</v>
      </c>
      <c r="B54" s="188" t="s">
        <v>2178</v>
      </c>
    </row>
    <row r="55" spans="1:2">
      <c r="A55" s="188">
        <v>54</v>
      </c>
      <c r="B55" s="188" t="s">
        <v>2179</v>
      </c>
    </row>
    <row r="56" spans="1:2">
      <c r="A56" s="188">
        <v>55</v>
      </c>
      <c r="B56" s="188" t="s">
        <v>2180</v>
      </c>
    </row>
    <row r="57" spans="1:2">
      <c r="A57" s="188">
        <v>56</v>
      </c>
      <c r="B57" s="188" t="s">
        <v>2181</v>
      </c>
    </row>
    <row r="58" spans="1:2">
      <c r="A58" s="188">
        <v>57</v>
      </c>
      <c r="B58" s="188" t="s">
        <v>2182</v>
      </c>
    </row>
    <row r="59" spans="1:2">
      <c r="A59" s="188">
        <v>58</v>
      </c>
      <c r="B59" s="188" t="s">
        <v>2183</v>
      </c>
    </row>
    <row r="60" spans="1:2">
      <c r="A60" s="188">
        <v>59</v>
      </c>
      <c r="B60" s="188" t="s">
        <v>2184</v>
      </c>
    </row>
    <row r="61" spans="1:2">
      <c r="A61" s="188">
        <v>60</v>
      </c>
      <c r="B61" s="188" t="s">
        <v>2185</v>
      </c>
    </row>
    <row r="62" spans="1:2">
      <c r="A62" s="188">
        <v>61</v>
      </c>
      <c r="B62" s="188" t="s">
        <v>2186</v>
      </c>
    </row>
    <row r="63" spans="1:2">
      <c r="A63" s="188">
        <v>62</v>
      </c>
      <c r="B63" s="188" t="s">
        <v>2187</v>
      </c>
    </row>
    <row r="64" spans="1:2">
      <c r="A64" s="188">
        <v>63</v>
      </c>
      <c r="B64" s="188" t="s">
        <v>2188</v>
      </c>
    </row>
    <row r="65" spans="1:2">
      <c r="A65" s="188">
        <v>64</v>
      </c>
      <c r="B65" s="188" t="s">
        <v>2189</v>
      </c>
    </row>
    <row r="66" spans="1:2">
      <c r="A66" s="188">
        <v>65</v>
      </c>
      <c r="B66" s="188" t="s">
        <v>2190</v>
      </c>
    </row>
    <row r="67" spans="1:2">
      <c r="A67" s="188">
        <v>66</v>
      </c>
      <c r="B67" s="188" t="s">
        <v>2191</v>
      </c>
    </row>
    <row r="68" spans="1:2">
      <c r="A68" s="188">
        <v>67</v>
      </c>
      <c r="B68" s="188" t="s">
        <v>2192</v>
      </c>
    </row>
    <row r="69" spans="1:2">
      <c r="A69" s="188">
        <v>68</v>
      </c>
      <c r="B69" s="188" t="s">
        <v>2193</v>
      </c>
    </row>
    <row r="70" spans="1:2">
      <c r="A70" s="188">
        <v>69</v>
      </c>
      <c r="B70" s="188" t="s">
        <v>2194</v>
      </c>
    </row>
    <row r="71" spans="1:2">
      <c r="A71" s="188">
        <v>70</v>
      </c>
      <c r="B71" s="188" t="s">
        <v>2195</v>
      </c>
    </row>
    <row r="72" spans="1:2">
      <c r="A72" s="188">
        <v>71</v>
      </c>
      <c r="B72" s="188" t="s">
        <v>2196</v>
      </c>
    </row>
    <row r="73" spans="1:2">
      <c r="A73" s="188">
        <v>72</v>
      </c>
      <c r="B73" s="188" t="s">
        <v>2197</v>
      </c>
    </row>
    <row r="74" spans="1:2">
      <c r="A74" s="188">
        <v>73</v>
      </c>
      <c r="B74" s="188" t="s">
        <v>2198</v>
      </c>
    </row>
    <row r="75" spans="1:2">
      <c r="A75" s="188">
        <v>74</v>
      </c>
      <c r="B75" s="188" t="s">
        <v>2199</v>
      </c>
    </row>
    <row r="76" spans="1:2">
      <c r="A76" s="188">
        <v>75</v>
      </c>
      <c r="B76" s="188" t="s">
        <v>2200</v>
      </c>
    </row>
    <row r="77" spans="1:2">
      <c r="A77" s="188">
        <v>76</v>
      </c>
      <c r="B77" s="188" t="s">
        <v>2201</v>
      </c>
    </row>
    <row r="78" spans="1:2">
      <c r="A78" s="188">
        <v>77</v>
      </c>
      <c r="B78" s="188" t="s">
        <v>2202</v>
      </c>
    </row>
    <row r="79" spans="1:2">
      <c r="A79" s="188">
        <v>78</v>
      </c>
      <c r="B79" s="188" t="s">
        <v>2203</v>
      </c>
    </row>
    <row r="80" spans="1:2">
      <c r="A80" s="188">
        <v>79</v>
      </c>
      <c r="B80" s="188" t="s">
        <v>2204</v>
      </c>
    </row>
    <row r="81" spans="1:2">
      <c r="A81" s="188">
        <v>80</v>
      </c>
      <c r="B81" s="188" t="s">
        <v>2205</v>
      </c>
    </row>
    <row r="82" spans="1:2">
      <c r="A82" s="188">
        <v>81</v>
      </c>
      <c r="B82" s="188" t="s">
        <v>2206</v>
      </c>
    </row>
    <row r="83" spans="1:2">
      <c r="A83" s="188">
        <v>82</v>
      </c>
      <c r="B83" s="188" t="s">
        <v>2207</v>
      </c>
    </row>
    <row r="84" spans="1:2">
      <c r="A84" s="188">
        <v>83</v>
      </c>
      <c r="B84" s="188" t="s">
        <v>2208</v>
      </c>
    </row>
    <row r="85" spans="1:2">
      <c r="A85" s="188">
        <v>84</v>
      </c>
      <c r="B85" s="188" t="s">
        <v>2209</v>
      </c>
    </row>
    <row r="86" spans="1:2">
      <c r="A86" s="188">
        <v>85</v>
      </c>
      <c r="B86" s="188" t="s">
        <v>2210</v>
      </c>
    </row>
    <row r="87" spans="1:2">
      <c r="A87" s="188">
        <v>86</v>
      </c>
      <c r="B87" s="188" t="s">
        <v>2211</v>
      </c>
    </row>
    <row r="88" spans="1:2">
      <c r="A88" s="188">
        <v>87</v>
      </c>
      <c r="B88" s="188" t="s">
        <v>2212</v>
      </c>
    </row>
    <row r="89" spans="1:2">
      <c r="A89" s="188">
        <v>88</v>
      </c>
      <c r="B89" s="188" t="s">
        <v>2213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69E5C-CA93-4ECF-9BE4-F9AE12058B29}">
  <dimension ref="A1:J33"/>
  <sheetViews>
    <sheetView topLeftCell="A13" workbookViewId="0">
      <selection sqref="A1:J33"/>
    </sheetView>
  </sheetViews>
  <sheetFormatPr defaultRowHeight="12.5"/>
  <sheetData>
    <row r="1" spans="1:10" ht="25">
      <c r="A1" s="188"/>
      <c r="B1" s="188" t="s">
        <v>1663</v>
      </c>
      <c r="C1" s="431" t="s">
        <v>1664</v>
      </c>
      <c r="D1" s="188" t="s">
        <v>63</v>
      </c>
      <c r="E1" s="188" t="s">
        <v>1665</v>
      </c>
      <c r="F1" s="188" t="s">
        <v>1666</v>
      </c>
      <c r="G1" s="188" t="s">
        <v>1667</v>
      </c>
      <c r="H1" s="188" t="s">
        <v>2084</v>
      </c>
      <c r="I1" s="188"/>
      <c r="J1" s="188"/>
    </row>
    <row r="2" spans="1:10" ht="37.5">
      <c r="A2" s="188">
        <v>1</v>
      </c>
      <c r="B2" s="188" t="s">
        <v>2085</v>
      </c>
      <c r="C2" s="431" t="s">
        <v>2086</v>
      </c>
      <c r="D2" s="188" t="s">
        <v>2074</v>
      </c>
      <c r="E2" s="188" t="s">
        <v>2079</v>
      </c>
      <c r="F2" s="188" t="s">
        <v>78</v>
      </c>
      <c r="G2" s="188" t="s">
        <v>78</v>
      </c>
      <c r="H2" s="188"/>
      <c r="I2" s="188"/>
      <c r="J2" s="188"/>
    </row>
    <row r="3" spans="1:10" ht="50">
      <c r="A3" s="188">
        <v>2</v>
      </c>
      <c r="B3" s="188" t="s">
        <v>2087</v>
      </c>
      <c r="C3" s="431" t="s">
        <v>2088</v>
      </c>
      <c r="D3" s="188" t="s">
        <v>2074</v>
      </c>
      <c r="E3" s="188" t="s">
        <v>2089</v>
      </c>
      <c r="F3" s="188" t="s">
        <v>78</v>
      </c>
      <c r="G3" s="188" t="s">
        <v>78</v>
      </c>
      <c r="H3" s="188"/>
      <c r="I3" s="188"/>
      <c r="J3" s="188"/>
    </row>
    <row r="4" spans="1:10">
      <c r="A4" s="188">
        <v>3</v>
      </c>
      <c r="B4" s="188" t="s">
        <v>2090</v>
      </c>
      <c r="C4" s="431" t="s">
        <v>2091</v>
      </c>
      <c r="D4" s="188" t="s">
        <v>2074</v>
      </c>
      <c r="E4" s="188" t="s">
        <v>2079</v>
      </c>
      <c r="F4" s="188" t="s">
        <v>78</v>
      </c>
      <c r="G4" s="188" t="s">
        <v>78</v>
      </c>
      <c r="H4" s="188"/>
      <c r="I4" s="188"/>
      <c r="J4" s="188"/>
    </row>
    <row r="5" spans="1:10">
      <c r="A5" s="188">
        <v>4</v>
      </c>
      <c r="B5" s="188" t="s">
        <v>2092</v>
      </c>
      <c r="C5" s="431" t="s">
        <v>2093</v>
      </c>
      <c r="D5" s="188" t="s">
        <v>2074</v>
      </c>
      <c r="E5" s="188" t="s">
        <v>2079</v>
      </c>
      <c r="F5" s="188" t="s">
        <v>78</v>
      </c>
      <c r="G5" s="188" t="s">
        <v>78</v>
      </c>
      <c r="H5" s="188"/>
      <c r="I5" s="188"/>
      <c r="J5" s="188"/>
    </row>
    <row r="6" spans="1:10">
      <c r="A6" s="188">
        <v>5</v>
      </c>
      <c r="B6" s="188" t="s">
        <v>2094</v>
      </c>
      <c r="C6" s="431" t="s">
        <v>2095</v>
      </c>
      <c r="D6" s="188" t="s">
        <v>2074</v>
      </c>
      <c r="E6" s="188" t="s">
        <v>2096</v>
      </c>
      <c r="F6" s="188" t="s">
        <v>78</v>
      </c>
      <c r="G6" s="188" t="s">
        <v>78</v>
      </c>
      <c r="H6" s="188"/>
      <c r="I6" s="188"/>
      <c r="J6" s="188"/>
    </row>
    <row r="7" spans="1:10" ht="37.5">
      <c r="A7" s="188">
        <v>6</v>
      </c>
      <c r="B7" s="188" t="s">
        <v>2075</v>
      </c>
      <c r="C7" s="431" t="s">
        <v>840</v>
      </c>
      <c r="D7" s="188" t="s">
        <v>2074</v>
      </c>
      <c r="E7" s="188" t="s">
        <v>2097</v>
      </c>
      <c r="F7" s="188" t="s">
        <v>78</v>
      </c>
      <c r="G7" s="188" t="s">
        <v>78</v>
      </c>
      <c r="H7" s="188"/>
      <c r="I7" s="188"/>
      <c r="J7" s="188"/>
    </row>
    <row r="8" spans="1:10" ht="37.5">
      <c r="A8" s="188">
        <v>7</v>
      </c>
      <c r="B8" s="188" t="s">
        <v>111</v>
      </c>
      <c r="C8" s="431" t="s">
        <v>112</v>
      </c>
      <c r="D8" s="188"/>
      <c r="E8" s="188"/>
      <c r="F8" s="188" t="s">
        <v>78</v>
      </c>
      <c r="G8" s="188" t="s">
        <v>78</v>
      </c>
      <c r="H8" s="188"/>
      <c r="I8" s="188"/>
      <c r="J8" s="188"/>
    </row>
    <row r="9" spans="1:10" ht="37.5">
      <c r="A9" s="188">
        <v>8</v>
      </c>
      <c r="B9" s="188" t="s">
        <v>2098</v>
      </c>
      <c r="C9" s="431" t="s">
        <v>2099</v>
      </c>
      <c r="D9" s="188" t="s">
        <v>2074</v>
      </c>
      <c r="E9" s="188" t="s">
        <v>2079</v>
      </c>
      <c r="F9" s="188" t="s">
        <v>78</v>
      </c>
      <c r="G9" s="188" t="s">
        <v>78</v>
      </c>
      <c r="H9" s="188"/>
      <c r="I9" s="188"/>
      <c r="J9" s="188"/>
    </row>
    <row r="10" spans="1:10" ht="25">
      <c r="A10" s="188">
        <v>9</v>
      </c>
      <c r="B10" s="188" t="s">
        <v>2100</v>
      </c>
      <c r="C10" s="431" t="s">
        <v>2101</v>
      </c>
      <c r="D10" s="188" t="s">
        <v>2074</v>
      </c>
      <c r="E10" s="188" t="s">
        <v>2079</v>
      </c>
      <c r="F10" s="188" t="s">
        <v>78</v>
      </c>
      <c r="G10" s="188" t="s">
        <v>78</v>
      </c>
      <c r="H10" s="188"/>
      <c r="I10" s="188"/>
      <c r="J10" s="188"/>
    </row>
    <row r="11" spans="1:10" ht="25">
      <c r="A11" s="188">
        <v>10</v>
      </c>
      <c r="B11" s="188" t="s">
        <v>2102</v>
      </c>
      <c r="C11" s="431" t="s">
        <v>2103</v>
      </c>
      <c r="D11" s="188" t="s">
        <v>2074</v>
      </c>
      <c r="E11" s="188" t="s">
        <v>2079</v>
      </c>
      <c r="F11" s="188" t="s">
        <v>78</v>
      </c>
      <c r="G11" s="188" t="s">
        <v>78</v>
      </c>
      <c r="H11" s="188"/>
      <c r="I11" s="188"/>
      <c r="J11" s="188"/>
    </row>
    <row r="12" spans="1:10" ht="37.5">
      <c r="A12" s="188">
        <v>11</v>
      </c>
      <c r="B12" s="188" t="s">
        <v>2104</v>
      </c>
      <c r="C12" s="431" t="s">
        <v>2105</v>
      </c>
      <c r="D12" s="188" t="s">
        <v>2074</v>
      </c>
      <c r="E12" s="188" t="s">
        <v>2079</v>
      </c>
      <c r="F12" s="188" t="s">
        <v>78</v>
      </c>
      <c r="G12" s="188" t="s">
        <v>78</v>
      </c>
      <c r="H12" s="188"/>
      <c r="I12" s="188"/>
      <c r="J12" s="188"/>
    </row>
    <row r="13" spans="1:10" ht="25">
      <c r="A13" s="188">
        <v>12</v>
      </c>
      <c r="B13" s="188" t="s">
        <v>2106</v>
      </c>
      <c r="C13" s="431" t="s">
        <v>2107</v>
      </c>
      <c r="D13" s="188" t="s">
        <v>2074</v>
      </c>
      <c r="E13" s="188" t="s">
        <v>2108</v>
      </c>
      <c r="F13" s="188" t="s">
        <v>78</v>
      </c>
      <c r="G13" s="188" t="s">
        <v>78</v>
      </c>
      <c r="H13" s="188"/>
      <c r="I13" s="188"/>
      <c r="J13" s="188"/>
    </row>
    <row r="14" spans="1:10" ht="25">
      <c r="A14" s="188">
        <v>13</v>
      </c>
      <c r="B14" s="188" t="s">
        <v>2109</v>
      </c>
      <c r="C14" s="431" t="s">
        <v>2110</v>
      </c>
      <c r="D14" s="188" t="s">
        <v>2074</v>
      </c>
      <c r="E14" s="188" t="s">
        <v>2108</v>
      </c>
      <c r="F14" s="188" t="s">
        <v>78</v>
      </c>
      <c r="G14" s="188" t="s">
        <v>78</v>
      </c>
      <c r="H14" s="188"/>
      <c r="I14" s="188"/>
      <c r="J14" s="188"/>
    </row>
    <row r="15" spans="1:10" ht="37.5">
      <c r="A15" s="188">
        <v>14</v>
      </c>
      <c r="B15" s="188" t="s">
        <v>2111</v>
      </c>
      <c r="C15" s="431" t="s">
        <v>2112</v>
      </c>
      <c r="D15" s="188" t="s">
        <v>2074</v>
      </c>
      <c r="E15" s="188" t="s">
        <v>2113</v>
      </c>
      <c r="F15" s="188" t="s">
        <v>78</v>
      </c>
      <c r="G15" s="188" t="s">
        <v>78</v>
      </c>
      <c r="H15" s="188"/>
      <c r="I15" s="188"/>
      <c r="J15" s="188"/>
    </row>
    <row r="16" spans="1:10" ht="25">
      <c r="A16" s="188">
        <v>15</v>
      </c>
      <c r="B16" s="188" t="s">
        <v>2072</v>
      </c>
      <c r="C16" s="431" t="s">
        <v>827</v>
      </c>
      <c r="D16" s="188" t="s">
        <v>2074</v>
      </c>
      <c r="E16" s="188" t="s">
        <v>2071</v>
      </c>
      <c r="F16" s="188" t="s">
        <v>78</v>
      </c>
      <c r="G16" s="188" t="s">
        <v>78</v>
      </c>
      <c r="H16" s="188"/>
      <c r="I16" s="188"/>
      <c r="J16" s="188"/>
    </row>
    <row r="17" spans="1:10" ht="50">
      <c r="A17" s="188">
        <v>16</v>
      </c>
      <c r="B17" s="188" t="s">
        <v>2082</v>
      </c>
      <c r="C17" s="431" t="s">
        <v>2083</v>
      </c>
      <c r="D17" s="188" t="s">
        <v>2074</v>
      </c>
      <c r="E17" s="188"/>
      <c r="F17" s="188" t="s">
        <v>78</v>
      </c>
      <c r="G17" s="188" t="s">
        <v>78</v>
      </c>
      <c r="H17" s="188"/>
      <c r="I17" s="188"/>
      <c r="J17" s="188"/>
    </row>
    <row r="18" spans="1:10" ht="37.5">
      <c r="A18" s="188">
        <v>17</v>
      </c>
      <c r="B18" s="188" t="s">
        <v>2069</v>
      </c>
      <c r="C18" s="431" t="s">
        <v>2073</v>
      </c>
      <c r="D18" s="188" t="s">
        <v>2074</v>
      </c>
      <c r="E18" s="188" t="s">
        <v>2071</v>
      </c>
      <c r="F18" s="188" t="s">
        <v>78</v>
      </c>
      <c r="G18" s="188" t="s">
        <v>78</v>
      </c>
      <c r="H18" s="188"/>
      <c r="I18" s="188"/>
      <c r="J18" s="188"/>
    </row>
    <row r="19" spans="1:10" ht="75">
      <c r="A19" s="188">
        <v>18</v>
      </c>
      <c r="B19" s="188" t="s">
        <v>2114</v>
      </c>
      <c r="C19" s="431" t="s">
        <v>2115</v>
      </c>
      <c r="D19" s="188"/>
      <c r="E19" s="188"/>
      <c r="F19" s="188" t="s">
        <v>78</v>
      </c>
      <c r="G19" s="188" t="s">
        <v>78</v>
      </c>
      <c r="H19" s="188"/>
      <c r="I19" s="188"/>
      <c r="J19" s="188"/>
    </row>
    <row r="20" spans="1:10" ht="75">
      <c r="A20" s="188">
        <v>19</v>
      </c>
      <c r="B20" s="188" t="s">
        <v>2116</v>
      </c>
      <c r="C20" s="431" t="s">
        <v>2117</v>
      </c>
      <c r="D20" s="188"/>
      <c r="E20" s="188"/>
      <c r="F20" s="188" t="s">
        <v>78</v>
      </c>
      <c r="G20" s="188" t="s">
        <v>78</v>
      </c>
      <c r="H20" s="188"/>
      <c r="I20" s="188"/>
      <c r="J20" s="188"/>
    </row>
    <row r="21" spans="1:10" ht="25">
      <c r="A21" s="188">
        <v>20</v>
      </c>
      <c r="B21" s="188" t="s">
        <v>63</v>
      </c>
      <c r="C21" s="431" t="s">
        <v>1720</v>
      </c>
      <c r="D21" s="188"/>
      <c r="E21" s="188"/>
      <c r="F21" s="188" t="s">
        <v>78</v>
      </c>
      <c r="G21" s="188" t="s">
        <v>78</v>
      </c>
      <c r="H21" s="188"/>
      <c r="I21" s="188"/>
      <c r="J21" s="188"/>
    </row>
    <row r="22" spans="1:10">
      <c r="A22" s="188">
        <v>21</v>
      </c>
      <c r="B22" s="188" t="s">
        <v>2118</v>
      </c>
      <c r="C22" s="431" t="s">
        <v>2119</v>
      </c>
      <c r="D22" s="188" t="s">
        <v>2074</v>
      </c>
      <c r="E22" s="188" t="s">
        <v>2079</v>
      </c>
      <c r="F22" s="188" t="s">
        <v>78</v>
      </c>
      <c r="G22" s="188" t="s">
        <v>78</v>
      </c>
      <c r="H22" s="188"/>
      <c r="I22" s="188"/>
      <c r="J22" s="188"/>
    </row>
    <row r="23" spans="1:10" ht="37.5">
      <c r="A23" s="188">
        <v>22</v>
      </c>
      <c r="B23" s="188" t="s">
        <v>94</v>
      </c>
      <c r="C23" s="431" t="s">
        <v>95</v>
      </c>
      <c r="D23" s="188"/>
      <c r="E23" s="188"/>
      <c r="F23" s="188" t="s">
        <v>78</v>
      </c>
      <c r="G23" s="188" t="s">
        <v>78</v>
      </c>
      <c r="H23" s="188"/>
      <c r="I23" s="188"/>
      <c r="J23" s="188"/>
    </row>
    <row r="24" spans="1:10">
      <c r="A24" s="188">
        <v>23</v>
      </c>
      <c r="B24" s="188" t="s">
        <v>2120</v>
      </c>
      <c r="C24" s="431" t="s">
        <v>2121</v>
      </c>
      <c r="D24" s="188" t="s">
        <v>2074</v>
      </c>
      <c r="E24" s="188" t="s">
        <v>2079</v>
      </c>
      <c r="F24" s="188" t="s">
        <v>78</v>
      </c>
      <c r="G24" s="188" t="s">
        <v>78</v>
      </c>
      <c r="H24" s="188"/>
      <c r="I24" s="188"/>
      <c r="J24" s="188"/>
    </row>
    <row r="25" spans="1:10">
      <c r="A25" s="188">
        <v>24</v>
      </c>
      <c r="B25" s="188" t="s">
        <v>2122</v>
      </c>
      <c r="C25" s="431" t="s">
        <v>2123</v>
      </c>
      <c r="D25" s="188" t="s">
        <v>2074</v>
      </c>
      <c r="E25" s="188" t="s">
        <v>2079</v>
      </c>
      <c r="F25" s="188" t="s">
        <v>78</v>
      </c>
      <c r="G25" s="188" t="s">
        <v>78</v>
      </c>
      <c r="H25" s="188"/>
      <c r="I25" s="188"/>
      <c r="J25" s="188"/>
    </row>
    <row r="26" spans="1:10" ht="37.5">
      <c r="A26" s="188">
        <v>25</v>
      </c>
      <c r="B26" s="188" t="s">
        <v>2078</v>
      </c>
      <c r="C26" s="431" t="s">
        <v>2077</v>
      </c>
      <c r="D26" s="188" t="s">
        <v>2074</v>
      </c>
      <c r="E26" s="188" t="s">
        <v>2079</v>
      </c>
      <c r="F26" s="188" t="s">
        <v>78</v>
      </c>
      <c r="G26" s="188" t="s">
        <v>78</v>
      </c>
      <c r="H26" s="188"/>
      <c r="I26" s="188"/>
      <c r="J26" s="188"/>
    </row>
    <row r="27" spans="1:10">
      <c r="A27" s="188">
        <v>26</v>
      </c>
      <c r="B27" s="188" t="s">
        <v>2124</v>
      </c>
      <c r="C27" s="431" t="s">
        <v>853</v>
      </c>
      <c r="D27" s="188" t="s">
        <v>2074</v>
      </c>
      <c r="E27" s="188" t="s">
        <v>855</v>
      </c>
      <c r="F27" s="188" t="s">
        <v>78</v>
      </c>
      <c r="G27" s="188" t="s">
        <v>78</v>
      </c>
      <c r="H27" s="188"/>
      <c r="I27" s="188"/>
      <c r="J27" s="188"/>
    </row>
    <row r="28" spans="1:10" ht="37.5">
      <c r="A28" s="188">
        <v>27</v>
      </c>
      <c r="B28" s="188" t="s">
        <v>76</v>
      </c>
      <c r="C28" s="431" t="s">
        <v>82</v>
      </c>
      <c r="D28" s="188"/>
      <c r="E28" s="188"/>
      <c r="F28" s="188" t="s">
        <v>78</v>
      </c>
      <c r="G28" s="188" t="s">
        <v>78</v>
      </c>
      <c r="H28" s="188"/>
      <c r="I28" s="188"/>
      <c r="J28" s="188"/>
    </row>
    <row r="29" spans="1:10" ht="50">
      <c r="A29" s="188">
        <v>28</v>
      </c>
      <c r="B29" s="188" t="s">
        <v>138</v>
      </c>
      <c r="C29" s="431" t="s">
        <v>139</v>
      </c>
      <c r="D29" s="188"/>
      <c r="E29" s="188"/>
      <c r="F29" s="188" t="s">
        <v>78</v>
      </c>
      <c r="G29" s="188" t="s">
        <v>78</v>
      </c>
      <c r="H29" s="188"/>
      <c r="I29" s="188"/>
      <c r="J29" s="188"/>
    </row>
    <row r="30" spans="1:10" ht="25">
      <c r="A30" s="188">
        <v>29</v>
      </c>
      <c r="B30" s="188" t="s">
        <v>101</v>
      </c>
      <c r="C30" s="431" t="s">
        <v>102</v>
      </c>
      <c r="D30" s="188"/>
      <c r="E30" s="188"/>
      <c r="F30" s="188" t="s">
        <v>78</v>
      </c>
      <c r="G30" s="188" t="s">
        <v>78</v>
      </c>
      <c r="H30" s="188"/>
      <c r="I30" s="188"/>
      <c r="J30" s="188"/>
    </row>
    <row r="31" spans="1:10" ht="237.5">
      <c r="A31" s="188">
        <v>30</v>
      </c>
      <c r="B31" s="188" t="s">
        <v>2125</v>
      </c>
      <c r="C31" s="431" t="s">
        <v>2126</v>
      </c>
      <c r="D31" s="188" t="s">
        <v>2127</v>
      </c>
      <c r="E31" s="188"/>
      <c r="F31" s="188" t="s">
        <v>78</v>
      </c>
      <c r="G31" s="188" t="s">
        <v>78</v>
      </c>
      <c r="H31" s="188" t="s">
        <v>2128</v>
      </c>
      <c r="I31" s="188"/>
      <c r="J31" s="188"/>
    </row>
    <row r="32" spans="1:10" ht="237.5">
      <c r="A32" s="188">
        <v>31</v>
      </c>
      <c r="B32" s="188" t="s">
        <v>2125</v>
      </c>
      <c r="C32" s="431" t="s">
        <v>2126</v>
      </c>
      <c r="D32" s="188" t="s">
        <v>2074</v>
      </c>
      <c r="E32" s="188"/>
      <c r="F32" s="188" t="s">
        <v>78</v>
      </c>
      <c r="G32" s="188" t="s">
        <v>78</v>
      </c>
      <c r="H32" s="188" t="s">
        <v>2128</v>
      </c>
      <c r="I32" s="188"/>
      <c r="J32" s="188"/>
    </row>
    <row r="33" spans="1:10">
      <c r="A33" s="188"/>
      <c r="B33" s="188"/>
      <c r="C33" s="431"/>
      <c r="D33" s="188"/>
      <c r="E33" s="188"/>
      <c r="F33" s="188"/>
      <c r="G33" s="188"/>
      <c r="H33" s="188"/>
      <c r="I33" s="188"/>
      <c r="J33" s="18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D295-FD7D-420B-8A05-9675BA276E6D}">
  <dimension ref="A1:H39"/>
  <sheetViews>
    <sheetView zoomScaleNormal="100" workbookViewId="0">
      <selection sqref="A1:G39"/>
    </sheetView>
  </sheetViews>
  <sheetFormatPr defaultRowHeight="12.5"/>
  <cols>
    <col min="2" max="2" width="20.08984375" bestFit="1" customWidth="1"/>
    <col min="3" max="3" width="71.1796875" customWidth="1"/>
  </cols>
  <sheetData>
    <row r="1" spans="1:8">
      <c r="A1" s="188"/>
      <c r="B1" s="188" t="s">
        <v>1663</v>
      </c>
      <c r="C1" s="188" t="s">
        <v>1664</v>
      </c>
      <c r="D1" s="188" t="s">
        <v>63</v>
      </c>
      <c r="E1" s="188" t="s">
        <v>1665</v>
      </c>
      <c r="F1" s="188" t="s">
        <v>1666</v>
      </c>
      <c r="G1" s="188" t="s">
        <v>1667</v>
      </c>
    </row>
    <row r="2" spans="1:8">
      <c r="A2" s="188">
        <v>1</v>
      </c>
      <c r="B2" s="188" t="s">
        <v>1668</v>
      </c>
      <c r="C2" s="188" t="s">
        <v>1669</v>
      </c>
      <c r="D2" s="188"/>
      <c r="E2" s="188"/>
      <c r="F2" s="188" t="s">
        <v>78</v>
      </c>
      <c r="G2" s="188" t="s">
        <v>78</v>
      </c>
      <c r="H2" t="e">
        <f>MATCH(B2,'EPA 2008 Macroinvertbrate'!AK231:AK368, 0)</f>
        <v>#N/A</v>
      </c>
    </row>
    <row r="3" spans="1:8">
      <c r="A3" s="188">
        <v>2</v>
      </c>
      <c r="B3" s="188" t="s">
        <v>1670</v>
      </c>
      <c r="C3" s="188" t="s">
        <v>1671</v>
      </c>
      <c r="D3" s="188" t="s">
        <v>1672</v>
      </c>
      <c r="E3" s="188"/>
      <c r="F3" s="188" t="s">
        <v>78</v>
      </c>
      <c r="G3" s="188" t="s">
        <v>78</v>
      </c>
      <c r="H3" s="379" t="e">
        <f>MATCH(B3,'EPA 2008 Macroinvertbrate'!AK232:AK369, 0)</f>
        <v>#N/A</v>
      </c>
    </row>
    <row r="4" spans="1:8">
      <c r="A4" s="188">
        <v>3</v>
      </c>
      <c r="B4" s="188" t="s">
        <v>1673</v>
      </c>
      <c r="C4" s="188" t="s">
        <v>1674</v>
      </c>
      <c r="D4" s="188" t="s">
        <v>1672</v>
      </c>
      <c r="E4" s="188"/>
      <c r="F4" s="188" t="s">
        <v>78</v>
      </c>
      <c r="G4" s="188" t="s">
        <v>78</v>
      </c>
      <c r="H4" s="379" t="e">
        <f>MATCH(B4,'EPA 2008 Macroinvertbrate'!AK233:AK370, 0)</f>
        <v>#N/A</v>
      </c>
    </row>
    <row r="5" spans="1:8">
      <c r="A5" s="188">
        <v>4</v>
      </c>
      <c r="B5" s="188" t="s">
        <v>1675</v>
      </c>
      <c r="C5" s="188" t="s">
        <v>1676</v>
      </c>
      <c r="D5" s="188" t="s">
        <v>1672</v>
      </c>
      <c r="E5" s="188"/>
      <c r="F5" s="188">
        <v>0</v>
      </c>
      <c r="G5" s="188">
        <v>100</v>
      </c>
      <c r="H5" s="379" t="e">
        <f>MATCH(B5,'EPA 2008 Macroinvertbrate'!AK234:AK371, 0)</f>
        <v>#N/A</v>
      </c>
    </row>
    <row r="6" spans="1:8">
      <c r="A6" s="188">
        <v>5</v>
      </c>
      <c r="B6" s="188" t="s">
        <v>1677</v>
      </c>
      <c r="C6" s="188" t="s">
        <v>1678</v>
      </c>
      <c r="D6" s="188" t="s">
        <v>1672</v>
      </c>
      <c r="E6" s="188"/>
      <c r="F6" s="188">
        <v>0</v>
      </c>
      <c r="G6" s="188">
        <v>100</v>
      </c>
      <c r="H6" s="379" t="e">
        <f>MATCH(B6,'EPA 2008 Macroinvertbrate'!AK235:AK372, 0)</f>
        <v>#N/A</v>
      </c>
    </row>
    <row r="7" spans="1:8">
      <c r="A7" s="188">
        <v>6</v>
      </c>
      <c r="B7" s="188" t="s">
        <v>1679</v>
      </c>
      <c r="C7" s="188" t="s">
        <v>1680</v>
      </c>
      <c r="D7" s="188" t="s">
        <v>1672</v>
      </c>
      <c r="E7" s="188"/>
      <c r="F7" s="188">
        <v>0</v>
      </c>
      <c r="G7" s="188" t="s">
        <v>78</v>
      </c>
      <c r="H7" s="379" t="e">
        <f>MATCH(B7,'EPA 2008 Macroinvertbrate'!AK236:AK373, 0)</f>
        <v>#N/A</v>
      </c>
    </row>
    <row r="8" spans="1:8">
      <c r="A8" s="188">
        <v>7</v>
      </c>
      <c r="B8" s="188" t="s">
        <v>1681</v>
      </c>
      <c r="C8" s="188" t="s">
        <v>1682</v>
      </c>
      <c r="D8" s="188" t="s">
        <v>1672</v>
      </c>
      <c r="E8" s="188"/>
      <c r="F8" s="188">
        <v>0</v>
      </c>
      <c r="G8" s="188">
        <v>100</v>
      </c>
      <c r="H8" s="379" t="e">
        <f>MATCH(B8,'EPA 2008 Macroinvertbrate'!AK237:AK374, 0)</f>
        <v>#N/A</v>
      </c>
    </row>
    <row r="9" spans="1:8">
      <c r="A9" s="188">
        <v>8</v>
      </c>
      <c r="B9" s="188" t="s">
        <v>1683</v>
      </c>
      <c r="C9" s="188" t="s">
        <v>1684</v>
      </c>
      <c r="D9" s="188" t="s">
        <v>1672</v>
      </c>
      <c r="E9" s="188"/>
      <c r="F9" s="188">
        <v>0</v>
      </c>
      <c r="G9" s="188">
        <v>10</v>
      </c>
      <c r="H9" s="379" t="e">
        <f>MATCH(B9,'EPA 2008 Macroinvertbrate'!AK238:AK375, 0)</f>
        <v>#N/A</v>
      </c>
    </row>
    <row r="10" spans="1:8">
      <c r="A10" s="188">
        <v>9</v>
      </c>
      <c r="B10" s="188" t="s">
        <v>111</v>
      </c>
      <c r="C10" s="188" t="s">
        <v>112</v>
      </c>
      <c r="D10" s="188"/>
      <c r="E10" s="188"/>
      <c r="F10" s="188" t="s">
        <v>78</v>
      </c>
      <c r="G10" s="188" t="s">
        <v>78</v>
      </c>
      <c r="H10" s="379" t="e">
        <f>MATCH(B10,'EPA 2008 Macroinvertbrate'!AK239:AK376, 0)</f>
        <v>#N/A</v>
      </c>
    </row>
    <row r="11" spans="1:8">
      <c r="A11" s="188">
        <v>10</v>
      </c>
      <c r="B11" s="188" t="s">
        <v>1685</v>
      </c>
      <c r="C11" s="188" t="s">
        <v>1686</v>
      </c>
      <c r="D11" s="188" t="s">
        <v>1672</v>
      </c>
      <c r="E11" s="188"/>
      <c r="F11" s="188">
        <v>0</v>
      </c>
      <c r="G11" s="188">
        <v>10</v>
      </c>
      <c r="H11" s="379" t="e">
        <f>MATCH(B11,'EPA 2008 Macroinvertbrate'!AK240:AK377, 0)</f>
        <v>#N/A</v>
      </c>
    </row>
    <row r="12" spans="1:8">
      <c r="A12" s="188">
        <v>11</v>
      </c>
      <c r="B12" s="188" t="s">
        <v>1687</v>
      </c>
      <c r="C12" s="188" t="s">
        <v>1688</v>
      </c>
      <c r="D12" s="188" t="s">
        <v>1672</v>
      </c>
      <c r="E12" s="188"/>
      <c r="F12" s="188">
        <v>0</v>
      </c>
      <c r="G12" s="188">
        <v>100</v>
      </c>
      <c r="H12" s="379" t="e">
        <f>MATCH(B12,'EPA 2008 Macroinvertbrate'!AK241:AK378, 0)</f>
        <v>#N/A</v>
      </c>
    </row>
    <row r="13" spans="1:8">
      <c r="A13" s="188">
        <v>12</v>
      </c>
      <c r="B13" s="188" t="s">
        <v>1689</v>
      </c>
      <c r="C13" s="188" t="s">
        <v>1690</v>
      </c>
      <c r="D13" s="188" t="s">
        <v>1672</v>
      </c>
      <c r="E13" s="188"/>
      <c r="F13" s="188">
        <v>0</v>
      </c>
      <c r="G13" s="188" t="s">
        <v>78</v>
      </c>
      <c r="H13" s="379" t="e">
        <f>MATCH(B13,'EPA 2008 Macroinvertbrate'!AK242:AK379, 0)</f>
        <v>#N/A</v>
      </c>
    </row>
    <row r="14" spans="1:8">
      <c r="A14" s="188">
        <v>13</v>
      </c>
      <c r="B14" s="188" t="s">
        <v>1691</v>
      </c>
      <c r="C14" s="188" t="s">
        <v>1692</v>
      </c>
      <c r="D14" s="188" t="s">
        <v>1672</v>
      </c>
      <c r="E14" s="188"/>
      <c r="F14" s="188">
        <v>0</v>
      </c>
      <c r="G14" s="188">
        <v>100</v>
      </c>
      <c r="H14" s="379" t="e">
        <f>MATCH(B14,'EPA 2008 Macroinvertbrate'!AK243:AK380, 0)</f>
        <v>#N/A</v>
      </c>
    </row>
    <row r="15" spans="1:8">
      <c r="A15" s="188">
        <v>14</v>
      </c>
      <c r="B15" s="188" t="s">
        <v>1693</v>
      </c>
      <c r="C15" s="188" t="s">
        <v>1694</v>
      </c>
      <c r="D15" s="188" t="s">
        <v>1672</v>
      </c>
      <c r="E15" s="188"/>
      <c r="F15" s="188">
        <v>0</v>
      </c>
      <c r="G15" s="188" t="s">
        <v>78</v>
      </c>
      <c r="H15" s="379" t="e">
        <f>MATCH(B15,'EPA 2008 Macroinvertbrate'!AK244:AK381, 0)</f>
        <v>#N/A</v>
      </c>
    </row>
    <row r="16" spans="1:8">
      <c r="A16" s="188">
        <v>15</v>
      </c>
      <c r="B16" s="188" t="s">
        <v>1695</v>
      </c>
      <c r="C16" s="188" t="s">
        <v>1696</v>
      </c>
      <c r="D16" s="188" t="s">
        <v>1672</v>
      </c>
      <c r="E16" s="188"/>
      <c r="F16" s="188">
        <v>0</v>
      </c>
      <c r="G16" s="188">
        <v>100</v>
      </c>
      <c r="H16" s="379" t="e">
        <f>MATCH(B16,'EPA 2008 Macroinvertbrate'!AK245:AK382, 0)</f>
        <v>#N/A</v>
      </c>
    </row>
    <row r="17" spans="1:8">
      <c r="A17" s="188">
        <v>16</v>
      </c>
      <c r="B17" s="188" t="s">
        <v>1697</v>
      </c>
      <c r="C17" s="188" t="s">
        <v>1698</v>
      </c>
      <c r="D17" s="188" t="s">
        <v>1672</v>
      </c>
      <c r="E17" s="188"/>
      <c r="F17" s="188">
        <v>0</v>
      </c>
      <c r="G17" s="188">
        <v>100</v>
      </c>
      <c r="H17" s="379" t="e">
        <f>MATCH(B17,'EPA 2008 Macroinvertbrate'!AK246:AK383, 0)</f>
        <v>#N/A</v>
      </c>
    </row>
    <row r="18" spans="1:8">
      <c r="A18" s="188">
        <v>17</v>
      </c>
      <c r="B18" s="188" t="s">
        <v>1699</v>
      </c>
      <c r="C18" s="188" t="s">
        <v>1700</v>
      </c>
      <c r="D18" s="188" t="s">
        <v>1672</v>
      </c>
      <c r="E18" s="188"/>
      <c r="F18" s="188">
        <v>0</v>
      </c>
      <c r="G18" s="188">
        <v>10</v>
      </c>
      <c r="H18" s="379" t="e">
        <f>MATCH(B18,'EPA 2008 Macroinvertbrate'!AK247:AK384, 0)</f>
        <v>#N/A</v>
      </c>
    </row>
    <row r="19" spans="1:8">
      <c r="A19" s="188">
        <v>18</v>
      </c>
      <c r="B19" s="188" t="s">
        <v>1701</v>
      </c>
      <c r="C19" s="188" t="s">
        <v>1702</v>
      </c>
      <c r="D19" s="188" t="s">
        <v>1672</v>
      </c>
      <c r="E19" s="188"/>
      <c r="F19" s="188">
        <v>0</v>
      </c>
      <c r="G19" s="188">
        <v>10</v>
      </c>
      <c r="H19" s="379" t="e">
        <f>MATCH(B19,'EPA 2008 Macroinvertbrate'!AK248:AK385, 0)</f>
        <v>#N/A</v>
      </c>
    </row>
    <row r="20" spans="1:8">
      <c r="A20" s="188">
        <v>19</v>
      </c>
      <c r="B20" s="188" t="s">
        <v>1703</v>
      </c>
      <c r="C20" s="188" t="s">
        <v>1704</v>
      </c>
      <c r="D20" s="188" t="s">
        <v>1672</v>
      </c>
      <c r="E20" s="188" t="s">
        <v>506</v>
      </c>
      <c r="F20" s="188">
        <v>0</v>
      </c>
      <c r="G20" s="188" t="s">
        <v>78</v>
      </c>
      <c r="H20" s="379" t="e">
        <f>MATCH(B20,'EPA 2008 Macroinvertbrate'!AK249:AK386, 0)</f>
        <v>#N/A</v>
      </c>
    </row>
    <row r="21" spans="1:8">
      <c r="A21" s="188">
        <v>20</v>
      </c>
      <c r="B21" s="188" t="s">
        <v>1705</v>
      </c>
      <c r="C21" s="188" t="s">
        <v>1706</v>
      </c>
      <c r="D21" s="188" t="s">
        <v>1672</v>
      </c>
      <c r="E21" s="188"/>
      <c r="F21" s="188">
        <v>0</v>
      </c>
      <c r="G21" s="188" t="s">
        <v>78</v>
      </c>
      <c r="H21" s="379" t="e">
        <f>MATCH(B21,'EPA 2008 Macroinvertbrate'!AK250:AK387, 0)</f>
        <v>#N/A</v>
      </c>
    </row>
    <row r="22" spans="1:8">
      <c r="A22" s="188">
        <v>21</v>
      </c>
      <c r="B22" s="188" t="s">
        <v>1707</v>
      </c>
      <c r="C22" s="188" t="s">
        <v>1706</v>
      </c>
      <c r="D22" s="188" t="s">
        <v>1672</v>
      </c>
      <c r="E22" s="188"/>
      <c r="F22" s="188">
        <v>0</v>
      </c>
      <c r="G22" s="188">
        <v>100</v>
      </c>
      <c r="H22" s="379" t="e">
        <f>MATCH(B22,'EPA 2008 Macroinvertbrate'!AK251:AK388, 0)</f>
        <v>#N/A</v>
      </c>
    </row>
    <row r="23" spans="1:8">
      <c r="A23" s="188">
        <v>22</v>
      </c>
      <c r="B23" s="188" t="s">
        <v>1708</v>
      </c>
      <c r="C23" s="188" t="s">
        <v>1709</v>
      </c>
      <c r="D23" s="188" t="s">
        <v>1672</v>
      </c>
      <c r="E23" s="188"/>
      <c r="F23" s="188">
        <v>0</v>
      </c>
      <c r="G23" s="188">
        <v>100</v>
      </c>
      <c r="H23" s="379" t="e">
        <f>MATCH(B23,'EPA 2008 Macroinvertbrate'!AK252:AK389, 0)</f>
        <v>#N/A</v>
      </c>
    </row>
    <row r="24" spans="1:8">
      <c r="A24" s="188">
        <v>23</v>
      </c>
      <c r="B24" s="188" t="s">
        <v>1710</v>
      </c>
      <c r="C24" s="188" t="s">
        <v>1711</v>
      </c>
      <c r="D24" s="188" t="s">
        <v>1672</v>
      </c>
      <c r="E24" s="188"/>
      <c r="F24" s="188">
        <v>0</v>
      </c>
      <c r="G24" s="188" t="s">
        <v>78</v>
      </c>
      <c r="H24" s="379" t="e">
        <f>MATCH(B24,'EPA 2008 Macroinvertbrate'!AK253:AK390, 0)</f>
        <v>#N/A</v>
      </c>
    </row>
    <row r="25" spans="1:8">
      <c r="A25" s="188">
        <v>24</v>
      </c>
      <c r="B25" s="188" t="s">
        <v>1712</v>
      </c>
      <c r="C25" s="188" t="s">
        <v>1713</v>
      </c>
      <c r="D25" s="188" t="s">
        <v>1672</v>
      </c>
      <c r="E25" s="188"/>
      <c r="F25" s="188">
        <v>0</v>
      </c>
      <c r="G25" s="188">
        <v>100</v>
      </c>
      <c r="H25" s="379" t="e">
        <f>MATCH(B25,'EPA 2008 Macroinvertbrate'!AK254:AK391, 0)</f>
        <v>#N/A</v>
      </c>
    </row>
    <row r="26" spans="1:8">
      <c r="A26" s="188">
        <v>25</v>
      </c>
      <c r="B26" s="188" t="s">
        <v>1714</v>
      </c>
      <c r="C26" s="188" t="s">
        <v>1715</v>
      </c>
      <c r="D26" s="188" t="s">
        <v>1672</v>
      </c>
      <c r="E26" s="188"/>
      <c r="F26" s="188" t="s">
        <v>78</v>
      </c>
      <c r="G26" s="188" t="s">
        <v>78</v>
      </c>
      <c r="H26" s="379" t="e">
        <f>MATCH(B26,'EPA 2008 Macroinvertbrate'!AK255:AK392, 0)</f>
        <v>#N/A</v>
      </c>
    </row>
    <row r="27" spans="1:8">
      <c r="A27" s="188">
        <v>26</v>
      </c>
      <c r="B27" s="188" t="s">
        <v>1716</v>
      </c>
      <c r="C27" s="188" t="s">
        <v>1717</v>
      </c>
      <c r="D27" s="188" t="s">
        <v>1672</v>
      </c>
      <c r="E27" s="188"/>
      <c r="F27" s="188">
        <v>0</v>
      </c>
      <c r="G27" s="188" t="s">
        <v>78</v>
      </c>
      <c r="H27" s="379" t="e">
        <f>MATCH(B27,'EPA 2008 Macroinvertbrate'!AK256:AK393, 0)</f>
        <v>#N/A</v>
      </c>
    </row>
    <row r="28" spans="1:8">
      <c r="A28" s="188">
        <v>27</v>
      </c>
      <c r="B28" s="188" t="s">
        <v>1718</v>
      </c>
      <c r="C28" s="188" t="s">
        <v>1719</v>
      </c>
      <c r="D28" s="188" t="s">
        <v>1672</v>
      </c>
      <c r="E28" s="188"/>
      <c r="F28" s="188">
        <v>0</v>
      </c>
      <c r="G28" s="188">
        <v>10</v>
      </c>
      <c r="H28" s="379" t="e">
        <f>MATCH(B28,'EPA 2008 Macroinvertbrate'!AK257:AK394, 0)</f>
        <v>#N/A</v>
      </c>
    </row>
    <row r="29" spans="1:8">
      <c r="A29" s="188">
        <v>28</v>
      </c>
      <c r="B29" s="188" t="s">
        <v>63</v>
      </c>
      <c r="C29" s="188" t="s">
        <v>1720</v>
      </c>
      <c r="D29" s="188"/>
      <c r="E29" s="188"/>
      <c r="F29" s="188" t="s">
        <v>78</v>
      </c>
      <c r="G29" s="188" t="s">
        <v>78</v>
      </c>
      <c r="H29" s="379" t="e">
        <f>MATCH(B29,'EPA 2008 Macroinvertbrate'!AK258:AK395, 0)</f>
        <v>#N/A</v>
      </c>
    </row>
    <row r="30" spans="1:8">
      <c r="A30" s="188">
        <v>29</v>
      </c>
      <c r="B30" s="188" t="s">
        <v>1721</v>
      </c>
      <c r="C30" s="188" t="s">
        <v>1722</v>
      </c>
      <c r="D30" s="188" t="s">
        <v>1672</v>
      </c>
      <c r="E30" s="188"/>
      <c r="F30" s="188" t="s">
        <v>78</v>
      </c>
      <c r="G30" s="188" t="s">
        <v>78</v>
      </c>
      <c r="H30" s="379" t="e">
        <f>MATCH(B30,'EPA 2008 Macroinvertbrate'!AK259:AK396, 0)</f>
        <v>#N/A</v>
      </c>
    </row>
    <row r="31" spans="1:8">
      <c r="A31" s="188">
        <v>30</v>
      </c>
      <c r="B31" s="188" t="s">
        <v>1723</v>
      </c>
      <c r="C31" s="188" t="s">
        <v>1724</v>
      </c>
      <c r="D31" s="188" t="s">
        <v>1672</v>
      </c>
      <c r="E31" s="188"/>
      <c r="F31" s="188">
        <v>0</v>
      </c>
      <c r="G31" s="188" t="s">
        <v>78</v>
      </c>
      <c r="H31" s="379" t="e">
        <f>MATCH(B31,'EPA 2008 Macroinvertbrate'!AK260:AK397, 0)</f>
        <v>#N/A</v>
      </c>
    </row>
    <row r="32" spans="1:8">
      <c r="A32" s="188">
        <v>31</v>
      </c>
      <c r="B32" s="188" t="s">
        <v>1725</v>
      </c>
      <c r="C32" s="188" t="s">
        <v>1726</v>
      </c>
      <c r="D32" s="188" t="s">
        <v>1672</v>
      </c>
      <c r="E32" s="188"/>
      <c r="F32" s="188">
        <v>0</v>
      </c>
      <c r="G32" s="188" t="s">
        <v>78</v>
      </c>
      <c r="H32" s="379" t="e">
        <f>MATCH(B32,'EPA 2008 Macroinvertbrate'!AK261:AK398, 0)</f>
        <v>#N/A</v>
      </c>
    </row>
    <row r="33" spans="1:8">
      <c r="A33" s="188">
        <v>32</v>
      </c>
      <c r="B33" s="188" t="s">
        <v>94</v>
      </c>
      <c r="C33" s="188" t="s">
        <v>95</v>
      </c>
      <c r="D33" s="188"/>
      <c r="E33" s="188"/>
      <c r="F33" s="188" t="s">
        <v>78</v>
      </c>
      <c r="G33" s="188" t="s">
        <v>78</v>
      </c>
      <c r="H33" s="379" t="e">
        <f>MATCH(B33,'EPA 2008 Macroinvertbrate'!AK262:AK399, 0)</f>
        <v>#N/A</v>
      </c>
    </row>
    <row r="34" spans="1:8">
      <c r="A34" s="188">
        <v>33</v>
      </c>
      <c r="B34" s="188" t="s">
        <v>1727</v>
      </c>
      <c r="C34" s="188" t="s">
        <v>1728</v>
      </c>
      <c r="D34" s="188" t="s">
        <v>1672</v>
      </c>
      <c r="E34" s="188"/>
      <c r="F34" s="188">
        <v>0</v>
      </c>
      <c r="G34" s="188">
        <v>100</v>
      </c>
      <c r="H34" s="379" t="e">
        <f>MATCH(B34,'EPA 2008 Macroinvertbrate'!AK263:AK400, 0)</f>
        <v>#N/A</v>
      </c>
    </row>
    <row r="35" spans="1:8">
      <c r="A35" s="188">
        <v>34</v>
      </c>
      <c r="B35" s="188" t="s">
        <v>1729</v>
      </c>
      <c r="C35" s="188" t="s">
        <v>1730</v>
      </c>
      <c r="D35" s="188" t="s">
        <v>1672</v>
      </c>
      <c r="E35" s="188"/>
      <c r="F35" s="188">
        <v>0</v>
      </c>
      <c r="G35" s="188">
        <v>10</v>
      </c>
      <c r="H35" s="379" t="e">
        <f>MATCH(B35,'EPA 2008 Macroinvertbrate'!AK264:AK401, 0)</f>
        <v>#N/A</v>
      </c>
    </row>
    <row r="36" spans="1:8">
      <c r="A36" s="188">
        <v>35</v>
      </c>
      <c r="B36" s="188" t="s">
        <v>1731</v>
      </c>
      <c r="C36" s="188" t="s">
        <v>1732</v>
      </c>
      <c r="D36" s="188" t="s">
        <v>1672</v>
      </c>
      <c r="E36" s="188"/>
      <c r="F36" s="188">
        <v>0</v>
      </c>
      <c r="G36" s="188">
        <v>100</v>
      </c>
      <c r="H36" s="379" t="e">
        <f>MATCH(B36,'EPA 2008 Macroinvertbrate'!AK265:AK402, 0)</f>
        <v>#N/A</v>
      </c>
    </row>
    <row r="37" spans="1:8">
      <c r="A37" s="188">
        <v>36</v>
      </c>
      <c r="B37" s="188" t="s">
        <v>76</v>
      </c>
      <c r="C37" s="188" t="s">
        <v>82</v>
      </c>
      <c r="D37" s="188"/>
      <c r="E37" s="188"/>
      <c r="F37" s="188" t="s">
        <v>78</v>
      </c>
      <c r="G37" s="188" t="s">
        <v>78</v>
      </c>
      <c r="H37" s="379" t="e">
        <f>MATCH(B37,'EPA 2008 Macroinvertbrate'!AK266:AK403, 0)</f>
        <v>#N/A</v>
      </c>
    </row>
    <row r="38" spans="1:8">
      <c r="A38" s="188">
        <v>37</v>
      </c>
      <c r="B38" s="188" t="s">
        <v>138</v>
      </c>
      <c r="C38" s="188" t="s">
        <v>139</v>
      </c>
      <c r="D38" s="188"/>
      <c r="E38" s="188"/>
      <c r="F38" s="188" t="s">
        <v>78</v>
      </c>
      <c r="G38" s="188" t="s">
        <v>78</v>
      </c>
      <c r="H38" s="379" t="e">
        <f>MATCH(B38,'EPA 2008 Macroinvertbrate'!AK267:AK404, 0)</f>
        <v>#N/A</v>
      </c>
    </row>
    <row r="39" spans="1:8">
      <c r="A39" s="188">
        <v>38</v>
      </c>
      <c r="B39" s="188" t="s">
        <v>101</v>
      </c>
      <c r="C39" s="188" t="s">
        <v>102</v>
      </c>
      <c r="D39" s="188"/>
      <c r="E39" s="188"/>
      <c r="F39" s="188" t="s">
        <v>78</v>
      </c>
      <c r="G39" s="188" t="s">
        <v>78</v>
      </c>
      <c r="H39" s="379" t="e">
        <f>MATCH(B39,'EPA 2008 Macroinvertbrate'!AK268:AK405, 0)</f>
        <v>#N/A</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63"/>
  <sheetViews>
    <sheetView topLeftCell="A25" workbookViewId="0"/>
  </sheetViews>
  <sheetFormatPr defaultColWidth="14.453125" defaultRowHeight="15.75" customHeight="1"/>
  <cols>
    <col min="3" max="3" width="27.08984375" customWidth="1"/>
  </cols>
  <sheetData>
    <row r="1" spans="1:23" ht="15.5">
      <c r="A1" s="111" t="s">
        <v>1359</v>
      </c>
      <c r="B1" s="111"/>
      <c r="C1" s="111"/>
      <c r="D1" s="111"/>
      <c r="E1" s="111"/>
      <c r="F1" s="111"/>
      <c r="G1" s="111"/>
      <c r="H1" s="111"/>
      <c r="I1" s="111"/>
      <c r="J1" s="111"/>
      <c r="K1" s="111"/>
      <c r="L1" s="111"/>
      <c r="M1" s="74"/>
      <c r="N1" s="74"/>
      <c r="O1" s="74"/>
      <c r="P1" s="74"/>
      <c r="Q1" s="74"/>
      <c r="R1" s="74"/>
      <c r="S1" s="74"/>
      <c r="T1" s="74"/>
      <c r="U1" s="74"/>
      <c r="V1" s="74"/>
      <c r="W1" s="74"/>
    </row>
    <row r="2" spans="1:23" ht="15.5">
      <c r="A2" s="809"/>
      <c r="B2" s="795"/>
      <c r="C2" s="795"/>
      <c r="D2" s="795"/>
      <c r="E2" s="795"/>
      <c r="F2" s="795"/>
      <c r="G2" s="795"/>
      <c r="H2" s="795"/>
      <c r="I2" s="795"/>
      <c r="J2" s="795"/>
      <c r="K2" s="795"/>
      <c r="L2" s="796"/>
      <c r="M2" s="74"/>
      <c r="N2" s="74"/>
      <c r="O2" s="74"/>
      <c r="P2" s="74"/>
      <c r="Q2" s="74"/>
      <c r="R2" s="74"/>
      <c r="S2" s="74"/>
      <c r="T2" s="74"/>
      <c r="U2" s="74"/>
      <c r="V2" s="74"/>
      <c r="W2" s="74"/>
    </row>
    <row r="3" spans="1:23" ht="14.5">
      <c r="A3" s="811" t="s">
        <v>1374</v>
      </c>
      <c r="B3" s="803"/>
      <c r="C3" s="803"/>
      <c r="D3" s="803"/>
      <c r="E3" s="803"/>
      <c r="F3" s="803"/>
      <c r="G3" s="803"/>
      <c r="H3" s="803"/>
      <c r="I3" s="803"/>
      <c r="J3" s="803"/>
      <c r="K3" s="803"/>
      <c r="L3" s="790"/>
      <c r="M3" s="74"/>
      <c r="N3" s="74"/>
      <c r="O3" s="74"/>
      <c r="P3" s="74"/>
      <c r="Q3" s="74"/>
      <c r="R3" s="74"/>
      <c r="S3" s="74"/>
      <c r="T3" s="74"/>
      <c r="U3" s="74"/>
      <c r="V3" s="74"/>
      <c r="W3" s="74"/>
    </row>
    <row r="4" spans="1:23" ht="14.5">
      <c r="A4" s="114"/>
      <c r="B4" s="115"/>
      <c r="C4" s="115"/>
      <c r="D4" s="115"/>
      <c r="E4" s="115"/>
      <c r="F4" s="115"/>
      <c r="G4" s="115"/>
      <c r="H4" s="74"/>
      <c r="I4" s="116"/>
      <c r="J4" s="75"/>
      <c r="K4" s="74"/>
      <c r="L4" s="74"/>
      <c r="M4" s="74"/>
      <c r="N4" s="74"/>
      <c r="O4" s="74"/>
      <c r="P4" s="74"/>
      <c r="Q4" s="74"/>
      <c r="R4" s="74"/>
      <c r="S4" s="74"/>
      <c r="T4" s="74"/>
      <c r="U4" s="74"/>
      <c r="V4" s="74"/>
      <c r="W4" s="74"/>
    </row>
    <row r="5" spans="1:23" ht="14.5">
      <c r="A5" s="817" t="s">
        <v>1379</v>
      </c>
      <c r="B5" s="795"/>
      <c r="C5" s="795"/>
      <c r="D5" s="795"/>
      <c r="E5" s="795"/>
      <c r="F5" s="795"/>
      <c r="G5" s="795"/>
      <c r="H5" s="795"/>
      <c r="I5" s="795"/>
      <c r="J5" s="795"/>
      <c r="K5" s="795"/>
      <c r="L5" s="796"/>
      <c r="M5" s="74"/>
      <c r="N5" s="74"/>
      <c r="O5" s="74"/>
      <c r="P5" s="74"/>
      <c r="Q5" s="74"/>
      <c r="R5" s="74"/>
      <c r="S5" s="74"/>
      <c r="T5" s="74"/>
      <c r="U5" s="74"/>
      <c r="V5" s="74"/>
      <c r="W5" s="74"/>
    </row>
    <row r="6" spans="1:23" ht="14.5">
      <c r="A6" s="789" t="s">
        <v>1384</v>
      </c>
      <c r="B6" s="790"/>
      <c r="C6" s="117" t="s">
        <v>1387</v>
      </c>
      <c r="D6" s="117" t="s">
        <v>1390</v>
      </c>
      <c r="E6" s="816" t="s">
        <v>1391</v>
      </c>
      <c r="F6" s="803"/>
      <c r="G6" s="803"/>
      <c r="H6" s="803"/>
      <c r="I6" s="790"/>
      <c r="J6" s="816" t="s">
        <v>1394</v>
      </c>
      <c r="K6" s="803"/>
      <c r="L6" s="790"/>
      <c r="M6" s="74"/>
      <c r="N6" s="74"/>
      <c r="O6" s="74"/>
      <c r="P6" s="74"/>
      <c r="Q6" s="74"/>
      <c r="R6" s="74"/>
      <c r="S6" s="74"/>
      <c r="T6" s="74"/>
      <c r="U6" s="74"/>
      <c r="V6" s="74"/>
      <c r="W6" s="74"/>
    </row>
    <row r="7" spans="1:23" ht="14.5">
      <c r="A7" s="813" t="s">
        <v>1395</v>
      </c>
      <c r="B7" s="795"/>
      <c r="C7" s="795"/>
      <c r="D7" s="795"/>
      <c r="E7" s="795"/>
      <c r="F7" s="795"/>
      <c r="G7" s="795"/>
      <c r="H7" s="795"/>
      <c r="I7" s="795"/>
      <c r="J7" s="795"/>
      <c r="K7" s="795"/>
      <c r="L7" s="796"/>
      <c r="M7" s="74"/>
      <c r="N7" s="74"/>
      <c r="O7" s="74"/>
      <c r="P7" s="74"/>
      <c r="Q7" s="74"/>
      <c r="R7" s="74"/>
      <c r="S7" s="74"/>
      <c r="T7" s="74"/>
      <c r="U7" s="74"/>
      <c r="V7" s="74"/>
      <c r="W7" s="74"/>
    </row>
    <row r="8" spans="1:23" ht="14.5">
      <c r="A8" s="814" t="s">
        <v>1396</v>
      </c>
      <c r="B8" s="815"/>
      <c r="C8" s="118" t="s">
        <v>827</v>
      </c>
      <c r="D8" s="119" t="s">
        <v>1400</v>
      </c>
      <c r="E8" s="794" t="s">
        <v>1403</v>
      </c>
      <c r="F8" s="795"/>
      <c r="G8" s="795"/>
      <c r="H8" s="795"/>
      <c r="I8" s="796"/>
      <c r="J8" s="814" t="s">
        <v>1408</v>
      </c>
      <c r="K8" s="798"/>
      <c r="L8" s="815"/>
      <c r="M8" s="74"/>
      <c r="N8" s="74"/>
      <c r="O8" s="74"/>
      <c r="P8" s="74"/>
      <c r="Q8" s="74"/>
      <c r="R8" s="74"/>
      <c r="S8" s="74"/>
      <c r="T8" s="74"/>
      <c r="U8" s="74"/>
      <c r="V8" s="74"/>
      <c r="W8" s="74"/>
    </row>
    <row r="9" spans="1:23" ht="14.5">
      <c r="A9" s="793"/>
      <c r="B9" s="800"/>
      <c r="C9" s="120" t="s">
        <v>834</v>
      </c>
      <c r="D9" s="119" t="s">
        <v>1400</v>
      </c>
      <c r="E9" s="794" t="s">
        <v>1409</v>
      </c>
      <c r="F9" s="795"/>
      <c r="G9" s="795"/>
      <c r="H9" s="795"/>
      <c r="I9" s="796"/>
      <c r="J9" s="793"/>
      <c r="K9" s="776"/>
      <c r="L9" s="800"/>
      <c r="M9" s="74"/>
      <c r="N9" s="74"/>
      <c r="O9" s="74"/>
      <c r="P9" s="74"/>
      <c r="Q9" s="74"/>
      <c r="R9" s="74"/>
      <c r="S9" s="74"/>
      <c r="T9" s="74"/>
      <c r="U9" s="74"/>
      <c r="V9" s="74"/>
      <c r="W9" s="74"/>
    </row>
    <row r="10" spans="1:23" ht="14.5">
      <c r="A10" s="793"/>
      <c r="B10" s="800"/>
      <c r="C10" s="120" t="s">
        <v>840</v>
      </c>
      <c r="D10" s="119" t="s">
        <v>1411</v>
      </c>
      <c r="E10" s="794" t="s">
        <v>1412</v>
      </c>
      <c r="F10" s="795"/>
      <c r="G10" s="795"/>
      <c r="H10" s="795"/>
      <c r="I10" s="796"/>
      <c r="J10" s="804"/>
      <c r="K10" s="803"/>
      <c r="L10" s="790"/>
      <c r="M10" s="74"/>
      <c r="N10" s="74"/>
      <c r="O10" s="74"/>
      <c r="P10" s="74"/>
      <c r="Q10" s="74"/>
      <c r="R10" s="74"/>
      <c r="S10" s="74"/>
      <c r="T10" s="74"/>
      <c r="U10" s="74"/>
      <c r="V10" s="74"/>
      <c r="W10" s="74"/>
    </row>
    <row r="11" spans="1:23" ht="81" customHeight="1">
      <c r="A11" s="804"/>
      <c r="B11" s="790"/>
      <c r="C11" s="118" t="s">
        <v>872</v>
      </c>
      <c r="D11" s="121"/>
      <c r="E11" s="794" t="s">
        <v>1413</v>
      </c>
      <c r="F11" s="795"/>
      <c r="G11" s="795"/>
      <c r="H11" s="795"/>
      <c r="I11" s="796"/>
      <c r="J11" s="812" t="s">
        <v>1414</v>
      </c>
      <c r="K11" s="795"/>
      <c r="L11" s="796"/>
      <c r="M11" s="74"/>
      <c r="N11" s="74"/>
      <c r="O11" s="74"/>
      <c r="P11" s="74"/>
      <c r="Q11" s="74"/>
      <c r="R11" s="74"/>
      <c r="S11" s="74"/>
      <c r="T11" s="74"/>
      <c r="U11" s="74"/>
      <c r="V11" s="74"/>
      <c r="W11" s="74"/>
    </row>
    <row r="12" spans="1:23" ht="14.5">
      <c r="A12" s="813" t="s">
        <v>1416</v>
      </c>
      <c r="B12" s="795"/>
      <c r="C12" s="795"/>
      <c r="D12" s="795"/>
      <c r="E12" s="795"/>
      <c r="F12" s="795"/>
      <c r="G12" s="795"/>
      <c r="H12" s="795"/>
      <c r="I12" s="795"/>
      <c r="J12" s="795"/>
      <c r="K12" s="795"/>
      <c r="L12" s="796"/>
      <c r="M12" s="74"/>
      <c r="N12" s="74"/>
      <c r="O12" s="74"/>
      <c r="P12" s="74"/>
      <c r="Q12" s="74"/>
      <c r="R12" s="74"/>
      <c r="S12" s="74"/>
      <c r="T12" s="74"/>
      <c r="U12" s="74"/>
      <c r="V12" s="74"/>
      <c r="W12" s="74"/>
    </row>
    <row r="13" spans="1:23" ht="14.5">
      <c r="A13" s="814" t="s">
        <v>1417</v>
      </c>
      <c r="B13" s="815"/>
      <c r="C13" s="119" t="s">
        <v>1418</v>
      </c>
      <c r="D13" s="119" t="s">
        <v>1419</v>
      </c>
      <c r="E13" s="794" t="s">
        <v>1420</v>
      </c>
      <c r="F13" s="795"/>
      <c r="G13" s="795"/>
      <c r="H13" s="795"/>
      <c r="I13" s="796"/>
      <c r="J13" s="814" t="s">
        <v>1421</v>
      </c>
      <c r="K13" s="798"/>
      <c r="L13" s="815"/>
      <c r="M13" s="74"/>
      <c r="N13" s="74"/>
      <c r="O13" s="74"/>
      <c r="P13" s="74"/>
      <c r="Q13" s="74"/>
      <c r="R13" s="74"/>
      <c r="S13" s="74"/>
      <c r="T13" s="74"/>
      <c r="U13" s="74"/>
      <c r="V13" s="74"/>
      <c r="W13" s="74"/>
    </row>
    <row r="14" spans="1:23" ht="84" customHeight="1">
      <c r="A14" s="804"/>
      <c r="B14" s="790"/>
      <c r="C14" s="119" t="s">
        <v>1422</v>
      </c>
      <c r="D14" s="119" t="s">
        <v>1419</v>
      </c>
      <c r="E14" s="794" t="s">
        <v>1423</v>
      </c>
      <c r="F14" s="795"/>
      <c r="G14" s="795"/>
      <c r="H14" s="795"/>
      <c r="I14" s="796"/>
      <c r="J14" s="804"/>
      <c r="K14" s="803"/>
      <c r="L14" s="790"/>
      <c r="M14" s="74"/>
      <c r="N14" s="74"/>
      <c r="O14" s="74"/>
      <c r="P14" s="74"/>
      <c r="Q14" s="74"/>
      <c r="R14" s="74"/>
      <c r="S14" s="74"/>
      <c r="T14" s="74"/>
      <c r="U14" s="74"/>
      <c r="V14" s="74"/>
      <c r="W14" s="74"/>
    </row>
    <row r="15" spans="1:23" ht="14.5">
      <c r="A15" s="819" t="s">
        <v>1426</v>
      </c>
      <c r="B15" s="798"/>
      <c r="C15" s="798"/>
      <c r="D15" s="798"/>
      <c r="E15" s="798"/>
      <c r="F15" s="798"/>
      <c r="G15" s="798"/>
      <c r="H15" s="798"/>
      <c r="I15" s="798"/>
      <c r="J15" s="798"/>
      <c r="K15" s="798"/>
      <c r="L15" s="815"/>
      <c r="M15" s="76"/>
      <c r="N15" s="74"/>
      <c r="O15" s="74"/>
      <c r="P15" s="74"/>
      <c r="Q15" s="74"/>
      <c r="R15" s="74"/>
      <c r="S15" s="74"/>
      <c r="T15" s="74"/>
      <c r="U15" s="74"/>
      <c r="V15" s="74"/>
      <c r="W15" s="74"/>
    </row>
    <row r="16" spans="1:23" ht="14.5">
      <c r="A16" s="814" t="s">
        <v>1428</v>
      </c>
      <c r="B16" s="815"/>
      <c r="C16" s="118" t="s">
        <v>876</v>
      </c>
      <c r="D16" s="121"/>
      <c r="E16" s="794" t="s">
        <v>1430</v>
      </c>
      <c r="F16" s="795"/>
      <c r="G16" s="795"/>
      <c r="H16" s="795"/>
      <c r="I16" s="796"/>
      <c r="J16" s="812" t="s">
        <v>1431</v>
      </c>
      <c r="K16" s="795"/>
      <c r="L16" s="796"/>
      <c r="M16" s="74"/>
      <c r="N16" s="74"/>
      <c r="O16" s="74"/>
      <c r="P16" s="74"/>
      <c r="Q16" s="74"/>
      <c r="R16" s="74"/>
      <c r="S16" s="74"/>
      <c r="T16" s="74"/>
      <c r="U16" s="74"/>
      <c r="V16" s="74"/>
      <c r="W16" s="74"/>
    </row>
    <row r="17" spans="1:23" ht="14.5">
      <c r="A17" s="793"/>
      <c r="B17" s="800"/>
      <c r="C17" s="118" t="s">
        <v>847</v>
      </c>
      <c r="D17" s="67" t="s">
        <v>1433</v>
      </c>
      <c r="E17" s="794" t="s">
        <v>1434</v>
      </c>
      <c r="F17" s="795"/>
      <c r="G17" s="795"/>
      <c r="H17" s="795"/>
      <c r="I17" s="796"/>
      <c r="J17" s="812" t="s">
        <v>1436</v>
      </c>
      <c r="K17" s="795"/>
      <c r="L17" s="796"/>
      <c r="M17" s="74"/>
      <c r="N17" s="74"/>
      <c r="O17" s="74"/>
      <c r="P17" s="74"/>
      <c r="Q17" s="74"/>
      <c r="R17" s="74"/>
      <c r="S17" s="74"/>
      <c r="T17" s="74"/>
      <c r="U17" s="74"/>
      <c r="V17" s="74"/>
      <c r="W17" s="74"/>
    </row>
    <row r="18" spans="1:23" ht="50.25" customHeight="1">
      <c r="A18" s="804"/>
      <c r="B18" s="790"/>
      <c r="C18" s="122" t="s">
        <v>1439</v>
      </c>
      <c r="D18" s="123"/>
      <c r="E18" s="820" t="s">
        <v>1444</v>
      </c>
      <c r="F18" s="795"/>
      <c r="G18" s="795"/>
      <c r="H18" s="795"/>
      <c r="I18" s="796"/>
      <c r="J18" s="818" t="s">
        <v>1421</v>
      </c>
      <c r="K18" s="795"/>
      <c r="L18" s="796"/>
      <c r="M18" s="74"/>
      <c r="N18" s="74"/>
      <c r="O18" s="74"/>
      <c r="P18" s="74"/>
      <c r="Q18" s="74"/>
      <c r="R18" s="74"/>
      <c r="S18" s="74"/>
      <c r="T18" s="74"/>
      <c r="U18" s="74"/>
      <c r="V18" s="74"/>
      <c r="W18" s="74"/>
    </row>
    <row r="19" spans="1:23" ht="14.5">
      <c r="A19" s="74"/>
      <c r="B19" s="74"/>
      <c r="C19" s="74"/>
      <c r="D19" s="74"/>
      <c r="E19" s="74"/>
      <c r="F19" s="74"/>
      <c r="G19" s="74"/>
      <c r="H19" s="74"/>
      <c r="I19" s="116"/>
      <c r="J19" s="75"/>
      <c r="K19" s="74"/>
      <c r="L19" s="74"/>
      <c r="M19" s="74"/>
      <c r="N19" s="74"/>
      <c r="O19" s="74"/>
      <c r="P19" s="74"/>
      <c r="Q19" s="74"/>
      <c r="R19" s="74"/>
      <c r="S19" s="74"/>
      <c r="T19" s="74"/>
      <c r="U19" s="74"/>
      <c r="V19" s="74"/>
      <c r="W19" s="74"/>
    </row>
    <row r="20" spans="1:23" ht="15.5">
      <c r="A20" s="809" t="s">
        <v>1450</v>
      </c>
      <c r="B20" s="795"/>
      <c r="C20" s="795"/>
      <c r="D20" s="795"/>
      <c r="E20" s="795"/>
      <c r="F20" s="795"/>
      <c r="G20" s="795"/>
      <c r="H20" s="795"/>
      <c r="I20" s="795"/>
      <c r="J20" s="795"/>
      <c r="K20" s="795"/>
      <c r="L20" s="795"/>
      <c r="M20" s="795"/>
      <c r="N20" s="795"/>
      <c r="O20" s="795"/>
      <c r="P20" s="795"/>
      <c r="Q20" s="795"/>
      <c r="R20" s="795"/>
      <c r="S20" s="795"/>
      <c r="T20" s="795"/>
      <c r="U20" s="795"/>
      <c r="V20" s="795"/>
      <c r="W20" s="796"/>
    </row>
    <row r="21" spans="1:23" ht="14.5">
      <c r="A21" s="124"/>
      <c r="B21" s="74"/>
      <c r="C21" s="74"/>
      <c r="D21" s="74"/>
      <c r="E21" s="125"/>
      <c r="F21" s="806" t="s">
        <v>1460</v>
      </c>
      <c r="G21" s="803"/>
      <c r="H21" s="806" t="s">
        <v>1463</v>
      </c>
      <c r="I21" s="803"/>
      <c r="J21" s="806" t="s">
        <v>1466</v>
      </c>
      <c r="K21" s="803"/>
      <c r="L21" s="806" t="s">
        <v>1467</v>
      </c>
      <c r="M21" s="803"/>
      <c r="N21" s="806" t="s">
        <v>1468</v>
      </c>
      <c r="O21" s="803"/>
      <c r="P21" s="806" t="s">
        <v>1470</v>
      </c>
      <c r="Q21" s="803"/>
      <c r="R21" s="808" t="s">
        <v>1472</v>
      </c>
      <c r="S21" s="803"/>
      <c r="T21" s="808" t="s">
        <v>1475</v>
      </c>
      <c r="U21" s="803"/>
      <c r="V21" s="808" t="s">
        <v>1478</v>
      </c>
      <c r="W21" s="790"/>
    </row>
    <row r="22" spans="1:23" ht="14.5">
      <c r="A22" s="810" t="s">
        <v>1479</v>
      </c>
      <c r="B22" s="803"/>
      <c r="C22" s="126" t="s">
        <v>1482</v>
      </c>
      <c r="D22" s="126" t="s">
        <v>1483</v>
      </c>
      <c r="E22" s="126" t="s">
        <v>1484</v>
      </c>
      <c r="F22" s="126" t="s">
        <v>1485</v>
      </c>
      <c r="G22" s="129" t="s">
        <v>1486</v>
      </c>
      <c r="H22" s="126" t="s">
        <v>1485</v>
      </c>
      <c r="I22" s="126" t="s">
        <v>1486</v>
      </c>
      <c r="J22" s="126" t="s">
        <v>1485</v>
      </c>
      <c r="K22" s="126" t="s">
        <v>1486</v>
      </c>
      <c r="L22" s="126" t="s">
        <v>1485</v>
      </c>
      <c r="M22" s="126" t="s">
        <v>1486</v>
      </c>
      <c r="N22" s="126" t="s">
        <v>1485</v>
      </c>
      <c r="O22" s="126" t="s">
        <v>1486</v>
      </c>
      <c r="P22" s="126" t="s">
        <v>1485</v>
      </c>
      <c r="Q22" s="126" t="s">
        <v>1486</v>
      </c>
      <c r="R22" s="128" t="s">
        <v>1485</v>
      </c>
      <c r="S22" s="128" t="s">
        <v>1486</v>
      </c>
      <c r="T22" s="128" t="s">
        <v>1485</v>
      </c>
      <c r="U22" s="128" t="s">
        <v>1486</v>
      </c>
      <c r="V22" s="128" t="s">
        <v>1485</v>
      </c>
      <c r="W22" s="131" t="s">
        <v>1486</v>
      </c>
    </row>
    <row r="23" spans="1:23" ht="14.5">
      <c r="A23" s="797" t="s">
        <v>1089</v>
      </c>
      <c r="B23" s="798"/>
      <c r="C23" s="791" t="s">
        <v>1498</v>
      </c>
      <c r="D23" s="134" t="s">
        <v>1508</v>
      </c>
      <c r="E23" s="134" t="s">
        <v>1514</v>
      </c>
      <c r="F23" s="134">
        <v>47.2</v>
      </c>
      <c r="G23" s="134">
        <v>7.6</v>
      </c>
      <c r="H23" s="134">
        <v>65.8</v>
      </c>
      <c r="I23" s="134">
        <v>37.6</v>
      </c>
      <c r="J23" s="134">
        <v>51.2</v>
      </c>
      <c r="K23" s="134">
        <v>15</v>
      </c>
      <c r="L23" s="134">
        <v>40.700000000000003</v>
      </c>
      <c r="M23" s="134">
        <v>19</v>
      </c>
      <c r="N23" s="134">
        <v>23.9</v>
      </c>
      <c r="O23" s="134">
        <v>0.9</v>
      </c>
      <c r="P23" s="134">
        <v>70.599999999999994</v>
      </c>
      <c r="Q23" s="134">
        <v>0.9</v>
      </c>
      <c r="R23" s="136">
        <v>64.599999999999994</v>
      </c>
      <c r="S23" s="136">
        <v>11.9</v>
      </c>
      <c r="T23" s="136">
        <v>26.9</v>
      </c>
      <c r="U23" s="136">
        <v>6.3</v>
      </c>
      <c r="V23" s="136">
        <v>5.3</v>
      </c>
      <c r="W23" s="137">
        <v>0.1</v>
      </c>
    </row>
    <row r="24" spans="1:23" ht="14.5">
      <c r="A24" s="793"/>
      <c r="B24" s="776"/>
      <c r="C24" s="776"/>
      <c r="D24" s="134" t="s">
        <v>1515</v>
      </c>
      <c r="E24" s="134" t="s">
        <v>1516</v>
      </c>
      <c r="F24" s="134">
        <v>12.2</v>
      </c>
      <c r="G24" s="134">
        <v>0</v>
      </c>
      <c r="H24" s="134">
        <v>38.1</v>
      </c>
      <c r="I24" s="134">
        <v>18.3</v>
      </c>
      <c r="J24" s="134">
        <v>20.9</v>
      </c>
      <c r="K24" s="134">
        <v>2.2999999999999998</v>
      </c>
      <c r="L24" s="134">
        <v>12.2</v>
      </c>
      <c r="M24" s="134">
        <v>6.3</v>
      </c>
      <c r="N24" s="134">
        <v>10</v>
      </c>
      <c r="O24" s="134">
        <v>0</v>
      </c>
      <c r="P24" s="134">
        <v>51.9</v>
      </c>
      <c r="Q24" s="134">
        <v>0</v>
      </c>
      <c r="R24" s="136">
        <v>33</v>
      </c>
      <c r="S24" s="136">
        <v>9.5</v>
      </c>
      <c r="T24" s="136">
        <v>3.7</v>
      </c>
      <c r="U24" s="136">
        <v>0</v>
      </c>
      <c r="V24" s="136">
        <v>0.6</v>
      </c>
      <c r="W24" s="137">
        <v>0</v>
      </c>
    </row>
    <row r="25" spans="1:23" ht="14.5">
      <c r="A25" s="792" t="s">
        <v>1092</v>
      </c>
      <c r="B25" s="776"/>
      <c r="C25" s="791" t="s">
        <v>1498</v>
      </c>
      <c r="D25" s="134" t="s">
        <v>1508</v>
      </c>
      <c r="E25" s="134" t="s">
        <v>1514</v>
      </c>
      <c r="F25" s="134">
        <v>69</v>
      </c>
      <c r="G25" s="134">
        <v>55.1</v>
      </c>
      <c r="H25" s="134">
        <v>84.5</v>
      </c>
      <c r="I25" s="134">
        <v>73.8</v>
      </c>
      <c r="J25" s="134">
        <v>76.5</v>
      </c>
      <c r="K25" s="134">
        <v>61.1</v>
      </c>
      <c r="L25" s="134">
        <v>73.099999999999994</v>
      </c>
      <c r="M25" s="134">
        <v>66.5</v>
      </c>
      <c r="N25" s="134">
        <v>70.900000000000006</v>
      </c>
      <c r="O25" s="134">
        <v>27.1</v>
      </c>
      <c r="P25" s="134">
        <v>81.8</v>
      </c>
      <c r="Q25" s="134">
        <v>28.4</v>
      </c>
      <c r="R25" s="136">
        <v>85.8</v>
      </c>
      <c r="S25" s="136">
        <v>58.1</v>
      </c>
      <c r="T25" s="136">
        <v>76.099999999999994</v>
      </c>
      <c r="U25" s="136">
        <v>50.8</v>
      </c>
      <c r="V25" s="136">
        <v>60.5</v>
      </c>
      <c r="W25" s="137">
        <v>34.9</v>
      </c>
    </row>
    <row r="26" spans="1:23" ht="14.5">
      <c r="A26" s="793"/>
      <c r="B26" s="776"/>
      <c r="C26" s="776"/>
      <c r="D26" s="134" t="s">
        <v>1515</v>
      </c>
      <c r="E26" s="134" t="s">
        <v>1516</v>
      </c>
      <c r="F26" s="134">
        <v>32.1</v>
      </c>
      <c r="G26" s="134">
        <v>25.2</v>
      </c>
      <c r="H26" s="134">
        <v>67.8</v>
      </c>
      <c r="I26" s="134">
        <v>56.8</v>
      </c>
      <c r="J26" s="134">
        <v>53.9</v>
      </c>
      <c r="K26" s="134">
        <v>38.299999999999997</v>
      </c>
      <c r="L26" s="134">
        <v>52.7</v>
      </c>
      <c r="M26" s="134">
        <v>58.6</v>
      </c>
      <c r="N26" s="134">
        <v>39.799999999999997</v>
      </c>
      <c r="O26" s="134">
        <v>10.4</v>
      </c>
      <c r="P26" s="134">
        <v>65.5</v>
      </c>
      <c r="Q26" s="134">
        <v>6.2</v>
      </c>
      <c r="R26" s="136">
        <v>64.400000000000006</v>
      </c>
      <c r="S26" s="136">
        <v>32.700000000000003</v>
      </c>
      <c r="T26" s="136">
        <v>63.3</v>
      </c>
      <c r="U26" s="136">
        <v>26.7</v>
      </c>
      <c r="V26" s="136">
        <v>31.4</v>
      </c>
      <c r="W26" s="137">
        <v>17.600000000000001</v>
      </c>
    </row>
    <row r="27" spans="1:23" ht="14.5">
      <c r="A27" s="792" t="s">
        <v>1246</v>
      </c>
      <c r="B27" s="776"/>
      <c r="C27" s="791" t="s">
        <v>1498</v>
      </c>
      <c r="D27" s="134" t="s">
        <v>1508</v>
      </c>
      <c r="E27" s="134" t="s">
        <v>1514</v>
      </c>
      <c r="F27" s="134">
        <v>1.03</v>
      </c>
      <c r="G27" s="134">
        <v>0.76</v>
      </c>
      <c r="H27" s="134">
        <v>1.1399999999999999</v>
      </c>
      <c r="I27" s="134">
        <v>1.03</v>
      </c>
      <c r="J27" s="134">
        <v>1.06</v>
      </c>
      <c r="K27" s="134">
        <v>0.84</v>
      </c>
      <c r="L27" s="134">
        <v>1.02</v>
      </c>
      <c r="M27" s="134">
        <v>0.99</v>
      </c>
      <c r="N27" s="134">
        <v>0.83</v>
      </c>
      <c r="O27" s="134">
        <v>0.56000000000000005</v>
      </c>
      <c r="P27" s="134">
        <v>1.01</v>
      </c>
      <c r="Q27" s="134">
        <v>0.62</v>
      </c>
      <c r="R27" s="136">
        <v>0.89</v>
      </c>
      <c r="S27" s="136">
        <v>0.48</v>
      </c>
      <c r="T27" s="136">
        <v>0.79</v>
      </c>
      <c r="U27" s="136">
        <v>0.68</v>
      </c>
      <c r="V27" s="136">
        <v>0.88</v>
      </c>
      <c r="W27" s="137">
        <v>0.72</v>
      </c>
    </row>
    <row r="28" spans="1:23" ht="14.5">
      <c r="A28" s="793"/>
      <c r="B28" s="776"/>
      <c r="C28" s="776"/>
      <c r="D28" s="134" t="s">
        <v>1515</v>
      </c>
      <c r="E28" s="134" t="s">
        <v>1516</v>
      </c>
      <c r="F28" s="134">
        <v>0.6</v>
      </c>
      <c r="G28" s="134">
        <v>0.73</v>
      </c>
      <c r="H28" s="134">
        <v>0.83</v>
      </c>
      <c r="I28" s="134">
        <v>0.76</v>
      </c>
      <c r="J28" s="134">
        <v>0.79</v>
      </c>
      <c r="K28" s="134">
        <v>0.56999999999999995</v>
      </c>
      <c r="L28" s="134">
        <v>0.9</v>
      </c>
      <c r="M28" s="134">
        <v>0.78</v>
      </c>
      <c r="N28" s="134">
        <v>0.71</v>
      </c>
      <c r="O28" s="134">
        <v>0.41</v>
      </c>
      <c r="P28" s="134">
        <v>0.67</v>
      </c>
      <c r="Q28" s="134">
        <v>0.26</v>
      </c>
      <c r="R28" s="136">
        <v>0.59</v>
      </c>
      <c r="S28" s="136">
        <v>0.33</v>
      </c>
      <c r="T28" s="136">
        <v>0.49</v>
      </c>
      <c r="U28" s="136">
        <v>0.53</v>
      </c>
      <c r="V28" s="136">
        <v>0.55000000000000004</v>
      </c>
      <c r="W28" s="137">
        <v>0.5</v>
      </c>
    </row>
    <row r="29" spans="1:23" ht="14.5">
      <c r="A29" s="792" t="s">
        <v>1517</v>
      </c>
      <c r="B29" s="776"/>
      <c r="C29" s="791" t="s">
        <v>1518</v>
      </c>
      <c r="D29" s="134" t="s">
        <v>1508</v>
      </c>
      <c r="E29" s="134" t="s">
        <v>1519</v>
      </c>
      <c r="F29" s="134">
        <v>45</v>
      </c>
      <c r="G29" s="134">
        <v>44</v>
      </c>
      <c r="H29" s="134">
        <v>15</v>
      </c>
      <c r="I29" s="134">
        <v>12</v>
      </c>
      <c r="J29" s="134">
        <v>29</v>
      </c>
      <c r="K29" s="134">
        <v>15</v>
      </c>
      <c r="L29" s="134">
        <v>23</v>
      </c>
      <c r="M29" s="134">
        <v>22</v>
      </c>
      <c r="N29" s="134">
        <v>44</v>
      </c>
      <c r="O29" s="134">
        <v>46</v>
      </c>
      <c r="P29" s="134">
        <v>54</v>
      </c>
      <c r="Q29" s="134">
        <v>64</v>
      </c>
      <c r="R29" s="136">
        <v>26</v>
      </c>
      <c r="S29" s="136">
        <v>28</v>
      </c>
      <c r="T29" s="136">
        <v>77</v>
      </c>
      <c r="U29" s="136">
        <v>84</v>
      </c>
      <c r="V29" s="136">
        <v>84</v>
      </c>
      <c r="W29" s="137">
        <v>72</v>
      </c>
    </row>
    <row r="30" spans="1:23" ht="14.5">
      <c r="A30" s="793"/>
      <c r="B30" s="776"/>
      <c r="C30" s="776"/>
      <c r="D30" s="134" t="s">
        <v>1515</v>
      </c>
      <c r="E30" s="134" t="s">
        <v>1520</v>
      </c>
      <c r="F30" s="134">
        <v>66</v>
      </c>
      <c r="G30" s="134">
        <v>81</v>
      </c>
      <c r="H30" s="134">
        <v>33</v>
      </c>
      <c r="I30" s="134">
        <v>26</v>
      </c>
      <c r="J30" s="134">
        <v>48</v>
      </c>
      <c r="K30" s="134">
        <v>27</v>
      </c>
      <c r="L30" s="134">
        <v>37</v>
      </c>
      <c r="M30" s="134">
        <v>36</v>
      </c>
      <c r="N30" s="134">
        <v>73</v>
      </c>
      <c r="O30" s="134">
        <v>82</v>
      </c>
      <c r="P30" s="134">
        <v>77</v>
      </c>
      <c r="Q30" s="134">
        <v>84</v>
      </c>
      <c r="R30" s="136">
        <v>41</v>
      </c>
      <c r="S30" s="136">
        <v>52</v>
      </c>
      <c r="T30" s="136">
        <v>96</v>
      </c>
      <c r="U30" s="136">
        <v>99</v>
      </c>
      <c r="V30" s="136">
        <v>100</v>
      </c>
      <c r="W30" s="137">
        <v>93</v>
      </c>
    </row>
    <row r="31" spans="1:23" ht="14.5">
      <c r="A31" s="792" t="s">
        <v>1521</v>
      </c>
      <c r="B31" s="776"/>
      <c r="C31" s="791" t="s">
        <v>1522</v>
      </c>
      <c r="D31" s="134" t="s">
        <v>1508</v>
      </c>
      <c r="E31" s="134" t="s">
        <v>1514</v>
      </c>
      <c r="F31" s="134">
        <v>0.41</v>
      </c>
      <c r="G31" s="134">
        <v>0.19</v>
      </c>
      <c r="H31" s="134">
        <v>0.32</v>
      </c>
      <c r="I31" s="134">
        <v>0.28999999999999998</v>
      </c>
      <c r="J31" s="134">
        <v>0.43</v>
      </c>
      <c r="K31" s="134">
        <v>0.33</v>
      </c>
      <c r="L31" s="134">
        <v>0.64</v>
      </c>
      <c r="M31" s="134">
        <v>0.49</v>
      </c>
      <c r="N31" s="134">
        <v>0.42</v>
      </c>
      <c r="O31" s="134">
        <v>0.12</v>
      </c>
      <c r="P31" s="134">
        <v>0.46</v>
      </c>
      <c r="Q31" s="134">
        <v>0.14000000000000001</v>
      </c>
      <c r="R31" s="136">
        <v>0.36</v>
      </c>
      <c r="S31" s="136">
        <v>0.24</v>
      </c>
      <c r="T31" s="136">
        <v>0.21</v>
      </c>
      <c r="U31" s="136">
        <v>0.16</v>
      </c>
      <c r="V31" s="136">
        <v>0.19</v>
      </c>
      <c r="W31" s="137">
        <v>0.09</v>
      </c>
    </row>
    <row r="32" spans="1:23" ht="14.5">
      <c r="A32" s="793"/>
      <c r="B32" s="776"/>
      <c r="C32" s="776"/>
      <c r="D32" s="134" t="s">
        <v>1515</v>
      </c>
      <c r="E32" s="134" t="s">
        <v>1516</v>
      </c>
      <c r="F32" s="134">
        <v>0.16</v>
      </c>
      <c r="G32" s="134">
        <v>0.11</v>
      </c>
      <c r="H32" s="134">
        <v>0.17</v>
      </c>
      <c r="I32" s="134">
        <v>0.16</v>
      </c>
      <c r="J32" s="134">
        <v>0.28000000000000003</v>
      </c>
      <c r="K32" s="134">
        <v>0.21</v>
      </c>
      <c r="L32" s="134">
        <v>0.34</v>
      </c>
      <c r="M32" s="134">
        <v>0.27</v>
      </c>
      <c r="N32" s="134">
        <v>0.12</v>
      </c>
      <c r="O32" s="134">
        <v>0.05</v>
      </c>
      <c r="P32" s="134">
        <v>0.27</v>
      </c>
      <c r="Q32" s="134">
        <v>0.08</v>
      </c>
      <c r="R32" s="136">
        <v>0.23</v>
      </c>
      <c r="S32" s="136">
        <v>0.11</v>
      </c>
      <c r="T32" s="136">
        <v>0.08</v>
      </c>
      <c r="U32" s="136">
        <v>0.05</v>
      </c>
      <c r="V32" s="136">
        <v>0.08</v>
      </c>
      <c r="W32" s="137">
        <v>0.03</v>
      </c>
    </row>
    <row r="33" spans="1:23" ht="14.5">
      <c r="A33" s="792" t="s">
        <v>713</v>
      </c>
      <c r="B33" s="776"/>
      <c r="C33" s="791" t="s">
        <v>1498</v>
      </c>
      <c r="D33" s="134" t="s">
        <v>1508</v>
      </c>
      <c r="E33" s="134" t="s">
        <v>1514</v>
      </c>
      <c r="F33" s="134">
        <v>4.7</v>
      </c>
      <c r="G33" s="134">
        <v>0</v>
      </c>
      <c r="H33" s="134">
        <v>0</v>
      </c>
      <c r="I33" s="134">
        <v>0</v>
      </c>
      <c r="J33" s="134">
        <v>0</v>
      </c>
      <c r="K33" s="134">
        <v>1.35</v>
      </c>
      <c r="L33" s="134">
        <v>0</v>
      </c>
      <c r="M33" s="134">
        <v>0</v>
      </c>
      <c r="N33" s="134">
        <v>1.8</v>
      </c>
      <c r="O33" s="134">
        <v>0</v>
      </c>
      <c r="P33" s="134">
        <v>0.45</v>
      </c>
      <c r="Q33" s="134">
        <v>0.5</v>
      </c>
      <c r="R33" s="136">
        <v>0.95</v>
      </c>
      <c r="S33" s="136">
        <v>5.0199999999999996</v>
      </c>
      <c r="T33" s="136">
        <v>1.6</v>
      </c>
      <c r="U33" s="136">
        <v>8.07</v>
      </c>
      <c r="V33" s="136">
        <v>2.92</v>
      </c>
      <c r="W33" s="137">
        <v>0</v>
      </c>
    </row>
    <row r="34" spans="1:23" ht="14.5">
      <c r="A34" s="793"/>
      <c r="B34" s="776"/>
      <c r="C34" s="776"/>
      <c r="D34" s="134" t="s">
        <v>1515</v>
      </c>
      <c r="E34" s="134" t="s">
        <v>1516</v>
      </c>
      <c r="F34" s="134">
        <v>0</v>
      </c>
      <c r="G34" s="134">
        <v>0</v>
      </c>
      <c r="H34" s="134">
        <v>0</v>
      </c>
      <c r="I34" s="134">
        <v>0</v>
      </c>
      <c r="J34" s="134">
        <v>0</v>
      </c>
      <c r="K34" s="134">
        <v>0</v>
      </c>
      <c r="L34" s="134">
        <v>0</v>
      </c>
      <c r="M34" s="134">
        <v>0</v>
      </c>
      <c r="N34" s="134">
        <v>0</v>
      </c>
      <c r="O34" s="134">
        <v>0</v>
      </c>
      <c r="P34" s="134">
        <v>0</v>
      </c>
      <c r="Q34" s="134">
        <v>0</v>
      </c>
      <c r="R34" s="136">
        <v>0</v>
      </c>
      <c r="S34" s="136">
        <v>0.54</v>
      </c>
      <c r="T34" s="136">
        <v>0.26</v>
      </c>
      <c r="U34" s="136">
        <v>1.84</v>
      </c>
      <c r="V34" s="136">
        <v>0</v>
      </c>
      <c r="W34" s="137">
        <v>0</v>
      </c>
    </row>
    <row r="35" spans="1:23" ht="14.5">
      <c r="A35" s="792" t="s">
        <v>486</v>
      </c>
      <c r="B35" s="776"/>
      <c r="C35" s="791" t="s">
        <v>1518</v>
      </c>
      <c r="D35" s="134" t="s">
        <v>1508</v>
      </c>
      <c r="E35" s="134" t="s">
        <v>1519</v>
      </c>
      <c r="F35" s="134">
        <v>-0.09</v>
      </c>
      <c r="G35" s="134">
        <v>0.11</v>
      </c>
      <c r="H35" s="134">
        <v>-0.31</v>
      </c>
      <c r="I35" s="134">
        <v>0.2</v>
      </c>
      <c r="J35" s="134">
        <v>-0.26</v>
      </c>
      <c r="K35" s="134">
        <v>-0.2</v>
      </c>
      <c r="L35" s="134">
        <v>-0.09</v>
      </c>
      <c r="M35" s="134">
        <v>-0.13</v>
      </c>
      <c r="N35" s="134">
        <v>0.11</v>
      </c>
      <c r="O35" s="134">
        <v>0.09</v>
      </c>
      <c r="P35" s="134">
        <v>0.11</v>
      </c>
      <c r="Q35" s="134">
        <v>0.23</v>
      </c>
      <c r="R35" s="136">
        <v>-1</v>
      </c>
      <c r="S35" s="136">
        <v>0.26</v>
      </c>
      <c r="T35" s="136">
        <v>7.0000000000000007E-2</v>
      </c>
      <c r="U35" s="136">
        <v>0.3</v>
      </c>
      <c r="V35" s="136">
        <v>0.3</v>
      </c>
      <c r="W35" s="137">
        <v>0.26</v>
      </c>
    </row>
    <row r="36" spans="1:23" ht="14.5">
      <c r="A36" s="804"/>
      <c r="B36" s="803"/>
      <c r="C36" s="803"/>
      <c r="D36" s="126" t="s">
        <v>1515</v>
      </c>
      <c r="E36" s="126" t="s">
        <v>1520</v>
      </c>
      <c r="F36" s="126">
        <v>0.22</v>
      </c>
      <c r="G36" s="126">
        <v>0.22</v>
      </c>
      <c r="H36" s="126">
        <v>0.26</v>
      </c>
      <c r="I36" s="126">
        <v>0.54</v>
      </c>
      <c r="J36" s="126">
        <v>0</v>
      </c>
      <c r="K36" s="126">
        <v>0.01</v>
      </c>
      <c r="L36" s="126">
        <v>0.17</v>
      </c>
      <c r="M36" s="126">
        <v>0.09</v>
      </c>
      <c r="N36" s="126">
        <v>0.66</v>
      </c>
      <c r="O36" s="126">
        <v>0.5</v>
      </c>
      <c r="P36" s="126">
        <v>0.43</v>
      </c>
      <c r="Q36" s="126">
        <v>0.44</v>
      </c>
      <c r="R36" s="128">
        <v>0.03</v>
      </c>
      <c r="S36" s="128">
        <v>0.65</v>
      </c>
      <c r="T36" s="128">
        <v>0.28999999999999998</v>
      </c>
      <c r="U36" s="128">
        <v>0.37</v>
      </c>
      <c r="V36" s="128">
        <v>0.61</v>
      </c>
      <c r="W36" s="131">
        <v>0.5</v>
      </c>
    </row>
    <row r="37" spans="1:23" ht="14">
      <c r="A37" s="142"/>
      <c r="B37" s="142"/>
      <c r="C37" s="143"/>
      <c r="D37" s="144"/>
      <c r="E37" s="144"/>
      <c r="F37" s="144"/>
      <c r="G37" s="144"/>
      <c r="H37" s="144"/>
      <c r="I37" s="144"/>
      <c r="J37" s="144"/>
      <c r="K37" s="144"/>
      <c r="L37" s="144"/>
      <c r="M37" s="144"/>
      <c r="N37" s="144"/>
      <c r="O37" s="144"/>
      <c r="P37" s="144"/>
      <c r="Q37" s="144"/>
      <c r="R37" s="144"/>
      <c r="S37" s="144"/>
      <c r="T37" s="144"/>
      <c r="U37" s="144"/>
      <c r="V37" s="144"/>
      <c r="W37" s="144"/>
    </row>
    <row r="38" spans="1:23" ht="15.5">
      <c r="A38" s="809" t="s">
        <v>1528</v>
      </c>
      <c r="B38" s="795"/>
      <c r="C38" s="795"/>
      <c r="D38" s="795"/>
      <c r="E38" s="795"/>
      <c r="F38" s="795"/>
      <c r="G38" s="795"/>
      <c r="H38" s="795"/>
      <c r="I38" s="795"/>
      <c r="J38" s="795"/>
      <c r="K38" s="795"/>
      <c r="L38" s="796"/>
      <c r="M38" s="144"/>
      <c r="N38" s="144"/>
      <c r="O38" s="144"/>
      <c r="P38" s="144"/>
      <c r="Q38" s="144"/>
      <c r="R38" s="144"/>
      <c r="S38" s="144"/>
      <c r="T38" s="144"/>
      <c r="U38" s="144"/>
      <c r="V38" s="144"/>
      <c r="W38" s="144"/>
    </row>
    <row r="39" spans="1:23" ht="14.5">
      <c r="A39" s="810" t="s">
        <v>1479</v>
      </c>
      <c r="B39" s="803"/>
      <c r="C39" s="126" t="s">
        <v>1482</v>
      </c>
      <c r="D39" s="126" t="s">
        <v>1483</v>
      </c>
      <c r="E39" s="126" t="s">
        <v>1484</v>
      </c>
      <c r="F39" s="806" t="s">
        <v>1531</v>
      </c>
      <c r="G39" s="803"/>
      <c r="H39" s="806" t="s">
        <v>1533</v>
      </c>
      <c r="I39" s="803"/>
      <c r="J39" s="127" t="s">
        <v>1534</v>
      </c>
      <c r="K39" s="127" t="s">
        <v>1475</v>
      </c>
      <c r="L39" s="145" t="s">
        <v>1478</v>
      </c>
      <c r="M39" s="144"/>
      <c r="N39" s="144"/>
      <c r="O39" s="144"/>
      <c r="P39" s="144"/>
      <c r="Q39" s="144"/>
      <c r="R39" s="144"/>
      <c r="S39" s="144"/>
      <c r="T39" s="144"/>
      <c r="U39" s="144"/>
      <c r="V39" s="144"/>
      <c r="W39" s="144"/>
    </row>
    <row r="40" spans="1:23" ht="14.5">
      <c r="A40" s="797" t="s">
        <v>1089</v>
      </c>
      <c r="B40" s="798"/>
      <c r="C40" s="791" t="s">
        <v>1498</v>
      </c>
      <c r="D40" s="134" t="s">
        <v>1508</v>
      </c>
      <c r="E40" s="134" t="s">
        <v>1514</v>
      </c>
      <c r="F40" s="821" t="s">
        <v>78</v>
      </c>
      <c r="G40" s="798"/>
      <c r="H40" s="821" t="s">
        <v>78</v>
      </c>
      <c r="I40" s="798"/>
      <c r="J40" s="134" t="s">
        <v>78</v>
      </c>
      <c r="K40" s="134" t="s">
        <v>78</v>
      </c>
      <c r="L40" s="146" t="s">
        <v>78</v>
      </c>
      <c r="M40" s="144"/>
      <c r="N40" s="144"/>
      <c r="O40" s="144"/>
      <c r="P40" s="144"/>
      <c r="Q40" s="144"/>
      <c r="R40" s="144"/>
      <c r="S40" s="144"/>
      <c r="T40" s="144"/>
      <c r="U40" s="144"/>
      <c r="V40" s="144"/>
      <c r="W40" s="144"/>
    </row>
    <row r="41" spans="1:23" ht="14.5">
      <c r="A41" s="793"/>
      <c r="B41" s="776"/>
      <c r="C41" s="776"/>
      <c r="D41" s="134" t="s">
        <v>1515</v>
      </c>
      <c r="E41" s="134" t="s">
        <v>1516</v>
      </c>
      <c r="F41" s="791" t="s">
        <v>78</v>
      </c>
      <c r="G41" s="776"/>
      <c r="H41" s="791" t="s">
        <v>78</v>
      </c>
      <c r="I41" s="776"/>
      <c r="J41" s="134" t="s">
        <v>78</v>
      </c>
      <c r="K41" s="134" t="s">
        <v>78</v>
      </c>
      <c r="L41" s="146" t="s">
        <v>78</v>
      </c>
      <c r="M41" s="144"/>
      <c r="N41" s="144"/>
      <c r="O41" s="144"/>
      <c r="P41" s="144"/>
      <c r="Q41" s="144"/>
      <c r="R41" s="144"/>
      <c r="S41" s="144"/>
      <c r="T41" s="144"/>
      <c r="U41" s="144"/>
      <c r="V41" s="144"/>
      <c r="W41" s="144"/>
    </row>
    <row r="42" spans="1:23" ht="14.5">
      <c r="A42" s="792" t="s">
        <v>1092</v>
      </c>
      <c r="B42" s="776"/>
      <c r="C42" s="791" t="s">
        <v>1498</v>
      </c>
      <c r="D42" s="134" t="s">
        <v>1508</v>
      </c>
      <c r="E42" s="134" t="s">
        <v>1514</v>
      </c>
      <c r="F42" s="791">
        <v>14.9</v>
      </c>
      <c r="G42" s="776"/>
      <c r="H42" s="791">
        <v>10.1</v>
      </c>
      <c r="I42" s="776"/>
      <c r="J42" s="134">
        <v>16.600000000000001</v>
      </c>
      <c r="K42" s="134">
        <v>19</v>
      </c>
      <c r="L42" s="146">
        <v>7.8</v>
      </c>
      <c r="M42" s="144"/>
      <c r="N42" s="144"/>
      <c r="O42" s="144"/>
      <c r="P42" s="144"/>
      <c r="Q42" s="144"/>
      <c r="R42" s="144"/>
      <c r="S42" s="144"/>
      <c r="T42" s="144"/>
      <c r="U42" s="144"/>
      <c r="V42" s="144"/>
      <c r="W42" s="144"/>
    </row>
    <row r="43" spans="1:23" ht="14.5">
      <c r="A43" s="793"/>
      <c r="B43" s="776"/>
      <c r="C43" s="776"/>
      <c r="D43" s="134" t="s">
        <v>1515</v>
      </c>
      <c r="E43" s="134" t="s">
        <v>1516</v>
      </c>
      <c r="F43" s="791">
        <v>4.3</v>
      </c>
      <c r="G43" s="776"/>
      <c r="H43" s="791">
        <v>3.5</v>
      </c>
      <c r="I43" s="776"/>
      <c r="J43" s="134">
        <v>6.6</v>
      </c>
      <c r="K43" s="134">
        <v>4.9000000000000004</v>
      </c>
      <c r="L43" s="146">
        <v>1</v>
      </c>
      <c r="M43" s="144"/>
      <c r="N43" s="144"/>
      <c r="O43" s="144"/>
      <c r="P43" s="144"/>
      <c r="Q43" s="144"/>
      <c r="R43" s="144"/>
      <c r="S43" s="144"/>
      <c r="T43" s="144"/>
      <c r="U43" s="144"/>
      <c r="V43" s="144"/>
      <c r="W43" s="144"/>
    </row>
    <row r="44" spans="1:23" ht="14.5">
      <c r="A44" s="792" t="s">
        <v>1246</v>
      </c>
      <c r="B44" s="776"/>
      <c r="C44" s="791" t="s">
        <v>1498</v>
      </c>
      <c r="D44" s="134" t="s">
        <v>1508</v>
      </c>
      <c r="E44" s="134" t="s">
        <v>1514</v>
      </c>
      <c r="F44" s="791">
        <v>0.72</v>
      </c>
      <c r="G44" s="776"/>
      <c r="H44" s="791">
        <v>0.78</v>
      </c>
      <c r="I44" s="776"/>
      <c r="J44" s="134">
        <v>1.17</v>
      </c>
      <c r="K44" s="134">
        <v>1.1299999999999999</v>
      </c>
      <c r="L44" s="146">
        <v>0.67</v>
      </c>
      <c r="M44" s="144"/>
      <c r="N44" s="144"/>
      <c r="O44" s="144"/>
      <c r="P44" s="144"/>
      <c r="Q44" s="144"/>
      <c r="R44" s="144"/>
      <c r="S44" s="144"/>
      <c r="T44" s="144"/>
      <c r="U44" s="144"/>
      <c r="V44" s="144"/>
      <c r="W44" s="144"/>
    </row>
    <row r="45" spans="1:23" ht="14.5">
      <c r="A45" s="793"/>
      <c r="B45" s="776"/>
      <c r="C45" s="776"/>
      <c r="D45" s="134" t="s">
        <v>1515</v>
      </c>
      <c r="E45" s="134" t="s">
        <v>1516</v>
      </c>
      <c r="F45" s="791">
        <v>0.54</v>
      </c>
      <c r="G45" s="776"/>
      <c r="H45" s="791">
        <v>0.63</v>
      </c>
      <c r="I45" s="776"/>
      <c r="J45" s="134">
        <v>0.54</v>
      </c>
      <c r="K45" s="134">
        <v>0.72</v>
      </c>
      <c r="L45" s="146">
        <v>0.49</v>
      </c>
      <c r="M45" s="144"/>
      <c r="N45" s="144"/>
      <c r="O45" s="144"/>
      <c r="P45" s="144"/>
      <c r="Q45" s="144"/>
      <c r="R45" s="144"/>
      <c r="S45" s="144"/>
      <c r="T45" s="144"/>
      <c r="U45" s="144"/>
      <c r="V45" s="144"/>
      <c r="W45" s="144"/>
    </row>
    <row r="46" spans="1:23" ht="14.5">
      <c r="A46" s="792" t="s">
        <v>1517</v>
      </c>
      <c r="B46" s="776"/>
      <c r="C46" s="791" t="s">
        <v>1518</v>
      </c>
      <c r="D46" s="134" t="s">
        <v>1508</v>
      </c>
      <c r="E46" s="134" t="s">
        <v>1519</v>
      </c>
      <c r="F46" s="791">
        <v>40</v>
      </c>
      <c r="G46" s="776"/>
      <c r="H46" s="791">
        <v>3</v>
      </c>
      <c r="I46" s="776"/>
      <c r="J46" s="134">
        <v>14</v>
      </c>
      <c r="K46" s="134">
        <v>93</v>
      </c>
      <c r="L46" s="146">
        <v>69</v>
      </c>
      <c r="M46" s="144"/>
      <c r="N46" s="144"/>
      <c r="O46" s="144"/>
      <c r="P46" s="144"/>
      <c r="Q46" s="144"/>
      <c r="R46" s="144"/>
      <c r="S46" s="144"/>
      <c r="T46" s="144"/>
      <c r="U46" s="144"/>
      <c r="V46" s="144"/>
      <c r="W46" s="144"/>
    </row>
    <row r="47" spans="1:23" ht="14.5">
      <c r="A47" s="793"/>
      <c r="B47" s="776"/>
      <c r="C47" s="776"/>
      <c r="D47" s="134" t="s">
        <v>1515</v>
      </c>
      <c r="E47" s="134" t="s">
        <v>1520</v>
      </c>
      <c r="F47" s="791">
        <v>97</v>
      </c>
      <c r="G47" s="776"/>
      <c r="H47" s="791">
        <v>35</v>
      </c>
      <c r="I47" s="776"/>
      <c r="J47" s="134">
        <v>98</v>
      </c>
      <c r="K47" s="134">
        <v>100</v>
      </c>
      <c r="L47" s="146">
        <v>99</v>
      </c>
      <c r="M47" s="144"/>
      <c r="N47" s="144"/>
      <c r="O47" s="144"/>
      <c r="P47" s="144"/>
      <c r="Q47" s="144"/>
      <c r="R47" s="144"/>
      <c r="S47" s="144"/>
      <c r="T47" s="144"/>
      <c r="U47" s="144"/>
      <c r="V47" s="144"/>
      <c r="W47" s="144"/>
    </row>
    <row r="48" spans="1:23" ht="14.5">
      <c r="A48" s="792" t="s">
        <v>1521</v>
      </c>
      <c r="B48" s="776"/>
      <c r="C48" s="791" t="s">
        <v>1522</v>
      </c>
      <c r="D48" s="134" t="s">
        <v>1508</v>
      </c>
      <c r="E48" s="134" t="s">
        <v>1514</v>
      </c>
      <c r="F48" s="791">
        <v>0.13</v>
      </c>
      <c r="G48" s="776"/>
      <c r="H48" s="791">
        <v>0.14000000000000001</v>
      </c>
      <c r="I48" s="776"/>
      <c r="J48" s="134">
        <v>0.14000000000000001</v>
      </c>
      <c r="K48" s="134">
        <v>0.09</v>
      </c>
      <c r="L48" s="146">
        <v>0.1</v>
      </c>
      <c r="M48" s="144"/>
      <c r="N48" s="144"/>
      <c r="O48" s="144"/>
      <c r="P48" s="144"/>
      <c r="Q48" s="144"/>
      <c r="R48" s="144"/>
      <c r="S48" s="144"/>
      <c r="T48" s="144"/>
      <c r="U48" s="144"/>
      <c r="V48" s="144"/>
      <c r="W48" s="144"/>
    </row>
    <row r="49" spans="1:23" ht="14.5">
      <c r="A49" s="793"/>
      <c r="B49" s="776"/>
      <c r="C49" s="776"/>
      <c r="D49" s="134" t="s">
        <v>1515</v>
      </c>
      <c r="E49" s="134" t="s">
        <v>1516</v>
      </c>
      <c r="F49" s="791">
        <v>0.08</v>
      </c>
      <c r="G49" s="776"/>
      <c r="H49" s="791">
        <v>7.0000000000000007E-2</v>
      </c>
      <c r="I49" s="776"/>
      <c r="J49" s="134">
        <v>0.06</v>
      </c>
      <c r="K49" s="134">
        <v>0.06</v>
      </c>
      <c r="L49" s="146">
        <v>0.05</v>
      </c>
      <c r="M49" s="144"/>
      <c r="N49" s="144"/>
      <c r="O49" s="144"/>
      <c r="P49" s="144"/>
      <c r="Q49" s="144"/>
      <c r="R49" s="144"/>
      <c r="S49" s="144"/>
      <c r="T49" s="144"/>
      <c r="U49" s="144"/>
      <c r="V49" s="144"/>
      <c r="W49" s="144"/>
    </row>
    <row r="50" spans="1:23" ht="15.5">
      <c r="A50" s="792" t="s">
        <v>713</v>
      </c>
      <c r="B50" s="776"/>
      <c r="C50" s="791" t="s">
        <v>1498</v>
      </c>
      <c r="D50" s="134" t="s">
        <v>1508</v>
      </c>
      <c r="E50" s="134" t="s">
        <v>1514</v>
      </c>
      <c r="F50" s="791">
        <v>1.34</v>
      </c>
      <c r="G50" s="776"/>
      <c r="H50" s="791">
        <v>0</v>
      </c>
      <c r="I50" s="776"/>
      <c r="J50" s="134">
        <v>3.58</v>
      </c>
      <c r="K50" s="134">
        <v>3.89</v>
      </c>
      <c r="L50" s="146">
        <v>1.05</v>
      </c>
      <c r="M50" s="147"/>
      <c r="N50" s="147"/>
      <c r="O50" s="147"/>
      <c r="P50" s="147"/>
      <c r="Q50" s="147"/>
      <c r="R50" s="147"/>
      <c r="S50" s="147"/>
      <c r="T50" s="74"/>
      <c r="U50" s="74"/>
      <c r="V50" s="74"/>
      <c r="W50" s="74"/>
    </row>
    <row r="51" spans="1:23" ht="15.5">
      <c r="A51" s="793"/>
      <c r="B51" s="776"/>
      <c r="C51" s="776"/>
      <c r="D51" s="134" t="s">
        <v>1515</v>
      </c>
      <c r="E51" s="134" t="s">
        <v>1516</v>
      </c>
      <c r="F51" s="791">
        <v>0</v>
      </c>
      <c r="G51" s="776"/>
      <c r="H51" s="791">
        <v>0</v>
      </c>
      <c r="I51" s="776"/>
      <c r="J51" s="134">
        <v>0</v>
      </c>
      <c r="K51" s="134">
        <v>0.13</v>
      </c>
      <c r="L51" s="146">
        <v>0</v>
      </c>
      <c r="M51" s="147"/>
      <c r="N51" s="147"/>
      <c r="O51" s="147"/>
      <c r="P51" s="147"/>
      <c r="Q51" s="147"/>
      <c r="R51" s="147"/>
      <c r="S51" s="147"/>
      <c r="T51" s="74"/>
      <c r="U51" s="74"/>
      <c r="V51" s="74"/>
      <c r="W51" s="74"/>
    </row>
    <row r="52" spans="1:23" ht="15.5">
      <c r="A52" s="792" t="s">
        <v>1535</v>
      </c>
      <c r="B52" s="776"/>
      <c r="C52" s="791" t="s">
        <v>1518</v>
      </c>
      <c r="D52" s="134" t="s">
        <v>1508</v>
      </c>
      <c r="E52" s="134" t="s">
        <v>1519</v>
      </c>
      <c r="F52" s="791">
        <v>0.22</v>
      </c>
      <c r="G52" s="776"/>
      <c r="H52" s="791">
        <v>0.22</v>
      </c>
      <c r="I52" s="776"/>
      <c r="J52" s="134">
        <v>0.22</v>
      </c>
      <c r="K52" s="134">
        <v>0.22</v>
      </c>
      <c r="L52" s="146">
        <v>0.22</v>
      </c>
      <c r="M52" s="147"/>
      <c r="N52" s="147"/>
      <c r="O52" s="147"/>
      <c r="P52" s="147"/>
      <c r="Q52" s="147"/>
      <c r="R52" s="147"/>
      <c r="S52" s="147"/>
      <c r="T52" s="74"/>
      <c r="U52" s="74"/>
      <c r="V52" s="74"/>
      <c r="W52" s="74"/>
    </row>
    <row r="53" spans="1:23" ht="15.5">
      <c r="A53" s="804"/>
      <c r="B53" s="803"/>
      <c r="C53" s="803"/>
      <c r="D53" s="126" t="s">
        <v>1515</v>
      </c>
      <c r="E53" s="126" t="s">
        <v>1520</v>
      </c>
      <c r="F53" s="806">
        <v>0.4</v>
      </c>
      <c r="G53" s="803"/>
      <c r="H53" s="806">
        <v>0.4</v>
      </c>
      <c r="I53" s="803"/>
      <c r="J53" s="126">
        <v>0.4</v>
      </c>
      <c r="K53" s="126">
        <v>0.4</v>
      </c>
      <c r="L53" s="148">
        <v>0.4</v>
      </c>
      <c r="M53" s="147"/>
      <c r="N53" s="147"/>
      <c r="O53" s="147"/>
      <c r="P53" s="147"/>
      <c r="Q53" s="147"/>
      <c r="R53" s="147"/>
      <c r="S53" s="147"/>
      <c r="T53" s="74"/>
      <c r="U53" s="74"/>
      <c r="V53" s="74"/>
      <c r="W53" s="74"/>
    </row>
    <row r="54" spans="1:23" ht="15.5">
      <c r="A54" s="807" t="s">
        <v>1536</v>
      </c>
      <c r="B54" s="776"/>
      <c r="C54" s="776"/>
      <c r="D54" s="776"/>
      <c r="E54" s="74"/>
      <c r="F54" s="74"/>
      <c r="G54" s="74"/>
      <c r="H54" s="74"/>
      <c r="I54" s="74"/>
      <c r="J54" s="74"/>
      <c r="K54" s="147"/>
      <c r="L54" s="147"/>
      <c r="M54" s="147"/>
      <c r="N54" s="147"/>
      <c r="O54" s="147"/>
      <c r="P54" s="147"/>
      <c r="Q54" s="147"/>
      <c r="R54" s="74"/>
      <c r="S54" s="74"/>
      <c r="T54" s="74"/>
      <c r="U54" s="74"/>
      <c r="V54" s="74"/>
      <c r="W54" s="74"/>
    </row>
    <row r="55" spans="1:23" ht="15.5">
      <c r="A55" s="147"/>
      <c r="B55" s="147"/>
      <c r="C55" s="147"/>
      <c r="D55" s="147"/>
      <c r="E55" s="147"/>
      <c r="F55" s="147"/>
      <c r="G55" s="147"/>
      <c r="H55" s="147"/>
      <c r="I55" s="147"/>
      <c r="J55" s="147"/>
      <c r="K55" s="147"/>
      <c r="L55" s="147"/>
      <c r="M55" s="147"/>
      <c r="N55" s="147"/>
      <c r="O55" s="147"/>
      <c r="P55" s="147"/>
      <c r="Q55" s="74"/>
      <c r="R55" s="74"/>
      <c r="S55" s="74"/>
      <c r="T55" s="74"/>
      <c r="U55" s="74"/>
      <c r="V55" s="74"/>
      <c r="W55" s="74"/>
    </row>
    <row r="56" spans="1:23" ht="14.5">
      <c r="A56" s="805" t="s">
        <v>1537</v>
      </c>
      <c r="B56" s="795"/>
      <c r="C56" s="795"/>
      <c r="D56" s="795"/>
      <c r="E56" s="795"/>
      <c r="F56" s="795"/>
      <c r="G56" s="795"/>
      <c r="H56" s="795"/>
      <c r="I56" s="795"/>
      <c r="J56" s="795"/>
      <c r="K56" s="795"/>
      <c r="L56" s="796"/>
      <c r="M56" s="74"/>
      <c r="N56" s="74"/>
      <c r="O56" s="74"/>
      <c r="P56" s="74"/>
      <c r="Q56" s="149"/>
      <c r="R56" s="74"/>
      <c r="S56" s="74"/>
      <c r="T56" s="74"/>
      <c r="U56" s="74"/>
      <c r="V56" s="74"/>
      <c r="W56" s="74"/>
    </row>
    <row r="57" spans="1:23" ht="14.5">
      <c r="A57" s="799" t="s">
        <v>1538</v>
      </c>
      <c r="B57" s="776"/>
      <c r="C57" s="776"/>
      <c r="D57" s="776"/>
      <c r="E57" s="776"/>
      <c r="F57" s="776"/>
      <c r="G57" s="776"/>
      <c r="H57" s="776"/>
      <c r="I57" s="776"/>
      <c r="J57" s="776"/>
      <c r="K57" s="776"/>
      <c r="L57" s="800"/>
      <c r="M57" s="74"/>
      <c r="N57" s="74"/>
      <c r="O57" s="74"/>
      <c r="P57" s="74"/>
      <c r="Q57" s="149"/>
      <c r="R57" s="149"/>
      <c r="S57" s="149"/>
      <c r="T57" s="149"/>
      <c r="U57" s="149"/>
      <c r="V57" s="149"/>
      <c r="W57" s="149"/>
    </row>
    <row r="58" spans="1:23" ht="14.5">
      <c r="A58" s="801" t="s">
        <v>1539</v>
      </c>
      <c r="B58" s="776"/>
      <c r="C58" s="776"/>
      <c r="D58" s="776"/>
      <c r="E58" s="776"/>
      <c r="F58" s="776"/>
      <c r="G58" s="776"/>
      <c r="H58" s="776"/>
      <c r="I58" s="776"/>
      <c r="J58" s="776"/>
      <c r="K58" s="776"/>
      <c r="L58" s="800"/>
      <c r="M58" s="74"/>
      <c r="N58" s="74"/>
      <c r="O58" s="74"/>
      <c r="P58" s="74"/>
      <c r="Q58" s="74"/>
      <c r="R58" s="74"/>
      <c r="S58" s="74"/>
      <c r="T58" s="74"/>
      <c r="U58" s="74"/>
      <c r="V58" s="74"/>
      <c r="W58" s="74"/>
    </row>
    <row r="59" spans="1:23" ht="14.5">
      <c r="A59" s="799" t="s">
        <v>1540</v>
      </c>
      <c r="B59" s="776"/>
      <c r="C59" s="776"/>
      <c r="D59" s="776"/>
      <c r="E59" s="776"/>
      <c r="F59" s="776"/>
      <c r="G59" s="776"/>
      <c r="H59" s="776"/>
      <c r="I59" s="776"/>
      <c r="J59" s="776"/>
      <c r="K59" s="776"/>
      <c r="L59" s="800"/>
      <c r="M59" s="149"/>
      <c r="N59" s="149"/>
      <c r="O59" s="149"/>
      <c r="P59" s="149"/>
      <c r="Q59" s="149"/>
      <c r="R59" s="74"/>
      <c r="S59" s="74"/>
      <c r="T59" s="74"/>
      <c r="U59" s="74"/>
      <c r="V59" s="74"/>
      <c r="W59" s="74"/>
    </row>
    <row r="60" spans="1:23" ht="14.5">
      <c r="A60" s="799" t="s">
        <v>1541</v>
      </c>
      <c r="B60" s="776"/>
      <c r="C60" s="776"/>
      <c r="D60" s="776"/>
      <c r="E60" s="776"/>
      <c r="F60" s="776"/>
      <c r="G60" s="776"/>
      <c r="H60" s="776"/>
      <c r="I60" s="776"/>
      <c r="J60" s="776"/>
      <c r="K60" s="776"/>
      <c r="L60" s="800"/>
      <c r="M60" s="149"/>
      <c r="N60" s="149"/>
      <c r="O60" s="149"/>
      <c r="P60" s="149"/>
      <c r="Q60" s="74"/>
      <c r="R60" s="74"/>
      <c r="S60" s="74"/>
      <c r="T60" s="74"/>
      <c r="U60" s="74"/>
      <c r="V60" s="74"/>
      <c r="W60" s="74"/>
    </row>
    <row r="61" spans="1:23" ht="14.5">
      <c r="A61" s="801" t="s">
        <v>1542</v>
      </c>
      <c r="B61" s="776"/>
      <c r="C61" s="776"/>
      <c r="D61" s="776"/>
      <c r="E61" s="776"/>
      <c r="F61" s="776"/>
      <c r="G61" s="776"/>
      <c r="H61" s="776"/>
      <c r="I61" s="776"/>
      <c r="J61" s="776"/>
      <c r="K61" s="776"/>
      <c r="L61" s="800"/>
      <c r="M61" s="74"/>
      <c r="N61" s="74"/>
      <c r="O61" s="74"/>
      <c r="P61" s="74"/>
      <c r="Q61" s="74"/>
      <c r="R61" s="74"/>
      <c r="S61" s="74"/>
      <c r="T61" s="74"/>
      <c r="U61" s="74"/>
      <c r="V61" s="74"/>
      <c r="W61" s="74"/>
    </row>
    <row r="62" spans="1:23" ht="14.5">
      <c r="A62" s="802" t="s">
        <v>1543</v>
      </c>
      <c r="B62" s="803"/>
      <c r="C62" s="803"/>
      <c r="D62" s="803"/>
      <c r="E62" s="803"/>
      <c r="F62" s="803"/>
      <c r="G62" s="803"/>
      <c r="H62" s="803"/>
      <c r="I62" s="803"/>
      <c r="J62" s="803"/>
      <c r="K62" s="803"/>
      <c r="L62" s="790"/>
      <c r="M62" s="149"/>
      <c r="N62" s="149"/>
      <c r="O62" s="149"/>
      <c r="P62" s="149"/>
      <c r="Q62" s="74"/>
      <c r="R62" s="74"/>
      <c r="S62" s="74"/>
      <c r="T62" s="74"/>
      <c r="U62" s="74"/>
      <c r="V62" s="74"/>
      <c r="W62" s="74"/>
    </row>
    <row r="63" spans="1:23" ht="14.5">
      <c r="A63" s="74"/>
      <c r="B63" s="74"/>
      <c r="C63" s="74"/>
      <c r="D63" s="74"/>
      <c r="E63" s="74"/>
      <c r="F63" s="74"/>
      <c r="G63" s="74"/>
      <c r="H63" s="74"/>
      <c r="I63" s="74"/>
      <c r="J63" s="74"/>
      <c r="K63" s="74"/>
      <c r="L63" s="74"/>
      <c r="M63" s="74"/>
      <c r="N63" s="74"/>
      <c r="O63" s="74"/>
      <c r="P63" s="74"/>
      <c r="Q63" s="74"/>
      <c r="R63" s="74"/>
      <c r="S63" s="74"/>
      <c r="T63" s="74"/>
      <c r="U63" s="74"/>
      <c r="V63" s="74"/>
      <c r="W63" s="74"/>
    </row>
  </sheetData>
  <mergeCells count="106">
    <mergeCell ref="H46:I46"/>
    <mergeCell ref="F51:G51"/>
    <mergeCell ref="C48:C49"/>
    <mergeCell ref="F47:G47"/>
    <mergeCell ref="C33:C34"/>
    <mergeCell ref="C35:C36"/>
    <mergeCell ref="A42:B43"/>
    <mergeCell ref="A40:B41"/>
    <mergeCell ref="A35:B36"/>
    <mergeCell ref="A38:L38"/>
    <mergeCell ref="A46:B47"/>
    <mergeCell ref="A44:B45"/>
    <mergeCell ref="H39:I39"/>
    <mergeCell ref="F39:G39"/>
    <mergeCell ref="A33:B34"/>
    <mergeCell ref="C42:C43"/>
    <mergeCell ref="A39:B39"/>
    <mergeCell ref="H43:I43"/>
    <mergeCell ref="H42:I42"/>
    <mergeCell ref="H41:I41"/>
    <mergeCell ref="H40:I40"/>
    <mergeCell ref="J17:L17"/>
    <mergeCell ref="J13:L14"/>
    <mergeCell ref="A15:L15"/>
    <mergeCell ref="N21:O21"/>
    <mergeCell ref="P21:Q21"/>
    <mergeCell ref="A25:B26"/>
    <mergeCell ref="F21:G21"/>
    <mergeCell ref="H21:I21"/>
    <mergeCell ref="F50:G50"/>
    <mergeCell ref="F48:G48"/>
    <mergeCell ref="F49:G49"/>
    <mergeCell ref="H50:I50"/>
    <mergeCell ref="H44:I44"/>
    <mergeCell ref="E16:I16"/>
    <mergeCell ref="E18:I18"/>
    <mergeCell ref="E17:I17"/>
    <mergeCell ref="F43:G43"/>
    <mergeCell ref="F42:G42"/>
    <mergeCell ref="F41:G41"/>
    <mergeCell ref="F40:G40"/>
    <mergeCell ref="A50:B51"/>
    <mergeCell ref="A48:B49"/>
    <mergeCell ref="H51:I51"/>
    <mergeCell ref="C40:C41"/>
    <mergeCell ref="T21:U21"/>
    <mergeCell ref="V21:W21"/>
    <mergeCell ref="A20:W20"/>
    <mergeCell ref="A22:B22"/>
    <mergeCell ref="E9:I9"/>
    <mergeCell ref="E8:I8"/>
    <mergeCell ref="A2:L2"/>
    <mergeCell ref="A3:L3"/>
    <mergeCell ref="J11:L11"/>
    <mergeCell ref="A12:L12"/>
    <mergeCell ref="A13:B14"/>
    <mergeCell ref="A16:B18"/>
    <mergeCell ref="J8:L10"/>
    <mergeCell ref="J6:L6"/>
    <mergeCell ref="E6:I6"/>
    <mergeCell ref="A5:L5"/>
    <mergeCell ref="A7:L7"/>
    <mergeCell ref="R21:S21"/>
    <mergeCell ref="J21:K21"/>
    <mergeCell ref="L21:M21"/>
    <mergeCell ref="A8:B11"/>
    <mergeCell ref="E14:I14"/>
    <mergeCell ref="J18:L18"/>
    <mergeCell ref="J16:L16"/>
    <mergeCell ref="A57:L57"/>
    <mergeCell ref="A58:L58"/>
    <mergeCell ref="A59:L59"/>
    <mergeCell ref="A61:L61"/>
    <mergeCell ref="A62:L62"/>
    <mergeCell ref="A60:L60"/>
    <mergeCell ref="A52:B53"/>
    <mergeCell ref="F44:G44"/>
    <mergeCell ref="F46:G46"/>
    <mergeCell ref="A56:L56"/>
    <mergeCell ref="F53:G53"/>
    <mergeCell ref="F52:G52"/>
    <mergeCell ref="H53:I53"/>
    <mergeCell ref="H52:I52"/>
    <mergeCell ref="C52:C53"/>
    <mergeCell ref="A54:D54"/>
    <mergeCell ref="C50:C51"/>
    <mergeCell ref="C44:C45"/>
    <mergeCell ref="C46:C47"/>
    <mergeCell ref="F45:G45"/>
    <mergeCell ref="H45:I45"/>
    <mergeCell ref="H47:I47"/>
    <mergeCell ref="H48:I48"/>
    <mergeCell ref="H49:I49"/>
    <mergeCell ref="A6:B6"/>
    <mergeCell ref="C29:C30"/>
    <mergeCell ref="C27:C28"/>
    <mergeCell ref="A31:B32"/>
    <mergeCell ref="C31:C32"/>
    <mergeCell ref="A29:B30"/>
    <mergeCell ref="C23:C24"/>
    <mergeCell ref="C25:C26"/>
    <mergeCell ref="E10:I10"/>
    <mergeCell ref="E11:I11"/>
    <mergeCell ref="A27:B28"/>
    <mergeCell ref="E13:I13"/>
    <mergeCell ref="A23:B2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3392-D94E-4345-A575-F3A6C335B682}">
  <dimension ref="A1:BA28"/>
  <sheetViews>
    <sheetView workbookViewId="0">
      <pane xSplit="36" topLeftCell="AN1" activePane="topRight" state="frozen"/>
      <selection pane="topRight" activeCell="AN6" sqref="AN6"/>
    </sheetView>
  </sheetViews>
  <sheetFormatPr defaultRowHeight="32.4" customHeight="1"/>
  <cols>
    <col min="2" max="2" width="14.90625" bestFit="1" customWidth="1"/>
    <col min="3" max="3" width="27.6328125" bestFit="1" customWidth="1"/>
    <col min="4" max="4" width="12.90625" customWidth="1"/>
    <col min="5" max="5" width="14.08984375" bestFit="1" customWidth="1"/>
    <col min="6" max="13" width="0" hidden="1" customWidth="1"/>
    <col min="14" max="14" width="8.453125" hidden="1" customWidth="1"/>
    <col min="15" max="36" width="0" hidden="1" customWidth="1"/>
    <col min="38" max="38" width="20.08984375" style="185" customWidth="1"/>
    <col min="39" max="39" width="21.453125" style="185" bestFit="1" customWidth="1"/>
    <col min="40" max="40" width="18.54296875" style="185" bestFit="1" customWidth="1"/>
    <col min="41" max="41" width="15.90625" customWidth="1"/>
    <col min="43" max="43" width="14.90625" customWidth="1"/>
    <col min="45" max="46" width="16.90625" customWidth="1"/>
    <col min="47" max="47" width="8.90625" style="155"/>
    <col min="48" max="48" width="16" customWidth="1"/>
    <col min="52" max="52" width="11.6328125" customWidth="1"/>
    <col min="53" max="53" width="14.36328125" customWidth="1"/>
  </cols>
  <sheetData>
    <row r="1" spans="1:53" s="155" customFormat="1" ht="32.4" customHeight="1">
      <c r="AL1" s="185" t="s">
        <v>1611</v>
      </c>
      <c r="AM1" s="185" t="s">
        <v>1612</v>
      </c>
      <c r="AN1" s="185" t="s">
        <v>1613</v>
      </c>
      <c r="AO1" s="185" t="s">
        <v>1614</v>
      </c>
      <c r="AP1" s="185" t="s">
        <v>1615</v>
      </c>
      <c r="AQ1" s="185" t="s">
        <v>1616</v>
      </c>
      <c r="AR1" s="185" t="s">
        <v>1617</v>
      </c>
      <c r="AS1" s="185" t="s">
        <v>1618</v>
      </c>
      <c r="AT1" s="185" t="s">
        <v>1619</v>
      </c>
      <c r="AU1" s="185" t="s">
        <v>1619</v>
      </c>
      <c r="AV1" s="185" t="s">
        <v>1619</v>
      </c>
      <c r="AW1" s="185" t="s">
        <v>1619</v>
      </c>
      <c r="AX1" s="185" t="s">
        <v>1619</v>
      </c>
      <c r="AY1" s="185" t="s">
        <v>1619</v>
      </c>
      <c r="AZ1" s="185" t="s">
        <v>1619</v>
      </c>
      <c r="BA1" s="185" t="s">
        <v>1619</v>
      </c>
    </row>
    <row r="2" spans="1:53" ht="70">
      <c r="A2" s="171" t="s">
        <v>50</v>
      </c>
      <c r="B2" s="171" t="s">
        <v>51</v>
      </c>
      <c r="C2" s="171" t="s">
        <v>52</v>
      </c>
      <c r="D2" s="171" t="s">
        <v>53</v>
      </c>
      <c r="E2" s="171" t="s">
        <v>1553</v>
      </c>
      <c r="F2" s="172" t="s">
        <v>1571</v>
      </c>
      <c r="G2" s="173" t="s">
        <v>1554</v>
      </c>
      <c r="H2" s="173" t="s">
        <v>1555</v>
      </c>
      <c r="I2" s="173" t="s">
        <v>1556</v>
      </c>
      <c r="J2" s="173" t="s">
        <v>1584</v>
      </c>
      <c r="K2" s="174" t="s">
        <v>1585</v>
      </c>
      <c r="L2" s="175" t="s">
        <v>1560</v>
      </c>
      <c r="M2" s="175" t="s">
        <v>1544</v>
      </c>
      <c r="N2" s="175" t="s">
        <v>1557</v>
      </c>
      <c r="O2" s="176" t="s">
        <v>59</v>
      </c>
      <c r="P2" s="176" t="s">
        <v>56</v>
      </c>
      <c r="Q2" s="176" t="s">
        <v>60</v>
      </c>
      <c r="R2" s="176" t="s">
        <v>61</v>
      </c>
      <c r="S2" s="176" t="s">
        <v>1551</v>
      </c>
      <c r="T2" s="177" t="s">
        <v>1552</v>
      </c>
      <c r="U2" s="177" t="s">
        <v>1586</v>
      </c>
      <c r="V2" s="177" t="s">
        <v>1587</v>
      </c>
      <c r="W2" s="178" t="s">
        <v>1548</v>
      </c>
      <c r="X2" s="178" t="s">
        <v>63</v>
      </c>
      <c r="Y2" s="178" t="s">
        <v>64</v>
      </c>
      <c r="Z2" s="178" t="s">
        <v>1550</v>
      </c>
      <c r="AA2" s="178" t="s">
        <v>1547</v>
      </c>
      <c r="AB2" s="178" t="s">
        <v>65</v>
      </c>
      <c r="AC2" s="178" t="s">
        <v>1588</v>
      </c>
      <c r="AD2" s="178" t="s">
        <v>1589</v>
      </c>
      <c r="AE2" s="179" t="s">
        <v>66</v>
      </c>
      <c r="AF2" s="180" t="s">
        <v>1549</v>
      </c>
      <c r="AG2" s="180" t="s">
        <v>1545</v>
      </c>
      <c r="AH2" s="180" t="s">
        <v>1546</v>
      </c>
      <c r="AI2" s="180" t="s">
        <v>1590</v>
      </c>
      <c r="AJ2" s="180" t="s">
        <v>1591</v>
      </c>
      <c r="AK2" s="171" t="s">
        <v>1558</v>
      </c>
      <c r="AL2" s="5" t="s">
        <v>1656</v>
      </c>
      <c r="AM2" s="5" t="s">
        <v>1655</v>
      </c>
      <c r="AN2" s="5" t="s">
        <v>1657</v>
      </c>
      <c r="AO2" s="5" t="s">
        <v>1647</v>
      </c>
      <c r="AP2" s="5" t="s">
        <v>1654</v>
      </c>
      <c r="AQ2" s="5" t="s">
        <v>1653</v>
      </c>
      <c r="AR2" s="5" t="s">
        <v>1652</v>
      </c>
      <c r="AS2" s="5" t="s">
        <v>1650</v>
      </c>
      <c r="AT2" s="5" t="s">
        <v>1622</v>
      </c>
      <c r="AU2" s="5" t="s">
        <v>1633</v>
      </c>
      <c r="AV2" s="5" t="s">
        <v>1623</v>
      </c>
      <c r="AW2" s="5" t="s">
        <v>1624</v>
      </c>
      <c r="AX2" s="5" t="s">
        <v>1625</v>
      </c>
      <c r="AY2" s="5" t="s">
        <v>1628</v>
      </c>
      <c r="AZ2" s="5" t="s">
        <v>1626</v>
      </c>
      <c r="BA2" s="5" t="s">
        <v>1627</v>
      </c>
    </row>
    <row r="3" spans="1:53" s="155" customFormat="1" ht="28">
      <c r="A3" s="186"/>
      <c r="B3" s="186" t="s">
        <v>1620</v>
      </c>
      <c r="C3" s="186"/>
      <c r="D3" s="186"/>
      <c r="E3" s="186"/>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86"/>
      <c r="AL3" s="5"/>
      <c r="AM3" s="5"/>
      <c r="AN3" s="5"/>
      <c r="AO3" s="5"/>
      <c r="AP3" s="5"/>
      <c r="AQ3" s="5"/>
      <c r="AR3" s="5"/>
      <c r="AS3" s="5"/>
      <c r="AT3" s="5" t="s">
        <v>1621</v>
      </c>
      <c r="AU3" s="5" t="s">
        <v>1621</v>
      </c>
      <c r="AV3" s="5" t="s">
        <v>1621</v>
      </c>
      <c r="AW3" s="5" t="s">
        <v>1621</v>
      </c>
      <c r="AX3" s="5" t="s">
        <v>1621</v>
      </c>
      <c r="AY3" s="5" t="s">
        <v>1621</v>
      </c>
      <c r="AZ3" s="5" t="s">
        <v>1621</v>
      </c>
      <c r="BA3" s="5" t="s">
        <v>1621</v>
      </c>
    </row>
    <row r="4" spans="1:53" s="155" customFormat="1" ht="28">
      <c r="A4" s="186"/>
      <c r="B4" s="186" t="s">
        <v>1629</v>
      </c>
      <c r="C4" s="186"/>
      <c r="D4" s="186"/>
      <c r="E4" s="186"/>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186"/>
      <c r="AL4" s="5" t="s">
        <v>277</v>
      </c>
      <c r="AM4" s="5" t="s">
        <v>248</v>
      </c>
      <c r="AN4" s="5" t="s">
        <v>1631</v>
      </c>
      <c r="AO4" s="5" t="s">
        <v>248</v>
      </c>
      <c r="AP4" s="5" t="s">
        <v>277</v>
      </c>
      <c r="AQ4" s="5" t="s">
        <v>1643</v>
      </c>
      <c r="AR4" s="5" t="s">
        <v>1644</v>
      </c>
      <c r="AS4" s="5" t="s">
        <v>405</v>
      </c>
      <c r="AT4" s="5" t="s">
        <v>1630</v>
      </c>
      <c r="AU4" s="5" t="s">
        <v>1634</v>
      </c>
      <c r="AV4" s="5" t="s">
        <v>277</v>
      </c>
      <c r="AW4" s="5" t="s">
        <v>405</v>
      </c>
      <c r="AX4" s="5" t="s">
        <v>277</v>
      </c>
      <c r="AY4" s="5" t="s">
        <v>1631</v>
      </c>
      <c r="AZ4" s="5" t="s">
        <v>277</v>
      </c>
      <c r="BA4" s="5" t="s">
        <v>1632</v>
      </c>
    </row>
    <row r="5" spans="1:53" ht="168">
      <c r="A5" s="186"/>
      <c r="B5" s="186" t="s">
        <v>1638</v>
      </c>
      <c r="C5" s="186"/>
      <c r="D5" s="186"/>
      <c r="E5" s="186"/>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186"/>
      <c r="AL5" s="5"/>
      <c r="AM5" s="5" t="s">
        <v>1646</v>
      </c>
      <c r="AN5" s="5"/>
      <c r="AO5" s="5"/>
      <c r="AP5" s="5"/>
      <c r="AQ5" s="5"/>
      <c r="AR5" s="5"/>
      <c r="AS5" s="5"/>
      <c r="AT5" s="5" t="s">
        <v>1635</v>
      </c>
      <c r="AU5" s="5" t="s">
        <v>1635</v>
      </c>
      <c r="AV5" s="5" t="s">
        <v>1640</v>
      </c>
      <c r="AW5" s="5" t="s">
        <v>1641</v>
      </c>
      <c r="AX5" s="5" t="s">
        <v>1642</v>
      </c>
      <c r="AY5" s="5" t="s">
        <v>1642</v>
      </c>
      <c r="AZ5" s="5" t="s">
        <v>1637</v>
      </c>
      <c r="BA5" s="5" t="s">
        <v>1637</v>
      </c>
    </row>
    <row r="6" spans="1:53" s="155" customFormat="1" ht="409.5">
      <c r="A6" s="186"/>
      <c r="B6" s="186" t="s">
        <v>1639</v>
      </c>
      <c r="C6" s="186"/>
      <c r="D6" s="186"/>
      <c r="E6" s="186"/>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186"/>
      <c r="AL6" s="5" t="s">
        <v>1649</v>
      </c>
      <c r="AM6" s="5" t="s">
        <v>1645</v>
      </c>
      <c r="AN6" s="5" t="s">
        <v>1658</v>
      </c>
      <c r="AO6" s="5"/>
      <c r="AP6" s="5" t="s">
        <v>1659</v>
      </c>
      <c r="AQ6" s="5" t="s">
        <v>1660</v>
      </c>
      <c r="AR6" s="5" t="s">
        <v>1651</v>
      </c>
      <c r="AS6" s="5" t="s">
        <v>1648</v>
      </c>
      <c r="AT6" s="5"/>
      <c r="AU6" s="5"/>
      <c r="AV6" s="5"/>
      <c r="AW6" s="5"/>
      <c r="AX6" s="5"/>
      <c r="AY6" s="5"/>
      <c r="AZ6" s="5"/>
      <c r="BA6" s="5"/>
    </row>
    <row r="7" spans="1:53" ht="32.4" customHeight="1">
      <c r="A7" s="7">
        <v>1</v>
      </c>
      <c r="B7" s="7" t="s">
        <v>71</v>
      </c>
      <c r="C7" s="7" t="s">
        <v>72</v>
      </c>
      <c r="D7" s="7" t="s">
        <v>73</v>
      </c>
      <c r="E7" s="7"/>
      <c r="F7" s="8" t="s">
        <v>74</v>
      </c>
      <c r="G7" s="9"/>
      <c r="H7" s="9"/>
      <c r="I7" s="9"/>
      <c r="J7" s="9"/>
      <c r="K7" s="163"/>
      <c r="L7" s="170" t="s">
        <v>76</v>
      </c>
      <c r="M7" s="13" t="s">
        <v>76</v>
      </c>
      <c r="N7" s="13" t="s">
        <v>77</v>
      </c>
      <c r="O7" s="154" t="s">
        <v>78</v>
      </c>
      <c r="P7" s="154" t="s">
        <v>78</v>
      </c>
      <c r="Q7" s="154" t="s">
        <v>78</v>
      </c>
      <c r="R7" s="154" t="s">
        <v>78</v>
      </c>
      <c r="S7" s="154" t="s">
        <v>78</v>
      </c>
      <c r="T7" s="158"/>
      <c r="U7" s="158"/>
      <c r="V7" s="163"/>
      <c r="W7" s="154" t="s">
        <v>76</v>
      </c>
      <c r="X7" s="13"/>
      <c r="Y7" s="154" t="s">
        <v>82</v>
      </c>
      <c r="Z7" s="154" t="s">
        <v>82</v>
      </c>
      <c r="AA7" s="154"/>
      <c r="AB7" s="154"/>
      <c r="AC7" s="154"/>
      <c r="AD7" s="163"/>
      <c r="AE7" s="12" t="s">
        <v>72</v>
      </c>
      <c r="AF7" s="13" t="s">
        <v>84</v>
      </c>
      <c r="AG7" s="13" t="s">
        <v>86</v>
      </c>
      <c r="AH7" s="13" t="s">
        <v>87</v>
      </c>
      <c r="AI7" s="13"/>
      <c r="AJ7" s="13"/>
      <c r="AK7" s="7">
        <v>4</v>
      </c>
      <c r="AL7" s="5" t="s">
        <v>78</v>
      </c>
      <c r="AM7" s="5" t="s">
        <v>78</v>
      </c>
      <c r="AN7" s="5" t="s">
        <v>78</v>
      </c>
      <c r="AO7" s="5" t="s">
        <v>78</v>
      </c>
      <c r="AP7" s="5" t="s">
        <v>78</v>
      </c>
      <c r="AQ7" s="5" t="s">
        <v>78</v>
      </c>
      <c r="AR7" s="5" t="s">
        <v>78</v>
      </c>
      <c r="AS7" s="5" t="s">
        <v>78</v>
      </c>
      <c r="AT7" s="5"/>
      <c r="AU7" s="5"/>
      <c r="AV7" s="5"/>
      <c r="AW7" s="5" t="s">
        <v>1636</v>
      </c>
      <c r="AX7" s="5"/>
      <c r="AY7" s="5"/>
      <c r="AZ7" s="5"/>
      <c r="BA7" s="5"/>
    </row>
    <row r="8" spans="1:53" ht="32.4" customHeight="1">
      <c r="A8" s="7">
        <v>1</v>
      </c>
      <c r="B8" s="7" t="s">
        <v>71</v>
      </c>
      <c r="C8" s="7" t="s">
        <v>89</v>
      </c>
      <c r="D8" s="7" t="s">
        <v>90</v>
      </c>
      <c r="E8" s="7"/>
      <c r="F8" s="8" t="s">
        <v>91</v>
      </c>
      <c r="G8" s="9"/>
      <c r="H8" s="9"/>
      <c r="I8" s="9"/>
      <c r="J8" s="9"/>
      <c r="K8" s="163"/>
      <c r="L8" s="13" t="s">
        <v>92</v>
      </c>
      <c r="M8" s="13" t="s">
        <v>1566</v>
      </c>
      <c r="N8" s="13" t="s">
        <v>93</v>
      </c>
      <c r="O8" s="154" t="s">
        <v>78</v>
      </c>
      <c r="P8" s="154" t="s">
        <v>78</v>
      </c>
      <c r="Q8" s="154" t="s">
        <v>78</v>
      </c>
      <c r="R8" s="154" t="s">
        <v>78</v>
      </c>
      <c r="S8" s="154" t="s">
        <v>78</v>
      </c>
      <c r="T8" s="161"/>
      <c r="U8" s="161"/>
      <c r="V8" s="163"/>
      <c r="W8" s="17" t="s">
        <v>94</v>
      </c>
      <c r="X8" s="154"/>
      <c r="Y8" s="154" t="s">
        <v>95</v>
      </c>
      <c r="Z8" s="154" t="s">
        <v>95</v>
      </c>
      <c r="AA8" s="154"/>
      <c r="AB8" s="154"/>
      <c r="AC8" s="154"/>
      <c r="AD8" s="163"/>
      <c r="AE8" s="12" t="s">
        <v>89</v>
      </c>
      <c r="AF8" s="13" t="s">
        <v>90</v>
      </c>
      <c r="AG8" s="13" t="s">
        <v>96</v>
      </c>
      <c r="AH8" s="13" t="s">
        <v>87</v>
      </c>
      <c r="AI8" s="13"/>
      <c r="AJ8" s="13"/>
      <c r="AK8" s="7">
        <v>4</v>
      </c>
      <c r="AL8" s="5" t="s">
        <v>78</v>
      </c>
      <c r="AM8" s="5" t="s">
        <v>78</v>
      </c>
      <c r="AN8" s="5" t="s">
        <v>78</v>
      </c>
      <c r="AO8" s="5" t="s">
        <v>78</v>
      </c>
      <c r="AP8" s="5" t="s">
        <v>78</v>
      </c>
      <c r="AQ8" s="5" t="s">
        <v>78</v>
      </c>
      <c r="AR8" s="5" t="s">
        <v>78</v>
      </c>
      <c r="AS8" s="5" t="s">
        <v>78</v>
      </c>
      <c r="AT8" s="5"/>
      <c r="AU8" s="5"/>
      <c r="AV8" s="5"/>
      <c r="AW8" s="5"/>
      <c r="AX8" s="5"/>
      <c r="AY8" s="5"/>
      <c r="AZ8" s="5"/>
      <c r="BA8" s="5"/>
    </row>
    <row r="9" spans="1:53" ht="32.4" customHeight="1">
      <c r="A9" s="7">
        <v>1</v>
      </c>
      <c r="B9" s="7" t="s">
        <v>71</v>
      </c>
      <c r="C9" s="7" t="s">
        <v>97</v>
      </c>
      <c r="D9" s="7" t="s">
        <v>98</v>
      </c>
      <c r="E9" s="7" t="s">
        <v>99</v>
      </c>
      <c r="F9" s="12" t="s">
        <v>100</v>
      </c>
      <c r="G9" s="13"/>
      <c r="H9" s="13"/>
      <c r="I9" s="13"/>
      <c r="J9" s="13"/>
      <c r="K9" s="164"/>
      <c r="L9" s="159"/>
      <c r="M9" s="13"/>
      <c r="N9" s="13"/>
      <c r="O9" s="13"/>
      <c r="P9" s="13"/>
      <c r="Q9" s="13"/>
      <c r="R9" s="13"/>
      <c r="S9" s="13"/>
      <c r="T9" s="13"/>
      <c r="U9" s="13"/>
      <c r="V9" s="164"/>
      <c r="W9" s="17" t="s">
        <v>101</v>
      </c>
      <c r="X9" s="13"/>
      <c r="Y9" s="154" t="s">
        <v>102</v>
      </c>
      <c r="Z9" s="154" t="s">
        <v>102</v>
      </c>
      <c r="AA9" s="154"/>
      <c r="AB9" s="154"/>
      <c r="AC9" s="154"/>
      <c r="AD9" s="164"/>
      <c r="AE9" s="12" t="s">
        <v>103</v>
      </c>
      <c r="AF9" s="13" t="s">
        <v>104</v>
      </c>
      <c r="AG9" s="13" t="s">
        <v>78</v>
      </c>
      <c r="AH9" s="13" t="s">
        <v>87</v>
      </c>
      <c r="AI9" s="13"/>
      <c r="AJ9" s="13"/>
      <c r="AK9" s="7">
        <v>3</v>
      </c>
      <c r="AL9" s="5" t="s">
        <v>78</v>
      </c>
      <c r="AM9" s="5" t="s">
        <v>78</v>
      </c>
      <c r="AN9" s="5" t="s">
        <v>78</v>
      </c>
      <c r="AO9" s="5" t="s">
        <v>78</v>
      </c>
      <c r="AP9" s="5" t="s">
        <v>78</v>
      </c>
      <c r="AQ9" s="5" t="s">
        <v>78</v>
      </c>
      <c r="AR9" s="5" t="s">
        <v>78</v>
      </c>
      <c r="AS9" s="5" t="s">
        <v>78</v>
      </c>
      <c r="AT9" s="5"/>
      <c r="AU9" s="5"/>
      <c r="AV9" s="5"/>
      <c r="AW9" s="5"/>
      <c r="AX9" s="5"/>
      <c r="AY9" s="5"/>
      <c r="AZ9" s="5"/>
      <c r="BA9" s="5"/>
    </row>
    <row r="10" spans="1:53" ht="32.4" customHeight="1">
      <c r="A10" s="7">
        <v>1</v>
      </c>
      <c r="B10" s="7" t="s">
        <v>71</v>
      </c>
      <c r="C10" s="7" t="s">
        <v>105</v>
      </c>
      <c r="D10" s="7" t="s">
        <v>106</v>
      </c>
      <c r="E10" s="7" t="s">
        <v>107</v>
      </c>
      <c r="F10" s="8" t="s">
        <v>108</v>
      </c>
      <c r="G10" s="9"/>
      <c r="H10" s="9"/>
      <c r="I10" s="9"/>
      <c r="J10" s="9"/>
      <c r="K10" s="163"/>
      <c r="L10" s="150" t="s">
        <v>106</v>
      </c>
      <c r="M10" s="36" t="s">
        <v>1572</v>
      </c>
      <c r="N10" s="13" t="s">
        <v>109</v>
      </c>
      <c r="O10" s="154" t="s">
        <v>78</v>
      </c>
      <c r="P10" s="154" t="s">
        <v>110</v>
      </c>
      <c r="Q10" s="154" t="s">
        <v>78</v>
      </c>
      <c r="R10" s="154" t="s">
        <v>78</v>
      </c>
      <c r="S10" s="154" t="s">
        <v>78</v>
      </c>
      <c r="T10" s="154"/>
      <c r="U10" s="154"/>
      <c r="V10" s="163"/>
      <c r="W10" s="17" t="s">
        <v>111</v>
      </c>
      <c r="X10" s="11"/>
      <c r="Y10" s="154" t="s">
        <v>112</v>
      </c>
      <c r="Z10" s="154" t="s">
        <v>112</v>
      </c>
      <c r="AA10" s="154"/>
      <c r="AB10" s="154"/>
      <c r="AC10" s="154"/>
      <c r="AD10" s="163"/>
      <c r="AE10" s="12"/>
      <c r="AF10" s="13"/>
      <c r="AG10" s="13"/>
      <c r="AH10" s="13"/>
      <c r="AI10" s="13"/>
      <c r="AJ10" s="13"/>
      <c r="AK10" s="7">
        <v>3</v>
      </c>
      <c r="AL10" s="5" t="s">
        <v>78</v>
      </c>
      <c r="AM10" s="5" t="s">
        <v>78</v>
      </c>
      <c r="AN10" s="5" t="s">
        <v>78</v>
      </c>
      <c r="AO10" s="5" t="s">
        <v>78</v>
      </c>
      <c r="AP10" s="5" t="s">
        <v>78</v>
      </c>
      <c r="AQ10" s="5" t="s">
        <v>78</v>
      </c>
      <c r="AR10" s="5" t="s">
        <v>78</v>
      </c>
      <c r="AS10" s="5" t="s">
        <v>78</v>
      </c>
      <c r="AT10" s="5"/>
      <c r="AU10" s="5"/>
      <c r="AV10" s="5"/>
      <c r="AW10" s="5"/>
      <c r="AX10" s="5"/>
      <c r="AY10" s="5"/>
      <c r="AZ10" s="5"/>
      <c r="BA10" s="5"/>
    </row>
    <row r="11" spans="1:53" ht="32.4" customHeight="1">
      <c r="A11" s="14">
        <v>2</v>
      </c>
      <c r="B11" s="14" t="s">
        <v>172</v>
      </c>
      <c r="C11" s="14" t="s">
        <v>173</v>
      </c>
      <c r="D11" s="14" t="s">
        <v>174</v>
      </c>
      <c r="E11" s="14" t="s">
        <v>175</v>
      </c>
      <c r="F11" s="12" t="s">
        <v>176</v>
      </c>
      <c r="G11" s="13"/>
      <c r="H11" s="13"/>
      <c r="I11" s="13"/>
      <c r="J11" s="13"/>
      <c r="K11" s="164"/>
      <c r="L11" s="13" t="s">
        <v>174</v>
      </c>
      <c r="M11" s="157" t="s">
        <v>1561</v>
      </c>
      <c r="N11" s="13" t="s">
        <v>177</v>
      </c>
      <c r="O11" s="154" t="s">
        <v>78</v>
      </c>
      <c r="P11" s="154" t="s">
        <v>178</v>
      </c>
      <c r="Q11" s="154" t="s">
        <v>78</v>
      </c>
      <c r="R11" s="154" t="s">
        <v>78</v>
      </c>
      <c r="S11" s="154" t="s">
        <v>78</v>
      </c>
      <c r="T11" s="154"/>
      <c r="U11" s="154"/>
      <c r="V11" s="164"/>
      <c r="W11" s="17" t="s">
        <v>216</v>
      </c>
      <c r="X11" s="13"/>
      <c r="Y11" s="154" t="s">
        <v>180</v>
      </c>
      <c r="Z11" s="154" t="s">
        <v>180</v>
      </c>
      <c r="AA11" s="154" t="s">
        <v>181</v>
      </c>
      <c r="AB11" s="154"/>
      <c r="AC11" s="154"/>
      <c r="AD11" s="164"/>
      <c r="AE11" s="12" t="s">
        <v>173</v>
      </c>
      <c r="AF11" s="13" t="s">
        <v>182</v>
      </c>
      <c r="AG11" s="13" t="s">
        <v>183</v>
      </c>
      <c r="AH11" s="154" t="s">
        <v>184</v>
      </c>
      <c r="AI11" s="154"/>
      <c r="AJ11" s="154"/>
      <c r="AK11" s="14">
        <v>4</v>
      </c>
      <c r="AL11" s="5" t="s">
        <v>78</v>
      </c>
      <c r="AM11" s="5" t="s">
        <v>78</v>
      </c>
      <c r="AN11" s="5" t="s">
        <v>78</v>
      </c>
      <c r="AO11" s="5" t="s">
        <v>78</v>
      </c>
      <c r="AP11" s="5" t="s">
        <v>78</v>
      </c>
      <c r="AQ11" s="5" t="s">
        <v>78</v>
      </c>
      <c r="AR11" s="5" t="s">
        <v>78</v>
      </c>
      <c r="AS11" s="5" t="s">
        <v>78</v>
      </c>
      <c r="AT11" s="5"/>
      <c r="AU11" s="5"/>
      <c r="AV11" s="5"/>
      <c r="AW11" s="5"/>
      <c r="AX11" s="5"/>
      <c r="AY11" s="5"/>
      <c r="AZ11" s="5"/>
      <c r="BA11" s="5"/>
    </row>
    <row r="12" spans="1:53" ht="32.4" customHeight="1">
      <c r="A12" s="14">
        <v>2</v>
      </c>
      <c r="B12" s="14" t="s">
        <v>172</v>
      </c>
      <c r="C12" s="14" t="s">
        <v>185</v>
      </c>
      <c r="D12" s="14" t="s">
        <v>186</v>
      </c>
      <c r="E12" s="14" t="s">
        <v>175</v>
      </c>
      <c r="F12" s="12" t="s">
        <v>187</v>
      </c>
      <c r="G12" s="13"/>
      <c r="H12" s="13"/>
      <c r="I12" s="13"/>
      <c r="J12" s="13"/>
      <c r="K12" s="164"/>
      <c r="L12" s="13" t="s">
        <v>186</v>
      </c>
      <c r="M12" s="157" t="s">
        <v>1567</v>
      </c>
      <c r="N12" s="13" t="s">
        <v>188</v>
      </c>
      <c r="O12" s="154" t="s">
        <v>78</v>
      </c>
      <c r="P12" s="154" t="s">
        <v>178</v>
      </c>
      <c r="Q12" s="154" t="s">
        <v>78</v>
      </c>
      <c r="R12" s="154" t="s">
        <v>78</v>
      </c>
      <c r="S12" s="154" t="s">
        <v>78</v>
      </c>
      <c r="T12" s="154"/>
      <c r="U12" s="154"/>
      <c r="V12" s="164"/>
      <c r="W12" s="17" t="s">
        <v>218</v>
      </c>
      <c r="X12" s="13"/>
      <c r="Y12" s="154" t="s">
        <v>190</v>
      </c>
      <c r="Z12" s="154" t="s">
        <v>190</v>
      </c>
      <c r="AA12" s="154" t="s">
        <v>181</v>
      </c>
      <c r="AB12" s="154"/>
      <c r="AC12" s="154"/>
      <c r="AD12" s="164"/>
      <c r="AE12" s="12" t="s">
        <v>185</v>
      </c>
      <c r="AF12" s="13" t="s">
        <v>191</v>
      </c>
      <c r="AG12" s="13" t="s">
        <v>183</v>
      </c>
      <c r="AH12" s="154" t="s">
        <v>184</v>
      </c>
      <c r="AI12" s="154"/>
      <c r="AJ12" s="154"/>
      <c r="AK12" s="14">
        <v>4</v>
      </c>
      <c r="AL12" s="5" t="s">
        <v>78</v>
      </c>
      <c r="AM12" s="5" t="s">
        <v>78</v>
      </c>
      <c r="AN12" s="5" t="s">
        <v>78</v>
      </c>
      <c r="AO12" s="5" t="s">
        <v>78</v>
      </c>
      <c r="AP12" s="5" t="s">
        <v>78</v>
      </c>
      <c r="AQ12" s="5" t="s">
        <v>78</v>
      </c>
      <c r="AR12" s="5" t="s">
        <v>78</v>
      </c>
      <c r="AS12" s="5" t="s">
        <v>78</v>
      </c>
      <c r="AT12" s="5"/>
      <c r="AU12" s="5"/>
      <c r="AV12" s="5"/>
      <c r="AW12" s="5"/>
      <c r="AX12" s="5"/>
      <c r="AY12" s="5"/>
      <c r="AZ12" s="5"/>
      <c r="BA12" s="5"/>
    </row>
    <row r="13" spans="1:53" ht="32.4" customHeight="1">
      <c r="A13" s="16">
        <v>4</v>
      </c>
      <c r="B13" s="16" t="s">
        <v>260</v>
      </c>
      <c r="C13" s="16" t="s">
        <v>261</v>
      </c>
      <c r="D13" s="16" t="s">
        <v>262</v>
      </c>
      <c r="E13" s="16" t="s">
        <v>263</v>
      </c>
      <c r="F13" s="8" t="s">
        <v>264</v>
      </c>
      <c r="G13" s="9"/>
      <c r="H13" s="9"/>
      <c r="I13" s="9"/>
      <c r="J13" s="9"/>
      <c r="K13" s="163"/>
      <c r="L13" s="13" t="s">
        <v>265</v>
      </c>
      <c r="M13" s="13" t="s">
        <v>1565</v>
      </c>
      <c r="N13" s="13" t="s">
        <v>266</v>
      </c>
      <c r="O13" s="154" t="s">
        <v>78</v>
      </c>
      <c r="P13" s="154" t="s">
        <v>248</v>
      </c>
      <c r="Q13" s="154">
        <v>0</v>
      </c>
      <c r="R13" s="154" t="s">
        <v>159</v>
      </c>
      <c r="S13" s="154" t="s">
        <v>78</v>
      </c>
      <c r="T13" s="154"/>
      <c r="U13" s="154"/>
      <c r="V13" s="163"/>
      <c r="W13" s="17" t="s">
        <v>267</v>
      </c>
      <c r="X13" s="154" t="s">
        <v>268</v>
      </c>
      <c r="Y13" s="154" t="s">
        <v>269</v>
      </c>
      <c r="Z13" s="154" t="s">
        <v>269</v>
      </c>
      <c r="AA13" s="154" t="s">
        <v>248</v>
      </c>
      <c r="AB13" s="154"/>
      <c r="AC13" s="154"/>
      <c r="AD13" s="163"/>
      <c r="AE13" s="12" t="s">
        <v>261</v>
      </c>
      <c r="AF13" s="13" t="s">
        <v>270</v>
      </c>
      <c r="AG13" s="13" t="s">
        <v>271</v>
      </c>
      <c r="AH13" s="13" t="s">
        <v>248</v>
      </c>
      <c r="AI13" s="13"/>
      <c r="AJ13" s="13"/>
      <c r="AK13" s="16">
        <v>4</v>
      </c>
      <c r="AL13" s="5" t="s">
        <v>78</v>
      </c>
      <c r="AM13" s="5" t="s">
        <v>78</v>
      </c>
      <c r="AN13" s="5" t="s">
        <v>78</v>
      </c>
      <c r="AO13" s="5" t="s">
        <v>78</v>
      </c>
      <c r="AP13" s="5" t="s">
        <v>78</v>
      </c>
      <c r="AQ13" s="5" t="s">
        <v>78</v>
      </c>
      <c r="AR13" s="5" t="s">
        <v>78</v>
      </c>
      <c r="AS13" s="5" t="s">
        <v>78</v>
      </c>
      <c r="AT13" s="5"/>
      <c r="AU13" s="5"/>
      <c r="AV13" s="5"/>
      <c r="AW13" s="5"/>
      <c r="AX13" s="5"/>
      <c r="AY13" s="5"/>
      <c r="AZ13" s="5"/>
      <c r="BA13" s="5"/>
    </row>
    <row r="14" spans="1:53" ht="32.4" customHeight="1">
      <c r="A14" s="16">
        <v>4</v>
      </c>
      <c r="B14" s="16" t="s">
        <v>260</v>
      </c>
      <c r="C14" s="16" t="s">
        <v>272</v>
      </c>
      <c r="D14" s="16" t="s">
        <v>273</v>
      </c>
      <c r="E14" s="16" t="s">
        <v>263</v>
      </c>
      <c r="F14" s="12" t="s">
        <v>274</v>
      </c>
      <c r="G14" s="13"/>
      <c r="H14" s="13"/>
      <c r="I14" s="13"/>
      <c r="J14" s="13"/>
      <c r="K14" s="164"/>
      <c r="L14" s="13" t="s">
        <v>275</v>
      </c>
      <c r="M14" s="157" t="s">
        <v>1564</v>
      </c>
      <c r="N14" s="13" t="s">
        <v>276</v>
      </c>
      <c r="O14" s="154" t="s">
        <v>78</v>
      </c>
      <c r="P14" s="154" t="s">
        <v>277</v>
      </c>
      <c r="Q14" s="154">
        <v>0</v>
      </c>
      <c r="R14" s="154" t="s">
        <v>278</v>
      </c>
      <c r="S14" s="154" t="s">
        <v>78</v>
      </c>
      <c r="T14" s="154"/>
      <c r="U14" s="154"/>
      <c r="V14" s="164"/>
      <c r="W14" s="17" t="s">
        <v>279</v>
      </c>
      <c r="X14" s="154" t="s">
        <v>280</v>
      </c>
      <c r="Y14" s="154" t="s">
        <v>281</v>
      </c>
      <c r="Z14" s="154" t="s">
        <v>281</v>
      </c>
      <c r="AA14" s="154" t="s">
        <v>277</v>
      </c>
      <c r="AB14" s="154"/>
      <c r="AC14" s="154"/>
      <c r="AD14" s="164"/>
      <c r="AE14" s="12" t="s">
        <v>272</v>
      </c>
      <c r="AF14" s="13" t="s">
        <v>273</v>
      </c>
      <c r="AG14" s="13" t="s">
        <v>282</v>
      </c>
      <c r="AH14" s="13" t="s">
        <v>283</v>
      </c>
      <c r="AI14" s="13"/>
      <c r="AJ14" s="13"/>
      <c r="AK14" s="16">
        <v>4</v>
      </c>
      <c r="AL14" s="5" t="s">
        <v>78</v>
      </c>
      <c r="AM14" s="5" t="s">
        <v>78</v>
      </c>
      <c r="AN14" s="5" t="s">
        <v>78</v>
      </c>
      <c r="AO14" s="5" t="s">
        <v>78</v>
      </c>
      <c r="AP14" s="5" t="s">
        <v>78</v>
      </c>
      <c r="AQ14" s="5" t="s">
        <v>78</v>
      </c>
      <c r="AR14" s="5" t="s">
        <v>78</v>
      </c>
      <c r="AS14" s="5" t="s">
        <v>78</v>
      </c>
      <c r="AT14" s="5"/>
      <c r="AU14" s="5"/>
      <c r="AV14" s="5"/>
      <c r="AW14" s="5"/>
      <c r="AX14" s="5"/>
      <c r="AY14" s="5"/>
      <c r="AZ14" s="5"/>
      <c r="BA14" s="5"/>
    </row>
    <row r="15" spans="1:53" ht="32.4" customHeight="1">
      <c r="A15" s="16">
        <v>4</v>
      </c>
      <c r="B15" s="16" t="s">
        <v>260</v>
      </c>
      <c r="C15" s="16" t="s">
        <v>284</v>
      </c>
      <c r="D15" s="16" t="s">
        <v>285</v>
      </c>
      <c r="E15" s="16" t="s">
        <v>263</v>
      </c>
      <c r="F15" s="12" t="s">
        <v>286</v>
      </c>
      <c r="G15" s="13"/>
      <c r="H15" s="13"/>
      <c r="I15" s="13"/>
      <c r="J15" s="13"/>
      <c r="K15" s="164"/>
      <c r="L15" s="13" t="s">
        <v>287</v>
      </c>
      <c r="M15" s="157" t="s">
        <v>1563</v>
      </c>
      <c r="N15" s="13" t="s">
        <v>288</v>
      </c>
      <c r="O15" s="154" t="s">
        <v>78</v>
      </c>
      <c r="P15" s="154" t="s">
        <v>248</v>
      </c>
      <c r="Q15" s="154">
        <v>150</v>
      </c>
      <c r="R15" s="154">
        <v>4000</v>
      </c>
      <c r="S15" s="154" t="s">
        <v>78</v>
      </c>
      <c r="T15" s="154"/>
      <c r="U15" s="154"/>
      <c r="V15" s="164"/>
      <c r="W15" s="17" t="s">
        <v>289</v>
      </c>
      <c r="X15" s="154" t="s">
        <v>290</v>
      </c>
      <c r="Y15" s="154" t="s">
        <v>291</v>
      </c>
      <c r="Z15" s="154" t="s">
        <v>291</v>
      </c>
      <c r="AA15" s="154"/>
      <c r="AB15" s="154"/>
      <c r="AC15" s="154"/>
      <c r="AD15" s="164"/>
      <c r="AE15" s="12" t="s">
        <v>284</v>
      </c>
      <c r="AF15" s="13" t="s">
        <v>285</v>
      </c>
      <c r="AG15" s="13" t="s">
        <v>292</v>
      </c>
      <c r="AH15" s="13" t="s">
        <v>248</v>
      </c>
      <c r="AI15" s="13"/>
      <c r="AJ15" s="13"/>
      <c r="AK15" s="16">
        <v>4</v>
      </c>
      <c r="AL15" s="5" t="s">
        <v>78</v>
      </c>
      <c r="AM15" s="5" t="s">
        <v>78</v>
      </c>
      <c r="AN15" s="5" t="s">
        <v>78</v>
      </c>
      <c r="AO15" s="5" t="s">
        <v>78</v>
      </c>
      <c r="AP15" s="5" t="s">
        <v>78</v>
      </c>
      <c r="AQ15" s="5" t="s">
        <v>78</v>
      </c>
      <c r="AR15" s="5" t="s">
        <v>78</v>
      </c>
      <c r="AS15" s="5" t="s">
        <v>78</v>
      </c>
      <c r="AT15" s="5"/>
      <c r="AU15" s="5"/>
      <c r="AV15" s="5"/>
      <c r="AW15" s="5"/>
      <c r="AX15" s="5"/>
      <c r="AY15" s="5"/>
      <c r="AZ15" s="5"/>
      <c r="BA15" s="5"/>
    </row>
    <row r="16" spans="1:53" ht="32.4" customHeight="1">
      <c r="A16" s="16">
        <v>4</v>
      </c>
      <c r="B16" s="16" t="s">
        <v>260</v>
      </c>
      <c r="C16" s="16" t="s">
        <v>293</v>
      </c>
      <c r="D16" s="16" t="s">
        <v>294</v>
      </c>
      <c r="E16" s="16" t="s">
        <v>263</v>
      </c>
      <c r="F16" s="12" t="s">
        <v>295</v>
      </c>
      <c r="G16" s="13"/>
      <c r="H16" s="13"/>
      <c r="I16" s="13"/>
      <c r="J16" s="13"/>
      <c r="K16" s="164"/>
      <c r="L16" s="13"/>
      <c r="M16" s="13"/>
      <c r="N16" s="13"/>
      <c r="O16" s="13"/>
      <c r="P16" s="13"/>
      <c r="Q16" s="13"/>
      <c r="R16" s="13"/>
      <c r="S16" s="13"/>
      <c r="T16" s="13"/>
      <c r="U16" s="13"/>
      <c r="V16" s="164"/>
      <c r="W16" s="17" t="s">
        <v>296</v>
      </c>
      <c r="X16" s="154" t="s">
        <v>268</v>
      </c>
      <c r="Y16" s="154" t="s">
        <v>297</v>
      </c>
      <c r="Z16" s="154" t="s">
        <v>297</v>
      </c>
      <c r="AA16" s="154" t="s">
        <v>298</v>
      </c>
      <c r="AB16" s="154"/>
      <c r="AC16" s="154"/>
      <c r="AD16" s="164"/>
      <c r="AE16" s="12" t="s">
        <v>293</v>
      </c>
      <c r="AF16" s="13" t="s">
        <v>299</v>
      </c>
      <c r="AG16" s="13" t="s">
        <v>300</v>
      </c>
      <c r="AH16" s="13" t="s">
        <v>301</v>
      </c>
      <c r="AI16" s="13"/>
      <c r="AJ16" s="13"/>
      <c r="AK16" s="16">
        <v>3</v>
      </c>
      <c r="AL16" s="5" t="s">
        <v>78</v>
      </c>
      <c r="AM16" s="5" t="s">
        <v>78</v>
      </c>
      <c r="AN16" s="5" t="s">
        <v>78</v>
      </c>
      <c r="AO16" s="5" t="s">
        <v>78</v>
      </c>
      <c r="AP16" s="5" t="s">
        <v>78</v>
      </c>
      <c r="AQ16" s="5" t="s">
        <v>78</v>
      </c>
      <c r="AR16" s="5" t="s">
        <v>78</v>
      </c>
      <c r="AS16" s="5" t="s">
        <v>78</v>
      </c>
      <c r="AT16" s="5"/>
      <c r="AU16" s="5"/>
      <c r="AV16" s="5"/>
      <c r="AW16" s="5"/>
      <c r="AX16" s="5"/>
      <c r="AY16" s="5"/>
      <c r="AZ16" s="5"/>
      <c r="BA16" s="5"/>
    </row>
    <row r="17" spans="1:53" ht="32.4" customHeight="1">
      <c r="A17" s="16">
        <v>4</v>
      </c>
      <c r="B17" s="16" t="s">
        <v>260</v>
      </c>
      <c r="C17" s="16" t="s">
        <v>302</v>
      </c>
      <c r="D17" s="16" t="s">
        <v>303</v>
      </c>
      <c r="E17" s="16" t="s">
        <v>263</v>
      </c>
      <c r="F17" s="8" t="s">
        <v>304</v>
      </c>
      <c r="G17" s="9"/>
      <c r="H17" s="9"/>
      <c r="I17" s="9"/>
      <c r="J17" s="9"/>
      <c r="K17" s="163"/>
      <c r="L17" s="13" t="s">
        <v>305</v>
      </c>
      <c r="M17" s="13" t="s">
        <v>1574</v>
      </c>
      <c r="N17" s="13" t="s">
        <v>306</v>
      </c>
      <c r="O17" s="154" t="s">
        <v>307</v>
      </c>
      <c r="P17" s="154" t="s">
        <v>248</v>
      </c>
      <c r="Q17" s="154">
        <v>0</v>
      </c>
      <c r="R17" s="154" t="s">
        <v>159</v>
      </c>
      <c r="S17" s="154" t="s">
        <v>78</v>
      </c>
      <c r="T17" s="154"/>
      <c r="U17" s="154"/>
      <c r="V17" s="163"/>
      <c r="W17" s="17" t="s">
        <v>308</v>
      </c>
      <c r="X17" s="154" t="s">
        <v>268</v>
      </c>
      <c r="Y17" s="154" t="s">
        <v>309</v>
      </c>
      <c r="Z17" s="154" t="s">
        <v>309</v>
      </c>
      <c r="AA17" s="154" t="s">
        <v>248</v>
      </c>
      <c r="AB17" s="154"/>
      <c r="AC17" s="154"/>
      <c r="AD17" s="163"/>
      <c r="AE17" s="12"/>
      <c r="AF17" s="13"/>
      <c r="AG17" s="13"/>
      <c r="AH17" s="13"/>
      <c r="AI17" s="13"/>
      <c r="AJ17" s="13"/>
      <c r="AK17" s="16">
        <v>3</v>
      </c>
      <c r="AL17" s="5" t="s">
        <v>78</v>
      </c>
      <c r="AM17" s="5" t="s">
        <v>78</v>
      </c>
      <c r="AN17" s="5" t="s">
        <v>78</v>
      </c>
      <c r="AO17" s="5" t="s">
        <v>78</v>
      </c>
      <c r="AP17" s="5" t="s">
        <v>78</v>
      </c>
      <c r="AQ17" s="5" t="s">
        <v>78</v>
      </c>
      <c r="AR17" s="5" t="s">
        <v>78</v>
      </c>
      <c r="AS17" s="5" t="s">
        <v>78</v>
      </c>
      <c r="AT17" s="5"/>
      <c r="AU17" s="5"/>
      <c r="AV17" s="5"/>
      <c r="AW17" s="5"/>
      <c r="AX17" s="5"/>
      <c r="AY17" s="5"/>
      <c r="AZ17" s="5"/>
      <c r="BA17" s="5"/>
    </row>
    <row r="18" spans="1:53" ht="32.4" customHeight="1">
      <c r="A18" s="19">
        <v>5</v>
      </c>
      <c r="B18" s="19" t="s">
        <v>380</v>
      </c>
      <c r="C18" s="19" t="s">
        <v>381</v>
      </c>
      <c r="D18" s="19" t="s">
        <v>382</v>
      </c>
      <c r="E18" s="19" t="s">
        <v>263</v>
      </c>
      <c r="F18" s="12" t="s">
        <v>383</v>
      </c>
      <c r="G18" s="13"/>
      <c r="H18" s="13"/>
      <c r="I18" s="13"/>
      <c r="J18" s="13"/>
      <c r="K18" s="164"/>
      <c r="L18" s="13" t="s">
        <v>384</v>
      </c>
      <c r="M18" s="13" t="s">
        <v>1562</v>
      </c>
      <c r="N18" s="13" t="s">
        <v>385</v>
      </c>
      <c r="O18" s="154" t="s">
        <v>369</v>
      </c>
      <c r="P18" s="154" t="s">
        <v>248</v>
      </c>
      <c r="Q18" s="154">
        <v>0</v>
      </c>
      <c r="R18" s="154" t="s">
        <v>159</v>
      </c>
      <c r="S18" s="154" t="s">
        <v>386</v>
      </c>
      <c r="T18" s="154"/>
      <c r="U18" s="154"/>
      <c r="V18" s="164"/>
      <c r="W18" s="17" t="s">
        <v>387</v>
      </c>
      <c r="X18" s="154" t="s">
        <v>388</v>
      </c>
      <c r="Y18" s="154" t="s">
        <v>389</v>
      </c>
      <c r="Z18" s="154" t="s">
        <v>389</v>
      </c>
      <c r="AA18" s="154" t="s">
        <v>379</v>
      </c>
      <c r="AB18" s="154"/>
      <c r="AC18" s="154"/>
      <c r="AD18" s="164"/>
      <c r="AE18" s="12" t="s">
        <v>381</v>
      </c>
      <c r="AF18" s="13" t="s">
        <v>1559</v>
      </c>
      <c r="AG18" s="13" t="s">
        <v>390</v>
      </c>
      <c r="AH18" s="13" t="s">
        <v>248</v>
      </c>
      <c r="AI18" s="13"/>
      <c r="AJ18" s="13"/>
      <c r="AK18" s="19">
        <v>4</v>
      </c>
      <c r="AL18" s="5" t="s">
        <v>1607</v>
      </c>
      <c r="AM18" s="5" t="s">
        <v>1607</v>
      </c>
      <c r="AN18" s="5" t="s">
        <v>1264</v>
      </c>
      <c r="AO18" s="5" t="s">
        <v>1268</v>
      </c>
      <c r="AP18" s="5"/>
      <c r="AQ18" s="5" t="s">
        <v>1268</v>
      </c>
      <c r="AR18" s="5" t="s">
        <v>1608</v>
      </c>
      <c r="AS18" s="5" t="s">
        <v>1608</v>
      </c>
      <c r="AT18" s="5"/>
      <c r="AU18" s="5"/>
      <c r="AV18" s="5"/>
      <c r="AW18" s="5"/>
      <c r="AX18" s="5"/>
      <c r="AY18" s="5"/>
      <c r="AZ18" s="5"/>
      <c r="BA18" s="5"/>
    </row>
    <row r="19" spans="1:53" ht="32.4" customHeight="1">
      <c r="A19" s="19">
        <v>5</v>
      </c>
      <c r="B19" s="19" t="s">
        <v>380</v>
      </c>
      <c r="C19" s="19" t="s">
        <v>399</v>
      </c>
      <c r="D19" s="19" t="s">
        <v>1583</v>
      </c>
      <c r="E19" s="19" t="s">
        <v>263</v>
      </c>
      <c r="F19" s="12"/>
      <c r="G19" s="13"/>
      <c r="H19" s="13"/>
      <c r="I19" s="13"/>
      <c r="J19" s="13">
        <v>3811</v>
      </c>
      <c r="K19" s="164">
        <v>3852</v>
      </c>
      <c r="L19" s="13" t="s">
        <v>400</v>
      </c>
      <c r="M19" s="13" t="s">
        <v>1576</v>
      </c>
      <c r="N19" s="13" t="s">
        <v>401</v>
      </c>
      <c r="O19" s="154" t="s">
        <v>369</v>
      </c>
      <c r="P19" s="154" t="s">
        <v>277</v>
      </c>
      <c r="Q19" s="154">
        <v>0</v>
      </c>
      <c r="R19" s="154">
        <v>100</v>
      </c>
      <c r="S19" s="154" t="s">
        <v>386</v>
      </c>
      <c r="T19" s="154"/>
      <c r="U19" s="154">
        <v>37</v>
      </c>
      <c r="V19" s="164">
        <v>36</v>
      </c>
      <c r="W19" s="20" t="s">
        <v>402</v>
      </c>
      <c r="X19" s="21" t="s">
        <v>403</v>
      </c>
      <c r="Y19" s="21" t="s">
        <v>404</v>
      </c>
      <c r="Z19" s="154" t="s">
        <v>404</v>
      </c>
      <c r="AA19" s="21" t="s">
        <v>405</v>
      </c>
      <c r="AB19" s="21"/>
      <c r="AC19" s="21">
        <v>92</v>
      </c>
      <c r="AD19" s="164">
        <v>88</v>
      </c>
      <c r="AE19" s="12" t="s">
        <v>399</v>
      </c>
      <c r="AF19" s="13" t="s">
        <v>406</v>
      </c>
      <c r="AG19" s="13" t="s">
        <v>407</v>
      </c>
      <c r="AH19" s="13" t="s">
        <v>283</v>
      </c>
      <c r="AI19" s="13">
        <v>922</v>
      </c>
      <c r="AJ19" s="13">
        <v>55</v>
      </c>
      <c r="AK19" s="19">
        <v>3</v>
      </c>
      <c r="AL19" s="5" t="s">
        <v>1607</v>
      </c>
      <c r="AM19" s="5" t="s">
        <v>1607</v>
      </c>
      <c r="AN19" s="5" t="s">
        <v>1607</v>
      </c>
      <c r="AO19" s="5" t="s">
        <v>1607</v>
      </c>
      <c r="AP19" s="5"/>
      <c r="AQ19" s="5" t="s">
        <v>1268</v>
      </c>
      <c r="AR19" s="5" t="s">
        <v>1608</v>
      </c>
      <c r="AS19" s="5" t="s">
        <v>1608</v>
      </c>
      <c r="AT19" s="5"/>
      <c r="AU19" s="5"/>
      <c r="AV19" s="5"/>
      <c r="AW19" s="5"/>
      <c r="AX19" s="5"/>
      <c r="AY19" s="5"/>
      <c r="AZ19" s="5"/>
      <c r="BA19" s="5"/>
    </row>
    <row r="20" spans="1:53" ht="32.4" customHeight="1">
      <c r="A20" s="22">
        <v>5.0999999999999996</v>
      </c>
      <c r="B20" s="23" t="s">
        <v>1593</v>
      </c>
      <c r="C20" s="23" t="s">
        <v>426</v>
      </c>
      <c r="D20" s="23" t="s">
        <v>427</v>
      </c>
      <c r="E20" s="23" t="s">
        <v>263</v>
      </c>
      <c r="F20" s="12"/>
      <c r="G20" s="13"/>
      <c r="H20" s="13"/>
      <c r="I20" s="13"/>
      <c r="J20" s="13"/>
      <c r="K20" s="164"/>
      <c r="L20" s="13" t="s">
        <v>428</v>
      </c>
      <c r="M20" s="13" t="s">
        <v>1573</v>
      </c>
      <c r="N20" s="13" t="s">
        <v>429</v>
      </c>
      <c r="O20" s="154" t="s">
        <v>78</v>
      </c>
      <c r="P20" s="154" t="s">
        <v>159</v>
      </c>
      <c r="Q20" s="154">
        <v>1</v>
      </c>
      <c r="R20" s="154" t="s">
        <v>78</v>
      </c>
      <c r="S20" s="154" t="s">
        <v>78</v>
      </c>
      <c r="T20" s="154"/>
      <c r="U20" s="154"/>
      <c r="V20" s="164"/>
      <c r="W20" s="20" t="s">
        <v>430</v>
      </c>
      <c r="X20" s="21" t="s">
        <v>280</v>
      </c>
      <c r="Y20" s="21" t="s">
        <v>431</v>
      </c>
      <c r="Z20" s="154" t="s">
        <v>431</v>
      </c>
      <c r="AA20" s="21"/>
      <c r="AB20" s="21"/>
      <c r="AC20" s="21"/>
      <c r="AD20" s="164"/>
      <c r="AE20" s="12" t="s">
        <v>426</v>
      </c>
      <c r="AF20" s="13" t="s">
        <v>432</v>
      </c>
      <c r="AG20" s="13" t="s">
        <v>433</v>
      </c>
      <c r="AH20" s="13" t="s">
        <v>301</v>
      </c>
      <c r="AI20" s="13"/>
      <c r="AJ20" s="13"/>
      <c r="AK20" s="23">
        <v>3</v>
      </c>
      <c r="AL20" s="5" t="s">
        <v>1609</v>
      </c>
      <c r="AM20" s="5" t="s">
        <v>1609</v>
      </c>
      <c r="AN20" s="5" t="s">
        <v>1609</v>
      </c>
      <c r="AO20" s="5" t="s">
        <v>1609</v>
      </c>
      <c r="AP20" s="5" t="s">
        <v>1609</v>
      </c>
      <c r="AQ20" s="5" t="s">
        <v>1609</v>
      </c>
      <c r="AR20" s="5" t="s">
        <v>1609</v>
      </c>
      <c r="AS20" s="5" t="s">
        <v>1609</v>
      </c>
      <c r="AT20" s="5"/>
      <c r="AU20" s="5"/>
      <c r="AV20" s="5"/>
      <c r="AW20" s="5"/>
      <c r="AX20" s="5"/>
      <c r="AY20" s="5"/>
      <c r="AZ20" s="5"/>
      <c r="BA20" s="5"/>
    </row>
    <row r="21" spans="1:53" ht="32.4" customHeight="1">
      <c r="A21" s="22">
        <v>5.0999999999999996</v>
      </c>
      <c r="B21" s="23" t="s">
        <v>1593</v>
      </c>
      <c r="C21" s="23" t="s">
        <v>434</v>
      </c>
      <c r="D21" s="23" t="s">
        <v>435</v>
      </c>
      <c r="E21" s="23" t="s">
        <v>263</v>
      </c>
      <c r="F21" s="8" t="s">
        <v>436</v>
      </c>
      <c r="G21" s="9"/>
      <c r="H21" s="9"/>
      <c r="I21" s="9"/>
      <c r="J21" s="9"/>
      <c r="K21" s="163"/>
      <c r="L21" s="13" t="s">
        <v>435</v>
      </c>
      <c r="M21" s="13" t="s">
        <v>1575</v>
      </c>
      <c r="N21" s="13" t="s">
        <v>437</v>
      </c>
      <c r="O21" s="154" t="s">
        <v>307</v>
      </c>
      <c r="P21" s="154" t="s">
        <v>277</v>
      </c>
      <c r="Q21" s="154">
        <v>0</v>
      </c>
      <c r="R21" s="154">
        <v>100</v>
      </c>
      <c r="S21" s="154" t="s">
        <v>78</v>
      </c>
      <c r="T21" s="154"/>
      <c r="U21" s="154"/>
      <c r="V21" s="163"/>
      <c r="W21" s="17" t="s">
        <v>438</v>
      </c>
      <c r="X21" s="154" t="s">
        <v>325</v>
      </c>
      <c r="Y21" s="154" t="s">
        <v>439</v>
      </c>
      <c r="Z21" s="154" t="s">
        <v>439</v>
      </c>
      <c r="AA21" s="154"/>
      <c r="AB21" s="154" t="s">
        <v>440</v>
      </c>
      <c r="AC21" s="154"/>
      <c r="AD21" s="163"/>
      <c r="AE21" s="12"/>
      <c r="AF21" s="13"/>
      <c r="AG21" s="13"/>
      <c r="AH21" s="13"/>
      <c r="AI21" s="13"/>
      <c r="AJ21" s="13"/>
      <c r="AK21" s="23">
        <v>3</v>
      </c>
      <c r="AL21" s="5" t="s">
        <v>78</v>
      </c>
      <c r="AM21" s="5" t="s">
        <v>78</v>
      </c>
      <c r="AN21" s="5" t="s">
        <v>78</v>
      </c>
      <c r="AO21" s="5" t="s">
        <v>78</v>
      </c>
      <c r="AP21" s="5" t="s">
        <v>78</v>
      </c>
      <c r="AQ21" s="5" t="s">
        <v>78</v>
      </c>
      <c r="AR21" s="5" t="s">
        <v>78</v>
      </c>
      <c r="AS21" s="5" t="s">
        <v>78</v>
      </c>
      <c r="AT21" s="5"/>
      <c r="AU21" s="5"/>
      <c r="AV21" s="5"/>
      <c r="AW21" s="5"/>
      <c r="AX21" s="5"/>
      <c r="AY21" s="5"/>
      <c r="AZ21" s="5"/>
      <c r="BA21" s="5"/>
    </row>
    <row r="22" spans="1:53" ht="32.4" customHeight="1">
      <c r="A22" s="24">
        <v>6</v>
      </c>
      <c r="B22" s="24" t="s">
        <v>518</v>
      </c>
      <c r="C22" s="24" t="s">
        <v>519</v>
      </c>
      <c r="D22" s="24" t="s">
        <v>520</v>
      </c>
      <c r="E22" s="24" t="s">
        <v>263</v>
      </c>
      <c r="F22" s="12"/>
      <c r="G22" s="13"/>
      <c r="H22" s="13"/>
      <c r="I22" s="13"/>
      <c r="J22" s="13"/>
      <c r="K22" s="164"/>
      <c r="L22" s="13" t="s">
        <v>520</v>
      </c>
      <c r="M22" s="13" t="s">
        <v>1582</v>
      </c>
      <c r="N22" s="13" t="s">
        <v>521</v>
      </c>
      <c r="O22" s="154" t="s">
        <v>307</v>
      </c>
      <c r="P22" s="154" t="s">
        <v>522</v>
      </c>
      <c r="Q22" s="154">
        <v>0</v>
      </c>
      <c r="R22" s="154">
        <v>180</v>
      </c>
      <c r="S22" s="154" t="s">
        <v>78</v>
      </c>
      <c r="T22" s="154"/>
      <c r="U22" s="154"/>
      <c r="V22" s="164"/>
      <c r="W22" s="17" t="s">
        <v>523</v>
      </c>
      <c r="X22" s="822" t="s">
        <v>524</v>
      </c>
      <c r="Y22" s="795"/>
      <c r="Z22" s="154" t="s">
        <v>525</v>
      </c>
      <c r="AA22" s="154" t="s">
        <v>522</v>
      </c>
      <c r="AB22" s="154"/>
      <c r="AC22" s="154"/>
      <c r="AD22" s="164"/>
      <c r="AE22" s="12" t="s">
        <v>519</v>
      </c>
      <c r="AF22" s="182" t="s">
        <v>520</v>
      </c>
      <c r="AG22" s="13" t="s">
        <v>526</v>
      </c>
      <c r="AH22" s="13" t="s">
        <v>522</v>
      </c>
      <c r="AI22" s="13"/>
      <c r="AJ22" s="13"/>
      <c r="AK22" s="24">
        <v>3</v>
      </c>
      <c r="AL22" s="5" t="s">
        <v>1607</v>
      </c>
      <c r="AM22" s="5" t="s">
        <v>1610</v>
      </c>
      <c r="AN22" s="5" t="s">
        <v>1264</v>
      </c>
      <c r="AO22" s="5" t="s">
        <v>1268</v>
      </c>
      <c r="AP22" s="5" t="s">
        <v>1607</v>
      </c>
      <c r="AQ22" s="5" t="s">
        <v>1264</v>
      </c>
      <c r="AR22" s="5" t="s">
        <v>1608</v>
      </c>
      <c r="AS22" s="5" t="s">
        <v>1608</v>
      </c>
      <c r="AT22" s="5"/>
      <c r="AU22" s="5"/>
      <c r="AV22" s="5"/>
      <c r="AW22" s="5"/>
      <c r="AX22" s="5"/>
      <c r="AY22" s="5"/>
      <c r="AZ22" s="5"/>
      <c r="BA22" s="5"/>
    </row>
    <row r="23" spans="1:53" ht="32.4" customHeight="1">
      <c r="A23" s="1">
        <v>7</v>
      </c>
      <c r="B23" s="1" t="s">
        <v>566</v>
      </c>
      <c r="C23" s="1" t="s">
        <v>567</v>
      </c>
      <c r="D23" s="1" t="s">
        <v>568</v>
      </c>
      <c r="E23" s="1" t="s">
        <v>263</v>
      </c>
      <c r="F23" s="8" t="s">
        <v>568</v>
      </c>
      <c r="G23" s="9"/>
      <c r="H23" s="9"/>
      <c r="I23" s="9"/>
      <c r="J23" s="9"/>
      <c r="K23" s="163"/>
      <c r="L23" s="13" t="s">
        <v>568</v>
      </c>
      <c r="M23" s="13" t="s">
        <v>568</v>
      </c>
      <c r="N23" s="13" t="s">
        <v>569</v>
      </c>
      <c r="O23" s="154" t="s">
        <v>369</v>
      </c>
      <c r="P23" s="154" t="s">
        <v>570</v>
      </c>
      <c r="Q23" s="154">
        <v>1</v>
      </c>
      <c r="R23" s="154">
        <v>4098</v>
      </c>
      <c r="S23" s="154" t="s">
        <v>386</v>
      </c>
      <c r="T23" s="154"/>
      <c r="U23" s="154"/>
      <c r="V23" s="163"/>
      <c r="W23" s="12"/>
      <c r="X23" s="13"/>
      <c r="Y23" s="13"/>
      <c r="Z23" s="13"/>
      <c r="AA23" s="13"/>
      <c r="AB23" s="13"/>
      <c r="AC23" s="13"/>
      <c r="AD23" s="163"/>
      <c r="AE23" s="12" t="s">
        <v>567</v>
      </c>
      <c r="AF23" s="13" t="s">
        <v>568</v>
      </c>
      <c r="AG23" s="13" t="s">
        <v>571</v>
      </c>
      <c r="AH23" s="13" t="s">
        <v>248</v>
      </c>
      <c r="AI23" s="13"/>
      <c r="AJ23" s="13"/>
      <c r="AK23" s="1">
        <v>3</v>
      </c>
      <c r="AL23" s="5" t="s">
        <v>1607</v>
      </c>
      <c r="AM23" s="5" t="s">
        <v>1610</v>
      </c>
      <c r="AN23" s="5" t="s">
        <v>1607</v>
      </c>
      <c r="AO23" s="5" t="s">
        <v>1607</v>
      </c>
      <c r="AP23" s="5"/>
      <c r="AQ23" s="5" t="s">
        <v>1607</v>
      </c>
      <c r="AR23" s="5" t="s">
        <v>1607</v>
      </c>
      <c r="AS23" s="5" t="s">
        <v>1608</v>
      </c>
      <c r="AT23" s="5"/>
      <c r="AU23" s="5"/>
      <c r="AV23" s="5"/>
      <c r="AW23" s="5"/>
      <c r="AX23" s="5"/>
      <c r="AY23" s="5"/>
      <c r="AZ23" s="5"/>
      <c r="BA23" s="5"/>
    </row>
    <row r="24" spans="1:53" ht="32.4" customHeight="1">
      <c r="A24" s="1">
        <v>7</v>
      </c>
      <c r="B24" s="1" t="s">
        <v>566</v>
      </c>
      <c r="C24" s="1" t="s">
        <v>572</v>
      </c>
      <c r="D24" s="1" t="s">
        <v>1581</v>
      </c>
      <c r="E24" s="1" t="s">
        <v>263</v>
      </c>
      <c r="F24" s="8" t="s">
        <v>574</v>
      </c>
      <c r="G24" s="9"/>
      <c r="H24" s="9"/>
      <c r="I24" s="9"/>
      <c r="J24" s="9"/>
      <c r="K24" s="163"/>
      <c r="L24" s="13" t="s">
        <v>573</v>
      </c>
      <c r="M24" s="13" t="s">
        <v>1580</v>
      </c>
      <c r="N24" s="13" t="s">
        <v>575</v>
      </c>
      <c r="O24" s="154" t="s">
        <v>307</v>
      </c>
      <c r="P24" s="154" t="s">
        <v>277</v>
      </c>
      <c r="Q24" s="154">
        <v>0</v>
      </c>
      <c r="R24" s="154">
        <v>100</v>
      </c>
      <c r="S24" s="154" t="s">
        <v>576</v>
      </c>
      <c r="T24" s="154"/>
      <c r="U24" s="154"/>
      <c r="V24" s="163"/>
      <c r="W24" s="12"/>
      <c r="X24" s="13"/>
      <c r="Y24" s="13"/>
      <c r="Z24" s="13"/>
      <c r="AA24" s="13"/>
      <c r="AB24" s="13"/>
      <c r="AC24" s="13"/>
      <c r="AD24" s="163"/>
      <c r="AE24" s="12" t="s">
        <v>572</v>
      </c>
      <c r="AF24" s="13" t="s">
        <v>1568</v>
      </c>
      <c r="AG24" s="13" t="s">
        <v>577</v>
      </c>
      <c r="AH24" s="13" t="s">
        <v>329</v>
      </c>
      <c r="AI24" s="13"/>
      <c r="AJ24" s="13"/>
      <c r="AK24" s="1">
        <v>3</v>
      </c>
      <c r="AL24" s="5" t="s">
        <v>78</v>
      </c>
      <c r="AM24" s="5" t="s">
        <v>78</v>
      </c>
      <c r="AN24" s="5" t="s">
        <v>78</v>
      </c>
      <c r="AO24" s="5" t="s">
        <v>78</v>
      </c>
      <c r="AP24" s="5" t="s">
        <v>78</v>
      </c>
      <c r="AQ24" s="5" t="s">
        <v>78</v>
      </c>
      <c r="AR24" s="5" t="s">
        <v>78</v>
      </c>
      <c r="AS24" s="5" t="s">
        <v>78</v>
      </c>
      <c r="AT24" s="5"/>
      <c r="AU24" s="5"/>
      <c r="AV24" s="5"/>
      <c r="AW24" s="5"/>
      <c r="AX24" s="5"/>
      <c r="AY24" s="5"/>
      <c r="AZ24" s="5"/>
      <c r="BA24" s="5"/>
    </row>
    <row r="25" spans="1:53" ht="32.4" customHeight="1">
      <c r="A25" s="1">
        <v>7</v>
      </c>
      <c r="B25" s="1" t="s">
        <v>566</v>
      </c>
      <c r="C25" s="1" t="s">
        <v>578</v>
      </c>
      <c r="D25" s="1" t="s">
        <v>579</v>
      </c>
      <c r="E25" s="1" t="s">
        <v>263</v>
      </c>
      <c r="F25" s="12" t="s">
        <v>580</v>
      </c>
      <c r="G25" s="13"/>
      <c r="H25" s="13"/>
      <c r="I25" s="13"/>
      <c r="J25" s="13"/>
      <c r="K25" s="164"/>
      <c r="L25" s="13" t="s">
        <v>581</v>
      </c>
      <c r="M25" s="13" t="s">
        <v>591</v>
      </c>
      <c r="N25" s="13" t="s">
        <v>582</v>
      </c>
      <c r="O25" s="154" t="s">
        <v>307</v>
      </c>
      <c r="P25" s="154" t="s">
        <v>277</v>
      </c>
      <c r="Q25" s="154">
        <v>0</v>
      </c>
      <c r="R25" s="154">
        <v>100</v>
      </c>
      <c r="S25" s="154" t="s">
        <v>583</v>
      </c>
      <c r="T25" s="154"/>
      <c r="U25" s="154"/>
      <c r="V25" s="164"/>
      <c r="W25" s="17" t="s">
        <v>584</v>
      </c>
      <c r="X25" s="154" t="s">
        <v>585</v>
      </c>
      <c r="Y25" s="154" t="s">
        <v>586</v>
      </c>
      <c r="Z25" s="154" t="s">
        <v>586</v>
      </c>
      <c r="AA25" s="13" t="s">
        <v>277</v>
      </c>
      <c r="AB25" s="13"/>
      <c r="AC25" s="13"/>
      <c r="AD25" s="164"/>
      <c r="AE25" s="12"/>
      <c r="AF25" s="13"/>
      <c r="AG25" s="13"/>
      <c r="AH25" s="13"/>
      <c r="AI25" s="13"/>
      <c r="AJ25" s="13"/>
      <c r="AK25" s="1">
        <v>3</v>
      </c>
      <c r="AL25" s="5" t="s">
        <v>78</v>
      </c>
      <c r="AM25" s="5" t="s">
        <v>78</v>
      </c>
      <c r="AN25" s="5" t="s">
        <v>78</v>
      </c>
      <c r="AO25" s="5" t="s">
        <v>78</v>
      </c>
      <c r="AP25" s="5" t="s">
        <v>78</v>
      </c>
      <c r="AQ25" s="5" t="s">
        <v>78</v>
      </c>
      <c r="AR25" s="5" t="s">
        <v>78</v>
      </c>
      <c r="AS25" s="5" t="s">
        <v>78</v>
      </c>
      <c r="AT25" s="5"/>
      <c r="AU25" s="5"/>
      <c r="AV25" s="5"/>
      <c r="AW25" s="5"/>
      <c r="AX25" s="5"/>
      <c r="AY25" s="5"/>
      <c r="AZ25" s="5"/>
      <c r="BA25" s="5"/>
    </row>
    <row r="26" spans="1:53" ht="32.4" customHeight="1">
      <c r="A26" s="1">
        <v>7</v>
      </c>
      <c r="B26" s="1" t="s">
        <v>566</v>
      </c>
      <c r="C26" s="1" t="s">
        <v>587</v>
      </c>
      <c r="D26" s="1" t="s">
        <v>588</v>
      </c>
      <c r="E26" s="1" t="s">
        <v>263</v>
      </c>
      <c r="F26" s="12" t="s">
        <v>589</v>
      </c>
      <c r="G26" s="13"/>
      <c r="H26" s="13"/>
      <c r="I26" s="13"/>
      <c r="J26" s="13"/>
      <c r="K26" s="164"/>
      <c r="L26" s="13" t="s">
        <v>588</v>
      </c>
      <c r="M26" s="13" t="s">
        <v>1579</v>
      </c>
      <c r="N26" s="13" t="s">
        <v>590</v>
      </c>
      <c r="O26" s="154" t="s">
        <v>307</v>
      </c>
      <c r="P26" s="154" t="s">
        <v>277</v>
      </c>
      <c r="Q26" s="154">
        <v>0</v>
      </c>
      <c r="R26" s="154">
        <v>100</v>
      </c>
      <c r="S26" s="154" t="s">
        <v>583</v>
      </c>
      <c r="T26" s="154"/>
      <c r="U26" s="154"/>
      <c r="V26" s="164"/>
      <c r="W26" s="17" t="s">
        <v>591</v>
      </c>
      <c r="X26" s="154" t="s">
        <v>585</v>
      </c>
      <c r="Y26" s="154" t="s">
        <v>592</v>
      </c>
      <c r="Z26" s="154" t="s">
        <v>592</v>
      </c>
      <c r="AA26" s="154" t="s">
        <v>277</v>
      </c>
      <c r="AB26" s="154"/>
      <c r="AC26" s="154"/>
      <c r="AD26" s="164"/>
      <c r="AE26" s="12"/>
      <c r="AF26" s="13"/>
      <c r="AG26" s="13"/>
      <c r="AH26" s="13"/>
      <c r="AI26" s="13"/>
      <c r="AJ26" s="13"/>
      <c r="AK26" s="1">
        <v>3</v>
      </c>
      <c r="AL26" s="5" t="s">
        <v>1607</v>
      </c>
      <c r="AM26" s="5" t="s">
        <v>1610</v>
      </c>
      <c r="AN26" s="5" t="s">
        <v>1264</v>
      </c>
      <c r="AO26" s="5" t="s">
        <v>1268</v>
      </c>
      <c r="AP26" s="5"/>
      <c r="AQ26" s="5" t="s">
        <v>1268</v>
      </c>
      <c r="AR26" s="5" t="s">
        <v>1607</v>
      </c>
      <c r="AS26" s="5" t="s">
        <v>1608</v>
      </c>
      <c r="AT26" s="5"/>
      <c r="AU26" s="5"/>
      <c r="AV26" s="5"/>
      <c r="AW26" s="5"/>
      <c r="AX26" s="5"/>
      <c r="AY26" s="5"/>
      <c r="AZ26" s="5"/>
      <c r="BA26" s="5"/>
    </row>
    <row r="27" spans="1:53" ht="32.4" customHeight="1">
      <c r="A27" s="27">
        <v>9</v>
      </c>
      <c r="B27" s="27" t="s">
        <v>711</v>
      </c>
      <c r="C27" s="27" t="s">
        <v>712</v>
      </c>
      <c r="D27" s="27" t="s">
        <v>713</v>
      </c>
      <c r="E27" s="27" t="s">
        <v>263</v>
      </c>
      <c r="F27" s="12"/>
      <c r="G27" s="13"/>
      <c r="H27" s="13"/>
      <c r="I27" s="13"/>
      <c r="J27" s="13"/>
      <c r="K27" s="164"/>
      <c r="L27" s="13" t="s">
        <v>713</v>
      </c>
      <c r="M27" s="13" t="s">
        <v>1577</v>
      </c>
      <c r="N27" s="13" t="s">
        <v>714</v>
      </c>
      <c r="O27" s="154" t="s">
        <v>369</v>
      </c>
      <c r="P27" s="154" t="s">
        <v>715</v>
      </c>
      <c r="Q27" s="154">
        <v>0</v>
      </c>
      <c r="R27" s="154" t="s">
        <v>159</v>
      </c>
      <c r="S27" s="154" t="s">
        <v>78</v>
      </c>
      <c r="T27" s="154"/>
      <c r="U27" s="154"/>
      <c r="V27" s="164"/>
      <c r="W27" s="17" t="s">
        <v>716</v>
      </c>
      <c r="X27" s="154" t="s">
        <v>717</v>
      </c>
      <c r="Y27" s="154" t="s">
        <v>718</v>
      </c>
      <c r="Z27" s="154" t="s">
        <v>718</v>
      </c>
      <c r="AA27" s="154" t="s">
        <v>719</v>
      </c>
      <c r="AB27" s="154"/>
      <c r="AC27" s="154"/>
      <c r="AD27" s="164"/>
      <c r="AE27" s="12" t="s">
        <v>712</v>
      </c>
      <c r="AF27" s="13" t="s">
        <v>1570</v>
      </c>
      <c r="AG27" s="13" t="s">
        <v>720</v>
      </c>
      <c r="AH27" s="13" t="s">
        <v>721</v>
      </c>
      <c r="AI27" s="13"/>
      <c r="AJ27" s="13"/>
      <c r="AK27" s="27">
        <v>3</v>
      </c>
      <c r="AL27" s="5" t="s">
        <v>1608</v>
      </c>
      <c r="AM27" s="5" t="s">
        <v>1268</v>
      </c>
      <c r="AN27" s="5" t="s">
        <v>1608</v>
      </c>
      <c r="AO27" s="5" t="s">
        <v>1268</v>
      </c>
      <c r="AP27" s="5" t="s">
        <v>1607</v>
      </c>
      <c r="AQ27" s="5" t="s">
        <v>1268</v>
      </c>
      <c r="AR27" s="5" t="s">
        <v>1607</v>
      </c>
      <c r="AS27" s="5" t="s">
        <v>1607</v>
      </c>
      <c r="AT27" s="5"/>
      <c r="AU27" s="5"/>
      <c r="AV27" s="5"/>
      <c r="AW27" s="5"/>
      <c r="AX27" s="5"/>
      <c r="AY27" s="5"/>
      <c r="AZ27" s="5"/>
      <c r="BA27" s="5"/>
    </row>
    <row r="28" spans="1:53" ht="32.4" customHeight="1">
      <c r="A28" s="27">
        <v>9</v>
      </c>
      <c r="B28" s="27" t="s">
        <v>711</v>
      </c>
      <c r="C28" s="27" t="s">
        <v>722</v>
      </c>
      <c r="D28" s="27" t="s">
        <v>723</v>
      </c>
      <c r="E28" s="27" t="s">
        <v>263</v>
      </c>
      <c r="F28" s="12"/>
      <c r="G28" s="13"/>
      <c r="H28" s="13"/>
      <c r="I28" s="13"/>
      <c r="J28" s="13"/>
      <c r="K28" s="164"/>
      <c r="L28" s="13" t="s">
        <v>723</v>
      </c>
      <c r="M28" s="13" t="s">
        <v>1578</v>
      </c>
      <c r="N28" s="13" t="s">
        <v>724</v>
      </c>
      <c r="O28" s="154" t="s">
        <v>369</v>
      </c>
      <c r="P28" s="154" t="s">
        <v>725</v>
      </c>
      <c r="Q28" s="154">
        <v>0</v>
      </c>
      <c r="R28" s="154" t="s">
        <v>159</v>
      </c>
      <c r="S28" s="154" t="s">
        <v>78</v>
      </c>
      <c r="T28" s="154"/>
      <c r="U28" s="154"/>
      <c r="V28" s="164"/>
      <c r="W28" s="17" t="s">
        <v>726</v>
      </c>
      <c r="X28" s="21" t="s">
        <v>717</v>
      </c>
      <c r="Y28" s="21" t="s">
        <v>727</v>
      </c>
      <c r="Z28" s="154" t="s">
        <v>727</v>
      </c>
      <c r="AA28" s="21" t="s">
        <v>728</v>
      </c>
      <c r="AB28" s="21"/>
      <c r="AC28" s="21"/>
      <c r="AD28" s="164"/>
      <c r="AE28" s="12" t="s">
        <v>722</v>
      </c>
      <c r="AF28" s="13" t="s">
        <v>729</v>
      </c>
      <c r="AG28" s="13" t="s">
        <v>730</v>
      </c>
      <c r="AH28" s="13" t="s">
        <v>731</v>
      </c>
      <c r="AI28" s="13"/>
      <c r="AJ28" s="13"/>
      <c r="AK28" s="27">
        <v>3</v>
      </c>
      <c r="AL28" s="5" t="s">
        <v>1608</v>
      </c>
      <c r="AM28" s="5" t="s">
        <v>1608</v>
      </c>
      <c r="AN28" s="5" t="s">
        <v>1608</v>
      </c>
      <c r="AO28" s="5" t="s">
        <v>1608</v>
      </c>
      <c r="AP28" s="5" t="s">
        <v>1607</v>
      </c>
      <c r="AQ28" s="5" t="s">
        <v>1268</v>
      </c>
      <c r="AR28" s="5" t="s">
        <v>1608</v>
      </c>
      <c r="AS28" s="5" t="s">
        <v>1607</v>
      </c>
      <c r="AT28" s="5"/>
      <c r="AU28" s="5"/>
      <c r="AV28" s="5"/>
      <c r="AW28" s="5"/>
      <c r="AX28" s="5"/>
      <c r="AY28" s="5"/>
      <c r="AZ28" s="5"/>
      <c r="BA28" s="5"/>
    </row>
  </sheetData>
  <autoFilter ref="A2:AN28" xr:uid="{FB074301-FE37-4F8D-A942-B61B0FDFBDDF}"/>
  <mergeCells count="1">
    <mergeCell ref="X22:Y22"/>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6F60-D1D4-498C-89D8-833BF671388C}">
  <dimension ref="A1:BK345"/>
  <sheetViews>
    <sheetView topLeftCell="B324" zoomScale="60" zoomScaleNormal="60" workbookViewId="0">
      <pane xSplit="11" topLeftCell="BG1" activePane="topRight" state="frozen"/>
      <selection activeCell="B1" sqref="B1"/>
      <selection pane="topRight" activeCell="K347" sqref="K347"/>
    </sheetView>
  </sheetViews>
  <sheetFormatPr defaultColWidth="22.1796875" defaultRowHeight="32.4" customHeight="1"/>
  <cols>
    <col min="1" max="2" width="22.1796875" style="284"/>
    <col min="3" max="4" width="22.1796875" style="252"/>
    <col min="5" max="5" width="22.1796875" style="310"/>
    <col min="6" max="6" width="22.1796875" style="284"/>
    <col min="7" max="9" width="22.1796875" style="156"/>
    <col min="10" max="10" width="22.1796875" style="284"/>
    <col min="11" max="12" width="22.1796875" style="156"/>
    <col min="13" max="13" width="22.1796875" style="190"/>
    <col min="14" max="14" width="22.1796875" style="300"/>
    <col min="15" max="15" width="22.1796875" style="284"/>
    <col min="16" max="17" width="22.1796875" style="436"/>
    <col min="18" max="20" width="22.1796875" style="156"/>
    <col min="21" max="21" width="22.1796875" style="162"/>
    <col min="22" max="22" width="22.1796875" style="156"/>
    <col min="23" max="23" width="22.1796875" style="438"/>
    <col min="24" max="24" width="22.1796875" style="308"/>
    <col min="25" max="26" width="22.1796875" style="310"/>
    <col min="27" max="35" width="22.1796875" style="156"/>
    <col min="36" max="37" width="22.1796875" style="162"/>
    <col min="38" max="38" width="22.1796875" style="190"/>
    <col min="39" max="42" width="22.1796875" style="300"/>
    <col min="43" max="49" width="22.1796875" style="156"/>
    <col min="50" max="50" width="22.1796875" style="162"/>
    <col min="51" max="52" width="22.1796875" style="156"/>
    <col min="53" max="53" width="22.1796875" style="190"/>
    <col min="54" max="55" width="22.1796875" style="300"/>
    <col min="56" max="62" width="22.1796875" style="156"/>
    <col min="63" max="63" width="22.1796875" style="208"/>
    <col min="64" max="16384" width="22.1796875" style="156"/>
  </cols>
  <sheetData>
    <row r="1" spans="1:63" s="212" customFormat="1" ht="28">
      <c r="A1" s="334" t="s">
        <v>1897</v>
      </c>
      <c r="B1" s="415" t="s">
        <v>1898</v>
      </c>
      <c r="C1" s="416" t="s">
        <v>51</v>
      </c>
      <c r="D1" s="335" t="s">
        <v>1924</v>
      </c>
      <c r="E1" s="334" t="s">
        <v>1908</v>
      </c>
      <c r="F1" s="415" t="s">
        <v>1829</v>
      </c>
      <c r="G1" s="417" t="s">
        <v>1899</v>
      </c>
      <c r="H1" s="336" t="s">
        <v>1886</v>
      </c>
      <c r="I1" s="417" t="s">
        <v>1900</v>
      </c>
      <c r="J1" s="334" t="s">
        <v>1901</v>
      </c>
      <c r="K1" s="336" t="s">
        <v>1909</v>
      </c>
      <c r="L1" s="417" t="s">
        <v>1902</v>
      </c>
      <c r="M1" s="418" t="s">
        <v>1892</v>
      </c>
      <c r="N1" s="337" t="s">
        <v>1991</v>
      </c>
      <c r="O1" s="337" t="s">
        <v>1554</v>
      </c>
      <c r="P1" s="337" t="s">
        <v>2015</v>
      </c>
      <c r="Q1" s="337" t="s">
        <v>1910</v>
      </c>
      <c r="R1" s="337" t="s">
        <v>1903</v>
      </c>
      <c r="S1" s="337" t="s">
        <v>1918</v>
      </c>
      <c r="T1" s="337" t="s">
        <v>2005</v>
      </c>
      <c r="U1" s="337" t="s">
        <v>1919</v>
      </c>
      <c r="V1" s="337" t="s">
        <v>1997</v>
      </c>
      <c r="W1" s="437" t="s">
        <v>1911</v>
      </c>
      <c r="X1" s="419" t="s">
        <v>1893</v>
      </c>
      <c r="Y1" s="338" t="s">
        <v>1992</v>
      </c>
      <c r="Z1" s="338" t="s">
        <v>1904</v>
      </c>
      <c r="AA1" s="338" t="s">
        <v>1557</v>
      </c>
      <c r="AB1" s="339" t="s">
        <v>59</v>
      </c>
      <c r="AC1" s="339" t="s">
        <v>1661</v>
      </c>
      <c r="AD1" s="339" t="s">
        <v>60</v>
      </c>
      <c r="AE1" s="339" t="s">
        <v>61</v>
      </c>
      <c r="AF1" s="339" t="s">
        <v>1905</v>
      </c>
      <c r="AG1" s="339" t="s">
        <v>1906</v>
      </c>
      <c r="AH1" s="339" t="s">
        <v>1912</v>
      </c>
      <c r="AI1" s="339" t="s">
        <v>2006</v>
      </c>
      <c r="AJ1" s="339" t="s">
        <v>1913</v>
      </c>
      <c r="AK1" s="339" t="s">
        <v>1998</v>
      </c>
      <c r="AL1" s="464" t="s">
        <v>1894</v>
      </c>
      <c r="AM1" s="340" t="s">
        <v>1994</v>
      </c>
      <c r="AN1" s="420" t="s">
        <v>1895</v>
      </c>
      <c r="AO1" s="340" t="s">
        <v>1993</v>
      </c>
      <c r="AP1" s="340" t="s">
        <v>1920</v>
      </c>
      <c r="AQ1" s="340" t="s">
        <v>63</v>
      </c>
      <c r="AR1" s="340" t="s">
        <v>64</v>
      </c>
      <c r="AS1" s="340" t="s">
        <v>1921</v>
      </c>
      <c r="AT1" s="340" t="s">
        <v>1922</v>
      </c>
      <c r="AU1" s="340" t="s">
        <v>65</v>
      </c>
      <c r="AV1" s="340" t="s">
        <v>1915</v>
      </c>
      <c r="AW1" s="340" t="s">
        <v>2007</v>
      </c>
      <c r="AX1" s="340" t="s">
        <v>1914</v>
      </c>
      <c r="AY1" s="340" t="s">
        <v>1999</v>
      </c>
      <c r="AZ1" s="341" t="s">
        <v>66</v>
      </c>
      <c r="BA1" s="421" t="s">
        <v>1896</v>
      </c>
      <c r="BB1" s="342" t="s">
        <v>1995</v>
      </c>
      <c r="BC1" s="342" t="s">
        <v>1923</v>
      </c>
      <c r="BD1" s="341" t="s">
        <v>1545</v>
      </c>
      <c r="BE1" s="341" t="s">
        <v>1546</v>
      </c>
      <c r="BF1" s="341" t="s">
        <v>1916</v>
      </c>
      <c r="BG1" s="341" t="s">
        <v>2008</v>
      </c>
      <c r="BH1" s="341" t="s">
        <v>1917</v>
      </c>
      <c r="BI1" s="341" t="s">
        <v>2000</v>
      </c>
      <c r="BJ1" s="422" t="s">
        <v>1558</v>
      </c>
      <c r="BK1" s="343" t="s">
        <v>1907</v>
      </c>
    </row>
    <row r="2" spans="1:63" s="212" customFormat="1" ht="28">
      <c r="A2" s="326">
        <v>0</v>
      </c>
      <c r="B2" s="326">
        <v>1</v>
      </c>
      <c r="C2" s="327" t="s">
        <v>1777</v>
      </c>
      <c r="D2" s="327" t="s">
        <v>1621</v>
      </c>
      <c r="E2" s="328"/>
      <c r="F2" s="328" t="s">
        <v>1778</v>
      </c>
      <c r="G2" s="328" t="s">
        <v>1778</v>
      </c>
      <c r="H2" s="328" t="str">
        <f>_xlfn.CONCAT("'&lt;br&gt;','&lt;b&gt;','",F2, ": ','&lt;/b&gt;',",G2, ",'&lt;/br&gt;',")</f>
        <v>'&lt;br&gt;','&lt;b&gt;','type : ','&lt;/b&gt;',type ,'&lt;/br&gt;',</v>
      </c>
      <c r="I2" s="328" t="s">
        <v>1988</v>
      </c>
      <c r="J2" s="326" t="s">
        <v>1840</v>
      </c>
      <c r="K2" s="328"/>
      <c r="L2" s="328"/>
      <c r="M2" s="329"/>
      <c r="N2" s="329"/>
      <c r="O2" s="330"/>
      <c r="P2" s="330"/>
      <c r="Q2" s="330"/>
      <c r="R2" s="330"/>
      <c r="S2" s="330"/>
      <c r="T2" s="330"/>
      <c r="U2" s="330"/>
      <c r="V2" s="330"/>
      <c r="W2" s="331"/>
      <c r="X2" s="161"/>
      <c r="Y2" s="161"/>
      <c r="Z2" s="161"/>
      <c r="AA2" s="161"/>
      <c r="AB2" s="161"/>
      <c r="AC2" s="161"/>
      <c r="AD2" s="161"/>
      <c r="AE2" s="161"/>
      <c r="AF2" s="161"/>
      <c r="AG2" s="161"/>
      <c r="AH2" s="161"/>
      <c r="AI2" s="161"/>
      <c r="AJ2" s="332"/>
      <c r="AK2" s="297"/>
      <c r="AL2" s="196"/>
      <c r="AM2" s="160"/>
      <c r="AN2" s="160"/>
      <c r="AO2" s="160"/>
      <c r="AP2" s="160"/>
      <c r="AQ2" s="160"/>
      <c r="AR2" s="196"/>
      <c r="AS2" s="160"/>
      <c r="AT2" s="160"/>
      <c r="AU2" s="196"/>
      <c r="AV2" s="160"/>
      <c r="AW2" s="160"/>
      <c r="AX2" s="160"/>
      <c r="AY2" s="160"/>
      <c r="AZ2" s="196"/>
      <c r="BA2" s="160"/>
      <c r="BB2" s="160"/>
      <c r="BC2" s="160"/>
      <c r="BD2" s="160"/>
      <c r="BE2" s="156"/>
      <c r="BF2" s="156"/>
      <c r="BG2" s="156"/>
      <c r="BH2" s="156"/>
      <c r="BI2" s="156"/>
      <c r="BJ2" s="333"/>
      <c r="BK2" s="156"/>
    </row>
    <row r="3" spans="1:63" s="212" customFormat="1" ht="56">
      <c r="A3" s="283">
        <v>0</v>
      </c>
      <c r="B3" s="283">
        <v>2</v>
      </c>
      <c r="C3" s="233" t="s">
        <v>1777</v>
      </c>
      <c r="D3" s="233" t="s">
        <v>1621</v>
      </c>
      <c r="E3" s="229"/>
      <c r="F3" s="229" t="s">
        <v>1779</v>
      </c>
      <c r="G3" s="229" t="s">
        <v>1779</v>
      </c>
      <c r="H3" s="229" t="str">
        <f>_xlfn.CONCAT("'&lt;br&gt;','&lt;b&gt;','",F3, ": ','&lt;/b&gt;',",G3, ",'&lt;/br&gt;',")</f>
        <v>'&lt;br&gt;','&lt;b&gt;','modified : ','&lt;/b&gt;',modified ,'&lt;/br&gt;',</v>
      </c>
      <c r="I3" s="229" t="s">
        <v>1971</v>
      </c>
      <c r="J3" s="283" t="s">
        <v>1742</v>
      </c>
      <c r="K3" s="229" t="s">
        <v>1839</v>
      </c>
      <c r="L3" s="229"/>
      <c r="M3" s="189"/>
      <c r="N3" s="189"/>
      <c r="O3" s="9"/>
      <c r="P3" s="9"/>
      <c r="Q3" s="9"/>
      <c r="R3" s="9"/>
      <c r="S3" s="9"/>
      <c r="T3" s="9"/>
      <c r="U3" s="9"/>
      <c r="V3" s="9"/>
      <c r="W3" s="302"/>
      <c r="X3" s="313"/>
      <c r="Y3" s="367"/>
      <c r="Z3" s="313"/>
      <c r="AA3" s="313"/>
      <c r="AB3" s="313"/>
      <c r="AC3" s="313"/>
      <c r="AD3" s="313"/>
      <c r="AE3" s="301"/>
      <c r="AF3" s="301"/>
      <c r="AG3" s="301"/>
      <c r="AH3" s="301"/>
      <c r="AI3" s="372"/>
      <c r="AJ3" s="191"/>
      <c r="AK3" s="258"/>
      <c r="AL3" s="12"/>
      <c r="AM3" s="13"/>
      <c r="AN3" s="13"/>
      <c r="AO3" s="13"/>
      <c r="AP3" s="13"/>
      <c r="AQ3" s="13"/>
      <c r="AR3" s="12"/>
      <c r="AS3" s="13"/>
      <c r="AT3" s="13"/>
      <c r="AU3" s="12"/>
      <c r="AV3" s="13"/>
      <c r="AW3" s="13"/>
      <c r="AX3" s="13"/>
      <c r="AY3" s="13"/>
      <c r="AZ3" s="12"/>
      <c r="BA3" s="13"/>
      <c r="BB3" s="13"/>
      <c r="BC3" s="13"/>
      <c r="BD3" s="13"/>
      <c r="BE3" s="276"/>
      <c r="BF3" s="276"/>
      <c r="BG3" s="276"/>
      <c r="BH3" s="276"/>
      <c r="BI3" s="276"/>
      <c r="BJ3" s="276"/>
      <c r="BK3" s="156"/>
    </row>
    <row r="4" spans="1:63" s="212" customFormat="1" ht="56">
      <c r="A4" s="283">
        <v>0</v>
      </c>
      <c r="B4" s="283">
        <v>3</v>
      </c>
      <c r="C4" s="233" t="s">
        <v>1834</v>
      </c>
      <c r="D4" s="233" t="s">
        <v>1621</v>
      </c>
      <c r="E4" s="229"/>
      <c r="F4" s="229" t="s">
        <v>1831</v>
      </c>
      <c r="G4" s="229" t="s">
        <v>1831</v>
      </c>
      <c r="H4" s="229"/>
      <c r="I4" s="229" t="s">
        <v>1832</v>
      </c>
      <c r="J4" s="283" t="s">
        <v>1825</v>
      </c>
      <c r="K4" s="229" t="s">
        <v>1833</v>
      </c>
      <c r="L4" s="229"/>
      <c r="M4" s="189"/>
      <c r="N4" s="189"/>
      <c r="O4" s="9"/>
      <c r="P4" s="9"/>
      <c r="Q4" s="9"/>
      <c r="R4" s="9"/>
      <c r="S4" s="9"/>
      <c r="T4" s="9"/>
      <c r="U4" s="9"/>
      <c r="V4" s="9"/>
      <c r="W4" s="302"/>
      <c r="X4" s="313"/>
      <c r="Y4" s="367"/>
      <c r="Z4" s="313"/>
      <c r="AA4" s="313"/>
      <c r="AB4" s="253"/>
      <c r="AC4" s="253"/>
      <c r="AD4" s="253"/>
      <c r="AE4" s="301"/>
      <c r="AF4" s="301"/>
      <c r="AG4" s="301"/>
      <c r="AH4" s="301"/>
      <c r="AI4" s="372"/>
      <c r="AJ4" s="191"/>
      <c r="AK4" s="258"/>
      <c r="AL4" s="12"/>
      <c r="AM4" s="13"/>
      <c r="AN4" s="13"/>
      <c r="AO4" s="13"/>
      <c r="AP4" s="13"/>
      <c r="AQ4" s="13"/>
      <c r="AR4" s="12"/>
      <c r="AS4" s="13"/>
      <c r="AT4" s="13"/>
      <c r="AU4" s="12"/>
      <c r="AV4" s="13"/>
      <c r="AW4" s="13"/>
      <c r="AX4" s="13"/>
      <c r="AY4" s="13"/>
      <c r="AZ4" s="12"/>
      <c r="BA4" s="13"/>
      <c r="BB4" s="13"/>
      <c r="BC4" s="13"/>
      <c r="BD4" s="13"/>
      <c r="BE4" s="276"/>
      <c r="BF4" s="276"/>
      <c r="BG4" s="276"/>
      <c r="BH4" s="276"/>
      <c r="BI4" s="276"/>
      <c r="BJ4" s="276"/>
      <c r="BK4" s="156"/>
    </row>
    <row r="5" spans="1:63" s="212" customFormat="1" ht="98">
      <c r="A5" s="283">
        <v>0</v>
      </c>
      <c r="B5" s="283">
        <v>4</v>
      </c>
      <c r="C5" s="233" t="s">
        <v>1777</v>
      </c>
      <c r="D5" s="233" t="s">
        <v>1621</v>
      </c>
      <c r="E5" s="229"/>
      <c r="F5" s="229" t="s">
        <v>1780</v>
      </c>
      <c r="G5" s="229" t="s">
        <v>1780</v>
      </c>
      <c r="H5" s="229" t="str">
        <f>_xlfn.CONCAT("'&lt;br&gt;','&lt;b&gt;','",F5, ": ','&lt;/b&gt;',",G5, ",'&lt;/br&gt;',")</f>
        <v>'&lt;br&gt;','&lt;b&gt;','bibilographicCititation : ','&lt;/b&gt;',bibilographicCititation ,'&lt;/br&gt;',</v>
      </c>
      <c r="I5" s="229" t="s">
        <v>1781</v>
      </c>
      <c r="J5" s="283" t="s">
        <v>1882</v>
      </c>
      <c r="K5" s="229"/>
      <c r="L5" s="229"/>
      <c r="M5" s="189"/>
      <c r="N5" s="189"/>
      <c r="O5" s="9"/>
      <c r="P5" s="9"/>
      <c r="Q5" s="9"/>
      <c r="R5" s="9"/>
      <c r="S5" s="9"/>
      <c r="T5" s="9"/>
      <c r="U5" s="9"/>
      <c r="V5" s="9"/>
      <c r="W5" s="302"/>
      <c r="X5" s="301"/>
      <c r="Y5" s="367"/>
      <c r="Z5" s="301"/>
      <c r="AA5" s="256"/>
      <c r="AB5" s="211"/>
      <c r="AC5" s="211"/>
      <c r="AD5" s="211"/>
      <c r="AE5" s="301"/>
      <c r="AF5" s="301"/>
      <c r="AG5" s="313"/>
      <c r="AH5" s="313"/>
      <c r="AI5" s="372"/>
      <c r="AJ5" s="191"/>
      <c r="AK5" s="258"/>
      <c r="AL5" s="12"/>
      <c r="AM5" s="13"/>
      <c r="AN5" s="13"/>
      <c r="AO5" s="13"/>
      <c r="AP5" s="13"/>
      <c r="AQ5" s="13"/>
      <c r="AR5" s="12"/>
      <c r="AS5" s="13"/>
      <c r="AT5" s="13"/>
      <c r="AU5" s="12"/>
      <c r="AV5" s="13"/>
      <c r="AW5" s="13"/>
      <c r="AX5" s="13"/>
      <c r="AY5" s="13"/>
      <c r="AZ5" s="12"/>
      <c r="BA5" s="13"/>
      <c r="BB5" s="13"/>
      <c r="BC5" s="13"/>
      <c r="BD5" s="13"/>
      <c r="BE5" s="276"/>
      <c r="BF5" s="276"/>
      <c r="BG5" s="276"/>
      <c r="BH5" s="276"/>
      <c r="BI5" s="276"/>
      <c r="BJ5" s="276"/>
      <c r="BK5" s="156"/>
    </row>
    <row r="6" spans="1:63" s="212" customFormat="1" ht="70">
      <c r="A6" s="283">
        <v>0</v>
      </c>
      <c r="B6" s="283">
        <v>5</v>
      </c>
      <c r="C6" s="233" t="s">
        <v>1777</v>
      </c>
      <c r="D6" s="233" t="s">
        <v>1621</v>
      </c>
      <c r="E6" s="229"/>
      <c r="F6" s="229" t="s">
        <v>1837</v>
      </c>
      <c r="G6" s="229" t="s">
        <v>1837</v>
      </c>
      <c r="H6" s="229"/>
      <c r="I6" s="229" t="s">
        <v>1838</v>
      </c>
      <c r="J6" s="283" t="s">
        <v>1825</v>
      </c>
      <c r="K6" s="229" t="s">
        <v>1841</v>
      </c>
      <c r="L6" s="229"/>
      <c r="M6" s="189"/>
      <c r="N6" s="189"/>
      <c r="O6" s="9"/>
      <c r="P6" s="9"/>
      <c r="Q6" s="9"/>
      <c r="R6" s="9"/>
      <c r="S6" s="9"/>
      <c r="T6" s="9"/>
      <c r="U6" s="9"/>
      <c r="V6" s="9"/>
      <c r="W6" s="302"/>
      <c r="X6" s="313"/>
      <c r="Y6" s="367"/>
      <c r="Z6" s="313"/>
      <c r="AA6" s="313"/>
      <c r="AB6" s="253"/>
      <c r="AC6" s="253"/>
      <c r="AD6" s="253"/>
      <c r="AE6" s="301"/>
      <c r="AF6" s="301"/>
      <c r="AG6" s="301"/>
      <c r="AH6" s="301"/>
      <c r="AI6" s="372"/>
      <c r="AJ6" s="191"/>
      <c r="AK6" s="258"/>
      <c r="AL6" s="12"/>
      <c r="AM6" s="13"/>
      <c r="AN6" s="13"/>
      <c r="AO6" s="13"/>
      <c r="AP6" s="13"/>
      <c r="AQ6" s="13"/>
      <c r="AR6" s="12"/>
      <c r="AS6" s="13"/>
      <c r="AT6" s="13"/>
      <c r="AU6" s="12"/>
      <c r="AV6" s="13"/>
      <c r="AW6" s="13"/>
      <c r="AX6" s="13"/>
      <c r="AY6" s="13"/>
      <c r="AZ6" s="12"/>
      <c r="BA6" s="13"/>
      <c r="BB6" s="13"/>
      <c r="BC6" s="13"/>
      <c r="BD6" s="13"/>
      <c r="BE6" s="276"/>
      <c r="BF6" s="276"/>
      <c r="BG6" s="276"/>
      <c r="BH6" s="276"/>
      <c r="BI6" s="276"/>
      <c r="BJ6" s="276"/>
      <c r="BK6" s="156"/>
    </row>
    <row r="7" spans="1:63" s="212" customFormat="1" ht="56">
      <c r="A7" s="283">
        <v>0</v>
      </c>
      <c r="B7" s="283">
        <v>6</v>
      </c>
      <c r="C7" s="233" t="s">
        <v>1777</v>
      </c>
      <c r="D7" s="233" t="s">
        <v>1621</v>
      </c>
      <c r="E7" s="229"/>
      <c r="F7" s="229" t="s">
        <v>1782</v>
      </c>
      <c r="G7" s="229" t="s">
        <v>1782</v>
      </c>
      <c r="H7" s="229" t="str">
        <f>_xlfn.CONCAT("'&lt;br&gt;','&lt;b&gt;','",F7, ": ','&lt;/b&gt;',",G7, ",'&lt;/br&gt;',")</f>
        <v>'&lt;br&gt;','&lt;b&gt;','CollectionID : ','&lt;/b&gt;',CollectionID ,'&lt;/br&gt;',</v>
      </c>
      <c r="I7" s="229" t="s">
        <v>1783</v>
      </c>
      <c r="J7" s="283" t="s">
        <v>1882</v>
      </c>
      <c r="K7" s="229" t="s">
        <v>1842</v>
      </c>
      <c r="L7" s="229"/>
      <c r="M7" s="189"/>
      <c r="N7" s="189"/>
      <c r="O7" s="9"/>
      <c r="P7" s="9"/>
      <c r="Q7" s="9"/>
      <c r="R7" s="9"/>
      <c r="S7" s="9"/>
      <c r="T7" s="9"/>
      <c r="U7" s="9"/>
      <c r="V7" s="9"/>
      <c r="W7" s="302"/>
      <c r="X7" s="313"/>
      <c r="Y7" s="367"/>
      <c r="Z7" s="313"/>
      <c r="AA7" s="313"/>
      <c r="AB7" s="211"/>
      <c r="AC7" s="211"/>
      <c r="AD7" s="211"/>
      <c r="AE7" s="301"/>
      <c r="AF7" s="301"/>
      <c r="AG7" s="301"/>
      <c r="AH7" s="301"/>
      <c r="AI7" s="372"/>
      <c r="AJ7" s="191"/>
      <c r="AK7" s="258"/>
      <c r="AL7" s="12"/>
      <c r="AM7" s="13"/>
      <c r="AN7" s="13"/>
      <c r="AO7" s="13"/>
      <c r="AP7" s="13"/>
      <c r="AQ7" s="13"/>
      <c r="AR7" s="12"/>
      <c r="AS7" s="13"/>
      <c r="AT7" s="13"/>
      <c r="AU7" s="12"/>
      <c r="AV7" s="13"/>
      <c r="AW7" s="13"/>
      <c r="AX7" s="13"/>
      <c r="AY7" s="13"/>
      <c r="AZ7" s="12"/>
      <c r="BA7" s="13"/>
      <c r="BB7" s="13"/>
      <c r="BC7" s="13"/>
      <c r="BD7" s="13"/>
      <c r="BE7" s="276"/>
      <c r="BF7" s="276"/>
      <c r="BG7" s="276"/>
      <c r="BH7" s="276"/>
      <c r="BI7" s="276"/>
      <c r="BJ7" s="276"/>
      <c r="BK7" s="156"/>
    </row>
    <row r="8" spans="1:63" s="212" customFormat="1" ht="84">
      <c r="A8" s="283">
        <v>0</v>
      </c>
      <c r="B8" s="283">
        <v>7</v>
      </c>
      <c r="C8" s="233" t="s">
        <v>1777</v>
      </c>
      <c r="D8" s="233" t="s">
        <v>1621</v>
      </c>
      <c r="E8" s="229"/>
      <c r="F8" s="229" t="s">
        <v>1784</v>
      </c>
      <c r="G8" s="229" t="s">
        <v>1784</v>
      </c>
      <c r="H8" s="229" t="str">
        <f>_xlfn.CONCAT("'&lt;br&gt;','&lt;b&gt;','",F8, ": ','&lt;/b&gt;',",G8, ",'&lt;/br&gt;',")</f>
        <v>'&lt;br&gt;','&lt;b&gt;','datasetID : ','&lt;/b&gt;',datasetID ,'&lt;/br&gt;',</v>
      </c>
      <c r="I8" s="229" t="s">
        <v>1785</v>
      </c>
      <c r="J8" s="283" t="s">
        <v>1968</v>
      </c>
      <c r="K8" s="229" t="s">
        <v>1843</v>
      </c>
      <c r="L8" s="229"/>
      <c r="M8" s="189"/>
      <c r="N8" s="189"/>
      <c r="O8" s="9"/>
      <c r="P8" s="9"/>
      <c r="Q8" s="9"/>
      <c r="R8" s="9"/>
      <c r="S8" s="9"/>
      <c r="T8" s="9"/>
      <c r="U8" s="9"/>
      <c r="V8" s="9"/>
      <c r="W8" s="302"/>
      <c r="X8" s="313"/>
      <c r="Y8" s="367"/>
      <c r="Z8" s="313"/>
      <c r="AA8" s="313"/>
      <c r="AB8" s="211"/>
      <c r="AC8" s="211"/>
      <c r="AD8" s="211"/>
      <c r="AE8" s="301"/>
      <c r="AF8" s="301"/>
      <c r="AG8" s="301"/>
      <c r="AH8" s="301"/>
      <c r="AI8" s="372"/>
      <c r="AJ8" s="191"/>
      <c r="AK8" s="258"/>
      <c r="AL8" s="12"/>
      <c r="AM8" s="13"/>
      <c r="AN8" s="13"/>
      <c r="AO8" s="13"/>
      <c r="AP8" s="13"/>
      <c r="AQ8" s="13"/>
      <c r="AR8" s="12"/>
      <c r="AS8" s="13"/>
      <c r="AT8" s="13"/>
      <c r="AU8" s="12"/>
      <c r="AV8" s="13"/>
      <c r="AW8" s="13"/>
      <c r="AX8" s="13"/>
      <c r="AY8" s="13"/>
      <c r="AZ8" s="12"/>
      <c r="BA8" s="13"/>
      <c r="BB8" s="13"/>
      <c r="BC8" s="13"/>
      <c r="BD8" s="13"/>
      <c r="BE8" s="276"/>
      <c r="BF8" s="276"/>
      <c r="BG8" s="276"/>
      <c r="BH8" s="276"/>
      <c r="BI8" s="276"/>
      <c r="BJ8" s="276"/>
      <c r="BK8" s="156"/>
    </row>
    <row r="9" spans="1:63" s="212" customFormat="1" ht="42">
      <c r="A9" s="283">
        <v>0</v>
      </c>
      <c r="B9" s="283">
        <v>8</v>
      </c>
      <c r="C9" s="233" t="s">
        <v>1777</v>
      </c>
      <c r="D9" s="233" t="s">
        <v>1621</v>
      </c>
      <c r="E9" s="229"/>
      <c r="F9" s="229" t="s">
        <v>1859</v>
      </c>
      <c r="G9" s="229" t="s">
        <v>1858</v>
      </c>
      <c r="H9" s="229"/>
      <c r="I9" s="229" t="s">
        <v>1844</v>
      </c>
      <c r="J9" s="283" t="s">
        <v>1825</v>
      </c>
      <c r="K9" s="229" t="s">
        <v>1845</v>
      </c>
      <c r="L9" s="229"/>
      <c r="M9" s="189"/>
      <c r="N9" s="189"/>
      <c r="O9" s="9"/>
      <c r="P9" s="9"/>
      <c r="Q9" s="9"/>
      <c r="R9" s="9"/>
      <c r="S9" s="9"/>
      <c r="T9" s="9"/>
      <c r="U9" s="9"/>
      <c r="V9" s="9"/>
      <c r="W9" s="302"/>
      <c r="X9" s="313"/>
      <c r="Y9" s="367"/>
      <c r="Z9" s="313"/>
      <c r="AA9" s="313"/>
      <c r="AB9" s="256"/>
      <c r="AC9" s="256"/>
      <c r="AD9" s="256"/>
      <c r="AE9" s="301"/>
      <c r="AF9" s="301"/>
      <c r="AG9" s="301"/>
      <c r="AH9" s="301"/>
      <c r="AI9" s="372"/>
      <c r="AJ9" s="191"/>
      <c r="AK9" s="258"/>
      <c r="AL9" s="12"/>
      <c r="AM9" s="13"/>
      <c r="AN9" s="13"/>
      <c r="AO9" s="13"/>
      <c r="AP9" s="13"/>
      <c r="AQ9" s="13"/>
      <c r="AR9" s="12"/>
      <c r="AS9" s="13"/>
      <c r="AT9" s="13"/>
      <c r="AU9" s="12"/>
      <c r="AV9" s="13"/>
      <c r="AW9" s="13"/>
      <c r="AX9" s="13"/>
      <c r="AY9" s="13"/>
      <c r="AZ9" s="12"/>
      <c r="BA9" s="13"/>
      <c r="BB9" s="13"/>
      <c r="BC9" s="13"/>
      <c r="BD9" s="13"/>
      <c r="BE9" s="276"/>
      <c r="BF9" s="276"/>
      <c r="BG9" s="276"/>
      <c r="BH9" s="276"/>
      <c r="BI9" s="276"/>
      <c r="BJ9" s="276"/>
      <c r="BK9" s="156"/>
    </row>
    <row r="10" spans="1:63" s="212" customFormat="1" ht="84">
      <c r="A10" s="283">
        <v>0</v>
      </c>
      <c r="B10" s="283">
        <v>9</v>
      </c>
      <c r="C10" s="233" t="s">
        <v>1777</v>
      </c>
      <c r="D10" s="233" t="s">
        <v>1621</v>
      </c>
      <c r="E10" s="229"/>
      <c r="F10" s="229" t="s">
        <v>1857</v>
      </c>
      <c r="G10" s="229" t="s">
        <v>1787</v>
      </c>
      <c r="H10" s="229" t="str">
        <f>_xlfn.CONCAT("'&lt;br&gt;','&lt;b&gt;','",F10, ": ','&lt;/b&gt;',",G10, ",'&lt;/br&gt;',")</f>
        <v>'&lt;br&gt;','&lt;b&gt;','Institution Code: ','&lt;/b&gt;',institutionCode,'&lt;/br&gt;',</v>
      </c>
      <c r="I10" s="229" t="s">
        <v>1786</v>
      </c>
      <c r="J10" s="283" t="s">
        <v>1882</v>
      </c>
      <c r="K10" s="229" t="s">
        <v>1874</v>
      </c>
      <c r="L10" s="229"/>
      <c r="M10" s="189"/>
      <c r="N10" s="189"/>
      <c r="O10" s="9"/>
      <c r="P10" s="9"/>
      <c r="Q10" s="9"/>
      <c r="R10" s="9"/>
      <c r="S10" s="9"/>
      <c r="T10" s="9"/>
      <c r="U10" s="9"/>
      <c r="V10" s="9"/>
      <c r="W10" s="302"/>
      <c r="X10" s="313"/>
      <c r="Y10" s="367"/>
      <c r="Z10" s="313"/>
      <c r="AA10" s="313"/>
      <c r="AB10" s="211"/>
      <c r="AC10" s="211"/>
      <c r="AD10" s="211"/>
      <c r="AE10" s="301"/>
      <c r="AF10" s="301"/>
      <c r="AG10" s="301"/>
      <c r="AH10" s="301"/>
      <c r="AI10" s="372"/>
      <c r="AJ10" s="191"/>
      <c r="AK10" s="258"/>
      <c r="AL10" s="12"/>
      <c r="AM10" s="13"/>
      <c r="AN10" s="13"/>
      <c r="AO10" s="13"/>
      <c r="AP10" s="13"/>
      <c r="AQ10" s="13"/>
      <c r="AR10" s="12"/>
      <c r="AS10" s="13"/>
      <c r="AT10" s="13"/>
      <c r="AU10" s="12"/>
      <c r="AV10" s="13"/>
      <c r="AW10" s="13"/>
      <c r="AX10" s="13"/>
      <c r="AY10" s="13"/>
      <c r="AZ10" s="12"/>
      <c r="BA10" s="13"/>
      <c r="BB10" s="13"/>
      <c r="BC10" s="13"/>
      <c r="BD10" s="13"/>
      <c r="BE10" s="276"/>
      <c r="BF10" s="276"/>
      <c r="BG10" s="276"/>
      <c r="BH10" s="276"/>
      <c r="BI10" s="276"/>
      <c r="BJ10" s="276"/>
      <c r="BK10" s="156"/>
    </row>
    <row r="11" spans="1:63" s="212" customFormat="1" ht="294">
      <c r="A11" s="7">
        <v>1</v>
      </c>
      <c r="B11" s="7">
        <v>1</v>
      </c>
      <c r="C11" s="200" t="s">
        <v>71</v>
      </c>
      <c r="D11" s="200"/>
      <c r="E11" s="7"/>
      <c r="F11" s="7" t="s">
        <v>113</v>
      </c>
      <c r="G11" s="200"/>
      <c r="H11" s="200"/>
      <c r="I11" s="200"/>
      <c r="J11" s="7"/>
      <c r="K11" s="200"/>
      <c r="L11" s="200"/>
      <c r="M11" s="13"/>
      <c r="N11" s="13"/>
      <c r="O11" s="13"/>
      <c r="P11" s="13"/>
      <c r="Q11" s="13"/>
      <c r="R11" s="13"/>
      <c r="S11" s="13"/>
      <c r="T11" s="13"/>
      <c r="U11" s="13"/>
      <c r="V11" s="13"/>
      <c r="W11" s="170"/>
      <c r="X11" s="13"/>
      <c r="Y11" s="13"/>
      <c r="Z11" s="13"/>
      <c r="AA11" s="13"/>
      <c r="AB11" s="13"/>
      <c r="AC11" s="13"/>
      <c r="AD11" s="13"/>
      <c r="AE11" s="301"/>
      <c r="AF11" s="301"/>
      <c r="AG11" s="301"/>
      <c r="AH11" s="301"/>
      <c r="AI11" s="372"/>
      <c r="AJ11" s="164"/>
      <c r="AK11" s="13"/>
      <c r="AL11" s="12"/>
      <c r="AM11" s="13"/>
      <c r="AN11" s="13"/>
      <c r="AO11" s="13"/>
      <c r="AP11" s="13"/>
      <c r="AQ11" s="13"/>
      <c r="AR11" s="12"/>
      <c r="AS11" s="13"/>
      <c r="AT11" s="13"/>
      <c r="AU11" s="12"/>
      <c r="AV11" s="13"/>
      <c r="AW11" s="13"/>
      <c r="AX11" s="13"/>
      <c r="AY11" s="13"/>
      <c r="AZ11" s="12" t="s">
        <v>114</v>
      </c>
      <c r="BA11" s="13" t="s">
        <v>115</v>
      </c>
      <c r="BB11" s="13"/>
      <c r="BC11" s="13"/>
      <c r="BD11" s="13" t="s">
        <v>116</v>
      </c>
      <c r="BE11" s="231" t="s">
        <v>117</v>
      </c>
      <c r="BF11" s="231"/>
      <c r="BG11" s="231"/>
      <c r="BH11" s="231"/>
      <c r="BI11" s="231"/>
      <c r="BJ11" s="5">
        <f t="shared" ref="BJ11:BJ26" si="0">COUNTIF(M11,"*")+COUNTIF(W11,"*")+COUNTIF(AL11,"*")+COUNTIF(AZ11,"*")</f>
        <v>1</v>
      </c>
      <c r="BK11" s="208" t="s">
        <v>1753</v>
      </c>
    </row>
    <row r="12" spans="1:63" ht="409.5">
      <c r="A12" s="7">
        <v>1</v>
      </c>
      <c r="B12" s="7">
        <v>2</v>
      </c>
      <c r="C12" s="200" t="s">
        <v>71</v>
      </c>
      <c r="D12" s="200"/>
      <c r="E12" s="7"/>
      <c r="F12" s="7" t="s">
        <v>118</v>
      </c>
      <c r="G12" s="200"/>
      <c r="H12" s="200"/>
      <c r="I12" s="260"/>
      <c r="J12" s="7"/>
      <c r="K12" s="260"/>
      <c r="L12" s="260"/>
      <c r="M12" s="13"/>
      <c r="N12" s="13"/>
      <c r="O12" s="13"/>
      <c r="P12" s="13"/>
      <c r="Q12" s="13"/>
      <c r="R12" s="13"/>
      <c r="S12" s="13"/>
      <c r="T12" s="13"/>
      <c r="U12" s="164"/>
      <c r="V12" s="13"/>
      <c r="W12" s="13"/>
      <c r="X12" s="13"/>
      <c r="Y12" s="13"/>
      <c r="Z12" s="13"/>
      <c r="AA12" s="13"/>
      <c r="AB12" s="254"/>
      <c r="AC12" s="254"/>
      <c r="AD12" s="254"/>
      <c r="AE12" s="301"/>
      <c r="AF12" s="301"/>
      <c r="AG12" s="301"/>
      <c r="AH12" s="301"/>
      <c r="AI12" s="372"/>
      <c r="AJ12" s="164"/>
      <c r="AK12" s="13"/>
      <c r="AL12" s="12"/>
      <c r="AM12" s="13"/>
      <c r="AN12" s="13"/>
      <c r="AO12" s="13"/>
      <c r="AP12" s="13"/>
      <c r="AQ12" s="13"/>
      <c r="AR12" s="12"/>
      <c r="AS12" s="13"/>
      <c r="AT12" s="13"/>
      <c r="AU12" s="12"/>
      <c r="AV12" s="13"/>
      <c r="AW12" s="13"/>
      <c r="AX12" s="13"/>
      <c r="AY12" s="13"/>
      <c r="AZ12" s="12" t="s">
        <v>119</v>
      </c>
      <c r="BA12" s="13" t="s">
        <v>120</v>
      </c>
      <c r="BB12" s="13"/>
      <c r="BC12" s="13"/>
      <c r="BD12" s="13" t="s">
        <v>121</v>
      </c>
      <c r="BE12" s="313" t="s">
        <v>122</v>
      </c>
      <c r="BF12" s="313"/>
      <c r="BG12" s="372"/>
      <c r="BH12" s="313"/>
      <c r="BI12" s="372"/>
      <c r="BJ12" s="5">
        <f t="shared" si="0"/>
        <v>1</v>
      </c>
      <c r="BK12" s="208" t="s">
        <v>1753</v>
      </c>
    </row>
    <row r="13" spans="1:63" ht="126">
      <c r="A13" s="7">
        <v>1</v>
      </c>
      <c r="B13" s="7">
        <v>3</v>
      </c>
      <c r="C13" s="200" t="s">
        <v>71</v>
      </c>
      <c r="D13" s="200"/>
      <c r="E13" s="7"/>
      <c r="F13" s="7" t="s">
        <v>123</v>
      </c>
      <c r="G13" s="200"/>
      <c r="H13" s="200"/>
      <c r="I13" s="7"/>
      <c r="J13" s="7"/>
      <c r="K13" s="7"/>
      <c r="L13" s="7"/>
      <c r="M13" s="13"/>
      <c r="N13" s="13"/>
      <c r="O13" s="13"/>
      <c r="P13" s="13"/>
      <c r="Q13" s="13"/>
      <c r="R13" s="13"/>
      <c r="S13" s="13"/>
      <c r="T13" s="13"/>
      <c r="U13" s="164"/>
      <c r="V13" s="13"/>
      <c r="W13" s="13"/>
      <c r="X13" s="13"/>
      <c r="Y13" s="13"/>
      <c r="Z13" s="13"/>
      <c r="AA13" s="13"/>
      <c r="AB13" s="13"/>
      <c r="AC13" s="13"/>
      <c r="AD13" s="13"/>
      <c r="AE13" s="13"/>
      <c r="AF13" s="13"/>
      <c r="AG13" s="160"/>
      <c r="AH13" s="160"/>
      <c r="AI13" s="160"/>
      <c r="AJ13" s="164"/>
      <c r="AK13" s="13"/>
      <c r="AL13" s="12"/>
      <c r="AM13" s="13"/>
      <c r="AN13" s="13"/>
      <c r="AO13" s="13"/>
      <c r="AP13" s="13"/>
      <c r="AQ13" s="13"/>
      <c r="AR13" s="12"/>
      <c r="AS13" s="13"/>
      <c r="AT13" s="13"/>
      <c r="AU13" s="12"/>
      <c r="AV13" s="13"/>
      <c r="AW13" s="13"/>
      <c r="AX13" s="13"/>
      <c r="AY13" s="13"/>
      <c r="AZ13" s="12" t="s">
        <v>123</v>
      </c>
      <c r="BA13" s="13" t="s">
        <v>124</v>
      </c>
      <c r="BB13" s="13"/>
      <c r="BC13" s="13"/>
      <c r="BD13" s="13" t="s">
        <v>125</v>
      </c>
      <c r="BE13" s="13" t="s">
        <v>87</v>
      </c>
      <c r="BF13" s="13"/>
      <c r="BG13" s="13"/>
      <c r="BH13" s="13"/>
      <c r="BI13" s="13"/>
      <c r="BJ13" s="5">
        <f t="shared" si="0"/>
        <v>1</v>
      </c>
      <c r="BK13" s="208" t="s">
        <v>1753</v>
      </c>
    </row>
    <row r="14" spans="1:63" ht="28">
      <c r="A14" s="7">
        <v>1</v>
      </c>
      <c r="B14" s="7">
        <v>4</v>
      </c>
      <c r="C14" s="200" t="s">
        <v>71</v>
      </c>
      <c r="D14" s="200"/>
      <c r="E14" s="7"/>
      <c r="F14" s="7" t="s">
        <v>126</v>
      </c>
      <c r="G14" s="200"/>
      <c r="H14" s="200"/>
      <c r="I14" s="7"/>
      <c r="J14" s="7"/>
      <c r="K14" s="7"/>
      <c r="L14" s="7"/>
      <c r="M14" s="13"/>
      <c r="N14" s="13"/>
      <c r="O14" s="13"/>
      <c r="P14" s="13"/>
      <c r="Q14" s="13"/>
      <c r="R14" s="13"/>
      <c r="S14" s="13"/>
      <c r="T14" s="13"/>
      <c r="U14" s="164"/>
      <c r="V14" s="13"/>
      <c r="W14" s="13"/>
      <c r="X14" s="13"/>
      <c r="Y14" s="13"/>
      <c r="Z14" s="13"/>
      <c r="AA14" s="13"/>
      <c r="AB14" s="256"/>
      <c r="AC14" s="256"/>
      <c r="AD14" s="256"/>
      <c r="AE14" s="256"/>
      <c r="AF14" s="256"/>
      <c r="AG14" s="256"/>
      <c r="AH14" s="256"/>
      <c r="AI14" s="372"/>
      <c r="AJ14" s="164"/>
      <c r="AK14" s="13"/>
      <c r="AL14" s="12" t="s">
        <v>127</v>
      </c>
      <c r="AM14" s="13"/>
      <c r="AN14" s="13"/>
      <c r="AO14" s="13"/>
      <c r="AP14" s="13"/>
      <c r="AQ14" s="13"/>
      <c r="AR14" s="12" t="s">
        <v>128</v>
      </c>
      <c r="AS14" s="13" t="s">
        <v>128</v>
      </c>
      <c r="AT14" s="13"/>
      <c r="AU14" s="12"/>
      <c r="AV14" s="13"/>
      <c r="AW14" s="13"/>
      <c r="AX14" s="13"/>
      <c r="AY14" s="13"/>
      <c r="AZ14" s="12"/>
      <c r="BA14" s="13"/>
      <c r="BB14" s="13"/>
      <c r="BC14" s="13"/>
      <c r="BD14" s="13"/>
      <c r="BE14" s="13"/>
      <c r="BF14" s="13"/>
      <c r="BG14" s="13"/>
      <c r="BH14" s="13"/>
      <c r="BI14" s="13"/>
      <c r="BJ14" s="5">
        <f t="shared" si="0"/>
        <v>1</v>
      </c>
    </row>
    <row r="15" spans="1:63" ht="28">
      <c r="A15" s="7">
        <v>1</v>
      </c>
      <c r="B15" s="7">
        <v>5</v>
      </c>
      <c r="C15" s="200" t="s">
        <v>71</v>
      </c>
      <c r="D15" s="200"/>
      <c r="E15" s="7"/>
      <c r="F15" s="7" t="s">
        <v>129</v>
      </c>
      <c r="G15" s="200"/>
      <c r="H15" s="200"/>
      <c r="I15" s="7"/>
      <c r="J15" s="7"/>
      <c r="K15" s="7"/>
      <c r="L15" s="287"/>
      <c r="M15" s="13"/>
      <c r="N15" s="13"/>
      <c r="O15" s="13"/>
      <c r="P15" s="13"/>
      <c r="Q15" s="13"/>
      <c r="R15" s="13"/>
      <c r="S15" s="13"/>
      <c r="T15" s="13"/>
      <c r="U15" s="164"/>
      <c r="V15" s="13"/>
      <c r="W15" s="13"/>
      <c r="X15" s="13"/>
      <c r="Y15" s="13"/>
      <c r="Z15" s="13"/>
      <c r="AA15" s="13"/>
      <c r="AB15" s="313"/>
      <c r="AC15" s="313"/>
      <c r="AD15" s="313"/>
      <c r="AE15" s="313"/>
      <c r="AF15" s="313"/>
      <c r="AG15" s="313"/>
      <c r="AH15" s="313"/>
      <c r="AI15" s="372"/>
      <c r="AJ15" s="164"/>
      <c r="AK15" s="13"/>
      <c r="AL15" s="12" t="s">
        <v>130</v>
      </c>
      <c r="AM15" s="13"/>
      <c r="AN15" s="13"/>
      <c r="AO15" s="13"/>
      <c r="AP15" s="13"/>
      <c r="AQ15" s="13"/>
      <c r="AR15" s="12" t="s">
        <v>131</v>
      </c>
      <c r="AS15" s="13" t="s">
        <v>131</v>
      </c>
      <c r="AT15" s="13"/>
      <c r="AU15" s="12"/>
      <c r="AV15" s="13"/>
      <c r="AW15" s="13"/>
      <c r="AX15" s="13"/>
      <c r="AY15" s="13"/>
      <c r="AZ15" s="12"/>
      <c r="BA15" s="13"/>
      <c r="BB15" s="13"/>
      <c r="BC15" s="13"/>
      <c r="BD15" s="13"/>
      <c r="BE15" s="13"/>
      <c r="BF15" s="13"/>
      <c r="BG15" s="13"/>
      <c r="BH15" s="13"/>
      <c r="BI15" s="13"/>
      <c r="BJ15" s="5">
        <f t="shared" si="0"/>
        <v>1</v>
      </c>
    </row>
    <row r="16" spans="1:63" ht="28">
      <c r="A16" s="7">
        <v>1</v>
      </c>
      <c r="B16" s="7">
        <v>6</v>
      </c>
      <c r="C16" s="200" t="s">
        <v>71</v>
      </c>
      <c r="D16" s="200"/>
      <c r="E16" s="7"/>
      <c r="F16" s="7" t="s">
        <v>132</v>
      </c>
      <c r="G16" s="200"/>
      <c r="H16" s="200"/>
      <c r="I16" s="7"/>
      <c r="J16" s="7"/>
      <c r="K16" s="7"/>
      <c r="L16" s="7"/>
      <c r="M16" s="13"/>
      <c r="N16" s="13"/>
      <c r="O16" s="13"/>
      <c r="P16" s="13"/>
      <c r="Q16" s="13"/>
      <c r="R16" s="13"/>
      <c r="S16" s="13"/>
      <c r="T16" s="13"/>
      <c r="U16" s="164"/>
      <c r="V16" s="13"/>
      <c r="W16" s="13"/>
      <c r="X16" s="13"/>
      <c r="Y16" s="13"/>
      <c r="Z16" s="13"/>
      <c r="AA16" s="13"/>
      <c r="AB16" s="256"/>
      <c r="AC16" s="256"/>
      <c r="AD16" s="256"/>
      <c r="AE16" s="256"/>
      <c r="AF16" s="256"/>
      <c r="AG16" s="256"/>
      <c r="AH16" s="256"/>
      <c r="AI16" s="372"/>
      <c r="AJ16" s="164"/>
      <c r="AK16" s="13"/>
      <c r="AL16" s="12" t="s">
        <v>133</v>
      </c>
      <c r="AM16" s="13"/>
      <c r="AN16" s="13"/>
      <c r="AO16" s="13"/>
      <c r="AP16" s="13"/>
      <c r="AQ16" s="13"/>
      <c r="AR16" s="12" t="s">
        <v>132</v>
      </c>
      <c r="AS16" s="13" t="s">
        <v>132</v>
      </c>
      <c r="AT16" s="13"/>
      <c r="AU16" s="12"/>
      <c r="AV16" s="13"/>
      <c r="AW16" s="13"/>
      <c r="AX16" s="13"/>
      <c r="AY16" s="13"/>
      <c r="AZ16" s="12"/>
      <c r="BA16" s="13"/>
      <c r="BB16" s="13"/>
      <c r="BC16" s="13"/>
      <c r="BD16" s="13"/>
      <c r="BE16" s="13"/>
      <c r="BF16" s="13"/>
      <c r="BG16" s="13"/>
      <c r="BH16" s="13"/>
      <c r="BI16" s="13"/>
      <c r="BJ16" s="5">
        <f t="shared" si="0"/>
        <v>1</v>
      </c>
    </row>
    <row r="17" spans="1:63" ht="14">
      <c r="A17" s="7">
        <v>1</v>
      </c>
      <c r="B17" s="7">
        <v>7</v>
      </c>
      <c r="C17" s="200" t="s">
        <v>71</v>
      </c>
      <c r="D17" s="200"/>
      <c r="E17" s="7"/>
      <c r="F17" s="7" t="s">
        <v>134</v>
      </c>
      <c r="G17" s="200"/>
      <c r="H17" s="200"/>
      <c r="I17" s="7"/>
      <c r="J17" s="7"/>
      <c r="K17" s="7"/>
      <c r="L17" s="7"/>
      <c r="M17" s="13"/>
      <c r="N17" s="13"/>
      <c r="O17" s="13"/>
      <c r="P17" s="13"/>
      <c r="Q17" s="13"/>
      <c r="R17" s="13"/>
      <c r="S17" s="13"/>
      <c r="T17" s="13"/>
      <c r="U17" s="164"/>
      <c r="V17" s="13"/>
      <c r="W17" s="13"/>
      <c r="X17" s="13"/>
      <c r="Y17" s="13"/>
      <c r="Z17" s="13"/>
      <c r="AA17" s="13"/>
      <c r="AB17" s="313"/>
      <c r="AC17" s="313"/>
      <c r="AD17" s="313"/>
      <c r="AE17" s="313"/>
      <c r="AF17" s="313"/>
      <c r="AG17" s="313"/>
      <c r="AH17" s="313"/>
      <c r="AI17" s="372"/>
      <c r="AJ17" s="164"/>
      <c r="AK17" s="13"/>
      <c r="AL17" s="12" t="s">
        <v>135</v>
      </c>
      <c r="AM17" s="13"/>
      <c r="AN17" s="13"/>
      <c r="AO17" s="13"/>
      <c r="AP17" s="13"/>
      <c r="AQ17" s="13"/>
      <c r="AR17" s="12" t="s">
        <v>136</v>
      </c>
      <c r="AS17" s="13" t="s">
        <v>136</v>
      </c>
      <c r="AT17" s="13"/>
      <c r="AU17" s="12"/>
      <c r="AV17" s="13"/>
      <c r="AW17" s="13"/>
      <c r="AX17" s="13"/>
      <c r="AY17" s="13"/>
      <c r="AZ17" s="12"/>
      <c r="BA17" s="13"/>
      <c r="BB17" s="13"/>
      <c r="BC17" s="13"/>
      <c r="BD17" s="13"/>
      <c r="BE17" s="13"/>
      <c r="BF17" s="13"/>
      <c r="BG17" s="13"/>
      <c r="BH17" s="13"/>
      <c r="BI17" s="13"/>
      <c r="BJ17" s="5">
        <f t="shared" si="0"/>
        <v>1</v>
      </c>
    </row>
    <row r="18" spans="1:63" ht="28">
      <c r="A18" s="7">
        <v>1</v>
      </c>
      <c r="B18" s="7">
        <v>8</v>
      </c>
      <c r="C18" s="200" t="s">
        <v>71</v>
      </c>
      <c r="D18" s="200"/>
      <c r="E18" s="7"/>
      <c r="F18" s="7" t="s">
        <v>137</v>
      </c>
      <c r="G18" s="200"/>
      <c r="H18" s="200"/>
      <c r="I18" s="7"/>
      <c r="J18" s="7"/>
      <c r="K18" s="7"/>
      <c r="L18" s="7"/>
      <c r="M18" s="13"/>
      <c r="N18" s="13"/>
      <c r="O18" s="13"/>
      <c r="P18" s="13"/>
      <c r="Q18" s="13"/>
      <c r="R18" s="13"/>
      <c r="S18" s="13"/>
      <c r="T18" s="13"/>
      <c r="U18" s="164"/>
      <c r="V18" s="13"/>
      <c r="W18" s="13"/>
      <c r="X18" s="13"/>
      <c r="Y18" s="13"/>
      <c r="Z18" s="13"/>
      <c r="AA18" s="13"/>
      <c r="AB18" s="256"/>
      <c r="AC18" s="256"/>
      <c r="AD18" s="256"/>
      <c r="AE18" s="256"/>
      <c r="AF18" s="256"/>
      <c r="AG18" s="256"/>
      <c r="AH18" s="256"/>
      <c r="AI18" s="372"/>
      <c r="AJ18" s="164"/>
      <c r="AK18" s="13"/>
      <c r="AL18" s="12" t="s">
        <v>138</v>
      </c>
      <c r="AM18" s="13"/>
      <c r="AN18" s="13"/>
      <c r="AO18" s="13"/>
      <c r="AP18" s="13"/>
      <c r="AQ18" s="13"/>
      <c r="AR18" s="12" t="s">
        <v>139</v>
      </c>
      <c r="AS18" s="13" t="s">
        <v>139</v>
      </c>
      <c r="AT18" s="13"/>
      <c r="AU18" s="12"/>
      <c r="AV18" s="13"/>
      <c r="AW18" s="13"/>
      <c r="AX18" s="13"/>
      <c r="AY18" s="13"/>
      <c r="AZ18" s="12"/>
      <c r="BA18" s="13"/>
      <c r="BB18" s="13"/>
      <c r="BC18" s="13"/>
      <c r="BD18" s="13"/>
      <c r="BE18" s="13"/>
      <c r="BF18" s="13"/>
      <c r="BG18" s="13"/>
      <c r="BH18" s="13"/>
      <c r="BI18" s="13"/>
      <c r="BJ18" s="5">
        <f t="shared" si="0"/>
        <v>1</v>
      </c>
    </row>
    <row r="19" spans="1:63" ht="47.4" customHeight="1">
      <c r="A19" s="7">
        <v>1</v>
      </c>
      <c r="B19" s="7">
        <v>9</v>
      </c>
      <c r="C19" s="200" t="s">
        <v>71</v>
      </c>
      <c r="D19" s="200"/>
      <c r="E19" s="7"/>
      <c r="F19" s="7" t="s">
        <v>140</v>
      </c>
      <c r="G19" s="200"/>
      <c r="H19" s="200"/>
      <c r="I19" s="7"/>
      <c r="J19" s="7"/>
      <c r="K19" s="7"/>
      <c r="L19" s="7"/>
      <c r="M19" s="13"/>
      <c r="N19" s="13"/>
      <c r="O19" s="13"/>
      <c r="P19" s="13"/>
      <c r="Q19" s="13"/>
      <c r="R19" s="13"/>
      <c r="S19" s="13"/>
      <c r="T19" s="13"/>
      <c r="U19" s="164"/>
      <c r="V19" s="13"/>
      <c r="W19" s="13"/>
      <c r="X19" s="13"/>
      <c r="Y19" s="13"/>
      <c r="Z19" s="13"/>
      <c r="AA19" s="13"/>
      <c r="AB19" s="13"/>
      <c r="AC19" s="13"/>
      <c r="AD19" s="13"/>
      <c r="AE19" s="13"/>
      <c r="AF19" s="13"/>
      <c r="AG19" s="13"/>
      <c r="AH19" s="13"/>
      <c r="AI19" s="13"/>
      <c r="AJ19" s="164"/>
      <c r="AK19" s="13"/>
      <c r="AL19" s="12"/>
      <c r="AM19" s="13"/>
      <c r="AN19" s="13"/>
      <c r="AO19" s="13"/>
      <c r="AP19" s="13"/>
      <c r="AQ19" s="13"/>
      <c r="AR19" s="12"/>
      <c r="AS19" s="13"/>
      <c r="AT19" s="13"/>
      <c r="AU19" s="12"/>
      <c r="AV19" s="13"/>
      <c r="AW19" s="13"/>
      <c r="AX19" s="13"/>
      <c r="AY19" s="13"/>
      <c r="AZ19" s="12" t="s">
        <v>140</v>
      </c>
      <c r="BA19" s="13" t="s">
        <v>141</v>
      </c>
      <c r="BB19" s="13"/>
      <c r="BC19" s="13"/>
      <c r="BD19" s="13" t="s">
        <v>142</v>
      </c>
      <c r="BE19" s="13" t="s">
        <v>78</v>
      </c>
      <c r="BF19" s="13"/>
      <c r="BG19" s="13"/>
      <c r="BH19" s="13"/>
      <c r="BI19" s="13"/>
      <c r="BJ19" s="5">
        <f t="shared" si="0"/>
        <v>1</v>
      </c>
      <c r="BK19" s="208" t="s">
        <v>1753</v>
      </c>
    </row>
    <row r="20" spans="1:63" ht="140">
      <c r="A20" s="7">
        <v>1</v>
      </c>
      <c r="B20" s="7">
        <v>10</v>
      </c>
      <c r="C20" s="200" t="s">
        <v>71</v>
      </c>
      <c r="D20" s="200"/>
      <c r="E20" s="7"/>
      <c r="F20" s="7" t="s">
        <v>143</v>
      </c>
      <c r="G20" s="200"/>
      <c r="H20" s="200"/>
      <c r="I20" s="7"/>
      <c r="J20" s="7"/>
      <c r="K20" s="7"/>
      <c r="L20" s="7"/>
      <c r="M20" s="13"/>
      <c r="N20" s="13"/>
      <c r="O20" s="13"/>
      <c r="P20" s="13"/>
      <c r="Q20" s="13"/>
      <c r="R20" s="13"/>
      <c r="S20" s="13"/>
      <c r="T20" s="13"/>
      <c r="U20" s="164"/>
      <c r="V20" s="13"/>
      <c r="W20" s="13"/>
      <c r="X20" s="13"/>
      <c r="Y20" s="13"/>
      <c r="Z20" s="13"/>
      <c r="AA20" s="13"/>
      <c r="AB20" s="13"/>
      <c r="AC20" s="13"/>
      <c r="AD20" s="13"/>
      <c r="AE20" s="13"/>
      <c r="AF20" s="13"/>
      <c r="AG20" s="13"/>
      <c r="AH20" s="13"/>
      <c r="AI20" s="13"/>
      <c r="AJ20" s="164"/>
      <c r="AK20" s="13"/>
      <c r="AL20" s="12"/>
      <c r="AM20" s="13"/>
      <c r="AN20" s="13"/>
      <c r="AO20" s="13"/>
      <c r="AP20" s="13"/>
      <c r="AQ20" s="13"/>
      <c r="AR20" s="12"/>
      <c r="AS20" s="13"/>
      <c r="AT20" s="13"/>
      <c r="AU20" s="12"/>
      <c r="AV20" s="13"/>
      <c r="AW20" s="13"/>
      <c r="AX20" s="13"/>
      <c r="AY20" s="13"/>
      <c r="AZ20" s="12" t="s">
        <v>144</v>
      </c>
      <c r="BA20" s="13" t="s">
        <v>144</v>
      </c>
      <c r="BB20" s="13"/>
      <c r="BC20" s="13"/>
      <c r="BD20" s="13" t="s">
        <v>145</v>
      </c>
      <c r="BE20" s="13" t="s">
        <v>87</v>
      </c>
      <c r="BF20" s="13"/>
      <c r="BG20" s="13"/>
      <c r="BH20" s="13"/>
      <c r="BI20" s="13"/>
      <c r="BJ20" s="5">
        <f t="shared" si="0"/>
        <v>1</v>
      </c>
      <c r="BK20" s="208" t="s">
        <v>1753</v>
      </c>
    </row>
    <row r="21" spans="1:63" ht="84">
      <c r="A21" s="7">
        <v>1</v>
      </c>
      <c r="B21" s="7">
        <v>11</v>
      </c>
      <c r="C21" s="200" t="s">
        <v>71</v>
      </c>
      <c r="D21" s="200"/>
      <c r="E21" s="7"/>
      <c r="F21" s="7" t="s">
        <v>146</v>
      </c>
      <c r="G21" s="200"/>
      <c r="H21" s="200"/>
      <c r="I21" s="7"/>
      <c r="J21" s="7"/>
      <c r="K21" s="7"/>
      <c r="L21" s="7"/>
      <c r="M21" s="13"/>
      <c r="N21" s="13"/>
      <c r="O21" s="13"/>
      <c r="P21" s="13"/>
      <c r="Q21" s="13"/>
      <c r="R21" s="13"/>
      <c r="S21" s="13"/>
      <c r="T21" s="13"/>
      <c r="U21" s="164"/>
      <c r="V21" s="13"/>
      <c r="W21" s="13"/>
      <c r="X21" s="13"/>
      <c r="Y21" s="13"/>
      <c r="Z21" s="13"/>
      <c r="AA21" s="13"/>
      <c r="AB21" s="13"/>
      <c r="AC21" s="13"/>
      <c r="AD21" s="13"/>
      <c r="AE21" s="13"/>
      <c r="AF21" s="13"/>
      <c r="AG21" s="13"/>
      <c r="AH21" s="13"/>
      <c r="AI21" s="13"/>
      <c r="AJ21" s="164"/>
      <c r="AK21" s="13"/>
      <c r="AL21" s="12"/>
      <c r="AM21" s="13"/>
      <c r="AN21" s="13"/>
      <c r="AO21" s="13"/>
      <c r="AP21" s="13"/>
      <c r="AQ21" s="13"/>
      <c r="AR21" s="12"/>
      <c r="AS21" s="13"/>
      <c r="AT21" s="13"/>
      <c r="AU21" s="12"/>
      <c r="AV21" s="13"/>
      <c r="AW21" s="13"/>
      <c r="AX21" s="13"/>
      <c r="AY21" s="13"/>
      <c r="AZ21" s="12" t="s">
        <v>50</v>
      </c>
      <c r="BA21" s="13" t="s">
        <v>50</v>
      </c>
      <c r="BB21" s="13"/>
      <c r="BC21" s="13"/>
      <c r="BD21" s="13" t="s">
        <v>147</v>
      </c>
      <c r="BE21" s="13" t="s">
        <v>87</v>
      </c>
      <c r="BF21" s="13"/>
      <c r="BG21" s="13"/>
      <c r="BH21" s="13"/>
      <c r="BI21" s="13"/>
      <c r="BJ21" s="5">
        <f t="shared" si="0"/>
        <v>1</v>
      </c>
      <c r="BK21" s="208" t="s">
        <v>1753</v>
      </c>
    </row>
    <row r="22" spans="1:63" ht="98">
      <c r="A22" s="7">
        <v>1</v>
      </c>
      <c r="B22" s="7">
        <v>12</v>
      </c>
      <c r="C22" s="200" t="s">
        <v>71</v>
      </c>
      <c r="D22" s="200"/>
      <c r="E22" s="7"/>
      <c r="F22" s="7" t="s">
        <v>152</v>
      </c>
      <c r="G22" s="200"/>
      <c r="H22" s="200"/>
      <c r="I22" s="7"/>
      <c r="J22" s="7"/>
      <c r="K22" s="7"/>
      <c r="L22" s="7"/>
      <c r="M22" s="12"/>
      <c r="N22" s="13"/>
      <c r="O22" s="13"/>
      <c r="P22" s="13"/>
      <c r="Q22" s="13"/>
      <c r="R22" s="13"/>
      <c r="S22" s="13"/>
      <c r="T22" s="13"/>
      <c r="U22" s="164"/>
      <c r="V22" s="13"/>
      <c r="W22" s="13" t="s">
        <v>153</v>
      </c>
      <c r="X22" s="13" t="s">
        <v>153</v>
      </c>
      <c r="Y22" s="13"/>
      <c r="Z22" s="13"/>
      <c r="AA22" s="13" t="s">
        <v>154</v>
      </c>
      <c r="AB22" s="151" t="s">
        <v>78</v>
      </c>
      <c r="AC22" s="151" t="s">
        <v>78</v>
      </c>
      <c r="AD22" s="151" t="s">
        <v>78</v>
      </c>
      <c r="AE22" s="151" t="s">
        <v>78</v>
      </c>
      <c r="AF22" s="151" t="s">
        <v>78</v>
      </c>
      <c r="AG22" s="151"/>
      <c r="AH22" s="151"/>
      <c r="AI22" s="372"/>
      <c r="AJ22" s="164"/>
      <c r="AK22" s="13"/>
      <c r="AL22" s="12"/>
      <c r="AM22" s="13"/>
      <c r="AN22" s="13"/>
      <c r="AO22" s="13"/>
      <c r="AP22" s="13"/>
      <c r="AQ22" s="13"/>
      <c r="AR22" s="12"/>
      <c r="AS22" s="13"/>
      <c r="AT22" s="13"/>
      <c r="AU22" s="12"/>
      <c r="AV22" s="13"/>
      <c r="AW22" s="13"/>
      <c r="AX22" s="13"/>
      <c r="AY22" s="13"/>
      <c r="AZ22" s="12"/>
      <c r="BA22" s="13"/>
      <c r="BB22" s="13"/>
      <c r="BC22" s="13"/>
      <c r="BD22" s="13"/>
      <c r="BE22" s="13"/>
      <c r="BF22" s="13"/>
      <c r="BG22" s="13"/>
      <c r="BH22" s="13"/>
      <c r="BI22" s="13"/>
      <c r="BJ22" s="5">
        <f t="shared" si="0"/>
        <v>1</v>
      </c>
      <c r="BK22" s="208" t="s">
        <v>1753</v>
      </c>
    </row>
    <row r="23" spans="1:63" ht="70">
      <c r="A23" s="7">
        <v>1</v>
      </c>
      <c r="B23" s="7">
        <v>13</v>
      </c>
      <c r="C23" s="200" t="s">
        <v>71</v>
      </c>
      <c r="D23" s="200"/>
      <c r="E23" s="7"/>
      <c r="F23" s="7" t="s">
        <v>155</v>
      </c>
      <c r="G23" s="200"/>
      <c r="H23" s="200"/>
      <c r="I23" s="7"/>
      <c r="J23" s="7"/>
      <c r="K23" s="7"/>
      <c r="L23" s="7"/>
      <c r="M23" s="12"/>
      <c r="N23" s="13"/>
      <c r="O23" s="13"/>
      <c r="P23" s="13"/>
      <c r="Q23" s="13"/>
      <c r="R23" s="13"/>
      <c r="S23" s="13"/>
      <c r="T23" s="13"/>
      <c r="U23" s="164"/>
      <c r="V23" s="13"/>
      <c r="W23" s="13" t="s">
        <v>156</v>
      </c>
      <c r="X23" s="13" t="s">
        <v>156</v>
      </c>
      <c r="Y23" s="13"/>
      <c r="Z23" s="13"/>
      <c r="AA23" s="13" t="s">
        <v>157</v>
      </c>
      <c r="AB23" s="151" t="s">
        <v>78</v>
      </c>
      <c r="AC23" s="151" t="s">
        <v>158</v>
      </c>
      <c r="AD23" s="151">
        <v>1</v>
      </c>
      <c r="AE23" s="256" t="s">
        <v>159</v>
      </c>
      <c r="AF23" s="256" t="s">
        <v>78</v>
      </c>
      <c r="AG23" s="256"/>
      <c r="AH23" s="256"/>
      <c r="AI23" s="372"/>
      <c r="AJ23" s="164"/>
      <c r="AK23" s="13"/>
      <c r="AL23" s="12"/>
      <c r="AM23" s="13"/>
      <c r="AN23" s="13"/>
      <c r="AO23" s="13"/>
      <c r="AP23" s="13"/>
      <c r="AQ23" s="13"/>
      <c r="AR23" s="12"/>
      <c r="AS23" s="13"/>
      <c r="AT23" s="13"/>
      <c r="AU23" s="12"/>
      <c r="AV23" s="13"/>
      <c r="AW23" s="13"/>
      <c r="AX23" s="13"/>
      <c r="AY23" s="13"/>
      <c r="AZ23" s="12"/>
      <c r="BA23" s="13"/>
      <c r="BB23" s="13"/>
      <c r="BC23" s="13"/>
      <c r="BD23" s="13"/>
      <c r="BE23" s="13"/>
      <c r="BF23" s="13"/>
      <c r="BG23" s="13"/>
      <c r="BH23" s="13"/>
      <c r="BI23" s="13"/>
      <c r="BJ23" s="5">
        <f t="shared" si="0"/>
        <v>1</v>
      </c>
      <c r="BK23" s="208" t="s">
        <v>1753</v>
      </c>
    </row>
    <row r="24" spans="1:63" ht="28">
      <c r="A24" s="7">
        <v>1</v>
      </c>
      <c r="B24" s="7">
        <v>14</v>
      </c>
      <c r="C24" s="200" t="s">
        <v>71</v>
      </c>
      <c r="D24" s="200"/>
      <c r="E24" s="7"/>
      <c r="F24" s="7" t="s">
        <v>160</v>
      </c>
      <c r="G24" s="200"/>
      <c r="H24" s="200"/>
      <c r="I24" s="7"/>
      <c r="J24" s="7"/>
      <c r="K24" s="7"/>
      <c r="L24" s="7"/>
      <c r="M24" s="12"/>
      <c r="N24" s="13"/>
      <c r="O24" s="13"/>
      <c r="P24" s="13"/>
      <c r="Q24" s="13"/>
      <c r="R24" s="13"/>
      <c r="S24" s="13"/>
      <c r="T24" s="13"/>
      <c r="U24" s="164"/>
      <c r="V24" s="13"/>
      <c r="W24" s="13" t="s">
        <v>115</v>
      </c>
      <c r="X24" s="13" t="s">
        <v>115</v>
      </c>
      <c r="Y24" s="13"/>
      <c r="Z24" s="13"/>
      <c r="AA24" s="13" t="s">
        <v>161</v>
      </c>
      <c r="AB24" s="151" t="s">
        <v>78</v>
      </c>
      <c r="AC24" s="151" t="s">
        <v>78</v>
      </c>
      <c r="AD24" s="151" t="s">
        <v>78</v>
      </c>
      <c r="AE24" s="151" t="s">
        <v>78</v>
      </c>
      <c r="AF24" s="151" t="s">
        <v>78</v>
      </c>
      <c r="AG24" s="151"/>
      <c r="AH24" s="151"/>
      <c r="AI24" s="372"/>
      <c r="AJ24" s="164"/>
      <c r="AK24" s="13"/>
      <c r="AL24" s="12"/>
      <c r="AM24" s="13"/>
      <c r="AN24" s="13"/>
      <c r="AO24" s="13"/>
      <c r="AP24" s="13"/>
      <c r="AQ24" s="13"/>
      <c r="AR24" s="12"/>
      <c r="AS24" s="13"/>
      <c r="AT24" s="13"/>
      <c r="AU24" s="12"/>
      <c r="AV24" s="13"/>
      <c r="AW24" s="13"/>
      <c r="AX24" s="13"/>
      <c r="AY24" s="13"/>
      <c r="AZ24" s="12"/>
      <c r="BA24" s="13"/>
      <c r="BB24" s="13"/>
      <c r="BC24" s="13"/>
      <c r="BD24" s="13"/>
      <c r="BE24" s="13"/>
      <c r="BF24" s="13"/>
      <c r="BG24" s="13"/>
      <c r="BH24" s="13"/>
      <c r="BI24" s="13"/>
      <c r="BJ24" s="5">
        <f t="shared" si="0"/>
        <v>1</v>
      </c>
      <c r="BK24" s="208" t="s">
        <v>1753</v>
      </c>
    </row>
    <row r="25" spans="1:63" ht="28">
      <c r="A25" s="7">
        <v>1</v>
      </c>
      <c r="B25" s="7">
        <v>15</v>
      </c>
      <c r="C25" s="200" t="s">
        <v>71</v>
      </c>
      <c r="D25" s="200"/>
      <c r="E25" s="7"/>
      <c r="F25" s="7" t="s">
        <v>162</v>
      </c>
      <c r="G25" s="200"/>
      <c r="H25" s="200"/>
      <c r="I25" s="7"/>
      <c r="J25" s="7"/>
      <c r="K25" s="7"/>
      <c r="L25" s="7"/>
      <c r="M25" s="12"/>
      <c r="N25" s="13"/>
      <c r="O25" s="13"/>
      <c r="P25" s="13"/>
      <c r="Q25" s="13"/>
      <c r="R25" s="13"/>
      <c r="S25" s="13"/>
      <c r="T25" s="13"/>
      <c r="U25" s="164"/>
      <c r="V25" s="13"/>
      <c r="W25" s="13" t="s">
        <v>163</v>
      </c>
      <c r="X25" s="13" t="s">
        <v>163</v>
      </c>
      <c r="Y25" s="13"/>
      <c r="Z25" s="13"/>
      <c r="AA25" s="13" t="s">
        <v>164</v>
      </c>
      <c r="AB25" s="151" t="s">
        <v>78</v>
      </c>
      <c r="AC25" s="151" t="s">
        <v>78</v>
      </c>
      <c r="AD25" s="151" t="s">
        <v>78</v>
      </c>
      <c r="AE25" s="151" t="s">
        <v>78</v>
      </c>
      <c r="AF25" s="151" t="s">
        <v>78</v>
      </c>
      <c r="AG25" s="151"/>
      <c r="AH25" s="151"/>
      <c r="AI25" s="372"/>
      <c r="AJ25" s="164"/>
      <c r="AK25" s="13"/>
      <c r="AL25" s="12"/>
      <c r="AM25" s="13"/>
      <c r="AN25" s="13"/>
      <c r="AO25" s="13"/>
      <c r="AP25" s="13"/>
      <c r="AQ25" s="13"/>
      <c r="AR25" s="12"/>
      <c r="AS25" s="13"/>
      <c r="AT25" s="13"/>
      <c r="AU25" s="12"/>
      <c r="AV25" s="13"/>
      <c r="AW25" s="13"/>
      <c r="AX25" s="13"/>
      <c r="AY25" s="13"/>
      <c r="AZ25" s="12"/>
      <c r="BA25" s="13"/>
      <c r="BB25" s="13"/>
      <c r="BC25" s="13"/>
      <c r="BD25" s="13"/>
      <c r="BE25" s="13"/>
      <c r="BF25" s="13"/>
      <c r="BG25" s="13"/>
      <c r="BH25" s="13"/>
      <c r="BI25" s="13"/>
      <c r="BJ25" s="5">
        <f t="shared" si="0"/>
        <v>1</v>
      </c>
      <c r="BK25" s="208" t="s">
        <v>1753</v>
      </c>
    </row>
    <row r="26" spans="1:63" ht="126">
      <c r="A26" s="7">
        <v>1</v>
      </c>
      <c r="B26" s="7">
        <v>16</v>
      </c>
      <c r="C26" s="200" t="s">
        <v>71</v>
      </c>
      <c r="D26" s="200"/>
      <c r="E26" s="7"/>
      <c r="F26" s="7" t="s">
        <v>165</v>
      </c>
      <c r="G26" s="200"/>
      <c r="H26" s="200"/>
      <c r="I26" s="7"/>
      <c r="J26" s="7"/>
      <c r="K26" s="7"/>
      <c r="L26" s="7"/>
      <c r="M26" s="12"/>
      <c r="N26" s="13"/>
      <c r="O26" s="13"/>
      <c r="P26" s="13"/>
      <c r="Q26" s="13"/>
      <c r="R26" s="13"/>
      <c r="S26" s="13"/>
      <c r="T26" s="13"/>
      <c r="U26" s="164"/>
      <c r="V26" s="13"/>
      <c r="W26" s="13" t="s">
        <v>166</v>
      </c>
      <c r="X26" s="13" t="s">
        <v>166</v>
      </c>
      <c r="Y26" s="13"/>
      <c r="Z26" s="13"/>
      <c r="AA26" s="13" t="s">
        <v>167</v>
      </c>
      <c r="AB26" s="256" t="s">
        <v>78</v>
      </c>
      <c r="AC26" s="256" t="s">
        <v>78</v>
      </c>
      <c r="AD26" s="256" t="s">
        <v>166</v>
      </c>
      <c r="AE26" s="256" t="s">
        <v>168</v>
      </c>
      <c r="AF26" s="256" t="s">
        <v>78</v>
      </c>
      <c r="AG26" s="256"/>
      <c r="AH26" s="256"/>
      <c r="AI26" s="372"/>
      <c r="AJ26" s="164"/>
      <c r="AK26" s="13"/>
      <c r="AL26" s="12"/>
      <c r="AM26" s="13"/>
      <c r="AN26" s="13"/>
      <c r="AO26" s="13"/>
      <c r="AP26" s="13"/>
      <c r="AQ26" s="13"/>
      <c r="AR26" s="12"/>
      <c r="AS26" s="13"/>
      <c r="AT26" s="13"/>
      <c r="AU26" s="12"/>
      <c r="AV26" s="13"/>
      <c r="AW26" s="13"/>
      <c r="AX26" s="13"/>
      <c r="AY26" s="13"/>
      <c r="AZ26" s="12"/>
      <c r="BA26" s="13"/>
      <c r="BB26" s="13"/>
      <c r="BC26" s="13"/>
      <c r="BD26" s="13"/>
      <c r="BE26" s="13"/>
      <c r="BF26" s="13"/>
      <c r="BG26" s="13"/>
      <c r="BH26" s="13"/>
      <c r="BI26" s="13"/>
      <c r="BJ26" s="5">
        <f t="shared" si="0"/>
        <v>1</v>
      </c>
      <c r="BK26" s="208" t="s">
        <v>1753</v>
      </c>
    </row>
    <row r="27" spans="1:63" ht="140">
      <c r="A27" s="14">
        <v>2</v>
      </c>
      <c r="B27" s="14">
        <v>1</v>
      </c>
      <c r="C27" s="235" t="s">
        <v>172</v>
      </c>
      <c r="D27" s="201" t="s">
        <v>1621</v>
      </c>
      <c r="E27" s="201"/>
      <c r="F27" s="201" t="s">
        <v>1866</v>
      </c>
      <c r="G27" s="201" t="s">
        <v>1876</v>
      </c>
      <c r="H27" s="201" t="str">
        <f>_xlfn.CONCAT("'&lt;br&gt;','&lt;b&gt;','",F27, ": ','&lt;/b&gt;',",G27, ",'&lt;/br&gt;',")</f>
        <v>'&lt;br&gt;','&lt;b&gt;','From the Dataset Location Identification: ','&lt;/b&gt;',verbatimLocation,'&lt;/br&gt;',</v>
      </c>
      <c r="I27" s="201" t="s">
        <v>1875</v>
      </c>
      <c r="J27" s="14" t="s">
        <v>1881</v>
      </c>
      <c r="K27" s="201" t="s">
        <v>1861</v>
      </c>
      <c r="L27" s="201"/>
      <c r="M27" s="263" t="s">
        <v>74</v>
      </c>
      <c r="N27" s="230"/>
      <c r="O27" s="13" t="s">
        <v>74</v>
      </c>
      <c r="P27" s="13"/>
      <c r="Q27" s="13"/>
      <c r="R27" s="13"/>
      <c r="S27" s="13"/>
      <c r="T27" s="13"/>
      <c r="U27" s="164"/>
      <c r="V27" s="13"/>
      <c r="W27" s="13" t="s">
        <v>76</v>
      </c>
      <c r="X27" s="313" t="s">
        <v>76</v>
      </c>
      <c r="Y27" s="367"/>
      <c r="Z27" s="313"/>
      <c r="AA27" s="13" t="s">
        <v>77</v>
      </c>
      <c r="AB27" s="256" t="s">
        <v>78</v>
      </c>
      <c r="AC27" s="256" t="s">
        <v>78</v>
      </c>
      <c r="AD27" s="256" t="s">
        <v>78</v>
      </c>
      <c r="AE27" s="256" t="s">
        <v>78</v>
      </c>
      <c r="AF27" s="256" t="s">
        <v>78</v>
      </c>
      <c r="AG27" s="256"/>
      <c r="AH27" s="256"/>
      <c r="AI27" s="372"/>
      <c r="AJ27" s="164"/>
      <c r="AK27" s="13"/>
      <c r="AL27" s="12" t="s">
        <v>76</v>
      </c>
      <c r="AM27" s="13"/>
      <c r="AN27" s="13"/>
      <c r="AO27" s="13"/>
      <c r="AP27" s="13"/>
      <c r="AQ27" s="13"/>
      <c r="AR27" s="12" t="s">
        <v>82</v>
      </c>
      <c r="AS27" s="13" t="s">
        <v>82</v>
      </c>
      <c r="AT27" s="13"/>
      <c r="AU27" s="12"/>
      <c r="AV27" s="13"/>
      <c r="AW27" s="13"/>
      <c r="AX27" s="13"/>
      <c r="AY27" s="13"/>
      <c r="AZ27" s="12" t="s">
        <v>72</v>
      </c>
      <c r="BA27" s="13" t="s">
        <v>84</v>
      </c>
      <c r="BB27" s="13"/>
      <c r="BC27" s="13"/>
      <c r="BD27" s="13" t="s">
        <v>86</v>
      </c>
      <c r="BE27" s="313" t="s">
        <v>87</v>
      </c>
      <c r="BF27" s="313"/>
      <c r="BG27" s="372"/>
      <c r="BH27" s="313"/>
      <c r="BI27" s="372"/>
      <c r="BJ27" s="5">
        <f>COUNTIF(O27,"*")+COUNTIF(W27,"*")+COUNTIF(AL27,"*")+COUNTIF(AZ27,"*")</f>
        <v>4</v>
      </c>
      <c r="BK27" s="208" t="s">
        <v>1749</v>
      </c>
    </row>
    <row r="28" spans="1:63" ht="140">
      <c r="A28" s="14">
        <v>2</v>
      </c>
      <c r="B28" s="14">
        <v>2</v>
      </c>
      <c r="C28" s="235" t="s">
        <v>172</v>
      </c>
      <c r="D28" s="201" t="s">
        <v>1621</v>
      </c>
      <c r="E28" s="201"/>
      <c r="F28" s="201" t="s">
        <v>1974</v>
      </c>
      <c r="G28" s="201" t="s">
        <v>1849</v>
      </c>
      <c r="H28" s="201"/>
      <c r="I28" s="201" t="s">
        <v>1867</v>
      </c>
      <c r="J28" s="14" t="s">
        <v>1840</v>
      </c>
      <c r="K28" s="201"/>
      <c r="L28" s="201"/>
      <c r="M28" s="263"/>
      <c r="N28" s="230"/>
      <c r="O28" s="13"/>
      <c r="P28" s="13"/>
      <c r="Q28" s="13"/>
      <c r="R28" s="13"/>
      <c r="S28" s="13"/>
      <c r="T28" s="13"/>
      <c r="U28" s="164"/>
      <c r="V28" s="13"/>
      <c r="W28" s="13"/>
      <c r="X28" s="313"/>
      <c r="Y28" s="367"/>
      <c r="Z28" s="313"/>
      <c r="AA28" s="13"/>
      <c r="AB28" s="256"/>
      <c r="AC28" s="256"/>
      <c r="AD28" s="256"/>
      <c r="AE28" s="256"/>
      <c r="AF28" s="256"/>
      <c r="AG28" s="256"/>
      <c r="AH28" s="256"/>
      <c r="AI28" s="372"/>
      <c r="AJ28" s="164"/>
      <c r="AK28" s="13"/>
      <c r="AL28" s="276"/>
      <c r="AM28" s="258"/>
      <c r="AN28" s="258"/>
      <c r="AO28" s="258"/>
      <c r="AP28" s="258"/>
      <c r="AQ28" s="13"/>
      <c r="AR28" s="313"/>
      <c r="AS28" s="256"/>
      <c r="AT28" s="256"/>
      <c r="AU28" s="313"/>
      <c r="AV28" s="256"/>
      <c r="AW28" s="372"/>
      <c r="AX28" s="164"/>
      <c r="AY28" s="13"/>
      <c r="AZ28" s="12"/>
      <c r="BA28" s="230"/>
      <c r="BB28" s="230"/>
      <c r="BC28" s="230"/>
      <c r="BD28" s="13"/>
      <c r="BE28" s="313"/>
      <c r="BF28" s="313"/>
      <c r="BG28" s="372"/>
      <c r="BH28" s="313"/>
      <c r="BI28" s="372"/>
      <c r="BJ28" s="5"/>
    </row>
    <row r="29" spans="1:63" ht="294">
      <c r="A29" s="14">
        <v>2</v>
      </c>
      <c r="B29" s="14">
        <v>3</v>
      </c>
      <c r="C29" s="235" t="s">
        <v>172</v>
      </c>
      <c r="D29" s="201" t="s">
        <v>1621</v>
      </c>
      <c r="E29" s="201"/>
      <c r="F29" s="201" t="s">
        <v>1851</v>
      </c>
      <c r="G29" s="201" t="s">
        <v>1804</v>
      </c>
      <c r="H29" s="201" t="str">
        <f>_xlfn.CONCAT("'&lt;br&gt;','&lt;b&gt;','",F29, ": ','&lt;/b&gt;',",G29, ",'&lt;/br&gt;',")</f>
        <v>'&lt;br&gt;','&lt;b&gt;','From the Data Set Latitude: ','&lt;/b&gt;',verbatimLatitude,'&lt;/br&gt;',</v>
      </c>
      <c r="I29" s="201" t="s">
        <v>1887</v>
      </c>
      <c r="J29" s="14" t="s">
        <v>263</v>
      </c>
      <c r="K29" s="201" t="s">
        <v>1888</v>
      </c>
      <c r="L29" s="201"/>
      <c r="M29" s="263" t="s">
        <v>176</v>
      </c>
      <c r="N29" s="230"/>
      <c r="O29" s="13"/>
      <c r="P29" s="13"/>
      <c r="Q29" s="13"/>
      <c r="R29" s="13"/>
      <c r="S29" s="13"/>
      <c r="T29" s="13"/>
      <c r="U29" s="164"/>
      <c r="V29" s="13"/>
      <c r="W29" s="13" t="s">
        <v>174</v>
      </c>
      <c r="X29" s="313" t="s">
        <v>1561</v>
      </c>
      <c r="Y29" s="367"/>
      <c r="Z29" s="313"/>
      <c r="AA29" s="13" t="s">
        <v>177</v>
      </c>
      <c r="AB29" s="256" t="s">
        <v>78</v>
      </c>
      <c r="AC29" s="256" t="s">
        <v>178</v>
      </c>
      <c r="AD29" s="256" t="s">
        <v>78</v>
      </c>
      <c r="AE29" s="256" t="s">
        <v>78</v>
      </c>
      <c r="AF29" s="256" t="s">
        <v>78</v>
      </c>
      <c r="AG29" s="256"/>
      <c r="AH29" s="256"/>
      <c r="AI29" s="372"/>
      <c r="AJ29" s="164"/>
      <c r="AK29" s="13"/>
      <c r="AL29" s="276" t="s">
        <v>216</v>
      </c>
      <c r="AM29" s="258"/>
      <c r="AN29" s="258" t="s">
        <v>1879</v>
      </c>
      <c r="AO29" s="258"/>
      <c r="AP29" s="258"/>
      <c r="AQ29" s="13"/>
      <c r="AR29" s="256" t="s">
        <v>180</v>
      </c>
      <c r="AS29" s="256" t="s">
        <v>180</v>
      </c>
      <c r="AT29" s="256" t="s">
        <v>181</v>
      </c>
      <c r="AU29" s="313"/>
      <c r="AV29" s="313"/>
      <c r="AW29" s="372"/>
      <c r="AX29" s="164"/>
      <c r="AY29" s="13"/>
      <c r="AZ29" s="12" t="s">
        <v>173</v>
      </c>
      <c r="BA29" s="230" t="s">
        <v>182</v>
      </c>
      <c r="BB29" s="230"/>
      <c r="BC29" s="230"/>
      <c r="BD29" s="13" t="s">
        <v>183</v>
      </c>
      <c r="BE29" s="313" t="s">
        <v>184</v>
      </c>
      <c r="BF29" s="313"/>
      <c r="BG29" s="372"/>
      <c r="BH29" s="313"/>
      <c r="BI29" s="372"/>
      <c r="BJ29" s="5">
        <f>COUNTIF(M29,"*")+COUNTIF(W29,"*")+COUNTIF(AL29,"*")+COUNTIF(AZ29,"*")</f>
        <v>4</v>
      </c>
      <c r="BK29" s="208" t="s">
        <v>1751</v>
      </c>
    </row>
    <row r="30" spans="1:63" ht="294">
      <c r="A30" s="14">
        <v>2</v>
      </c>
      <c r="B30" s="14">
        <v>4</v>
      </c>
      <c r="C30" s="235" t="s">
        <v>172</v>
      </c>
      <c r="D30" s="201" t="s">
        <v>1621</v>
      </c>
      <c r="E30" s="201"/>
      <c r="F30" s="201" t="s">
        <v>1853</v>
      </c>
      <c r="G30" s="201" t="s">
        <v>1805</v>
      </c>
      <c r="H30" s="201" t="str">
        <f>_xlfn.CONCAT("'&lt;br&gt;','&lt;b&gt;','",F30, ": ','&lt;/b&gt;',",G30, ",'&lt;/br&gt;',")</f>
        <v>'&lt;br&gt;','&lt;b&gt;','From the dataset Longitude: ','&lt;/b&gt;',verbatimLongitude,'&lt;/br&gt;',</v>
      </c>
      <c r="I30" s="201" t="s">
        <v>1806</v>
      </c>
      <c r="J30" s="14" t="s">
        <v>263</v>
      </c>
      <c r="K30" s="201" t="s">
        <v>1888</v>
      </c>
      <c r="L30" s="201"/>
      <c r="M30" s="263" t="s">
        <v>187</v>
      </c>
      <c r="N30" s="230"/>
      <c r="O30" s="13"/>
      <c r="P30" s="13"/>
      <c r="Q30" s="13"/>
      <c r="R30" s="13"/>
      <c r="S30" s="13"/>
      <c r="T30" s="13"/>
      <c r="U30" s="164"/>
      <c r="V30" s="13"/>
      <c r="W30" s="13" t="s">
        <v>186</v>
      </c>
      <c r="X30" s="305" t="s">
        <v>1567</v>
      </c>
      <c r="Y30" s="305"/>
      <c r="Z30" s="305"/>
      <c r="AA30" s="13" t="s">
        <v>188</v>
      </c>
      <c r="AB30" s="151" t="s">
        <v>78</v>
      </c>
      <c r="AC30" s="151" t="s">
        <v>178</v>
      </c>
      <c r="AD30" s="151" t="s">
        <v>78</v>
      </c>
      <c r="AE30" s="256" t="s">
        <v>78</v>
      </c>
      <c r="AF30" s="256" t="s">
        <v>78</v>
      </c>
      <c r="AG30" s="256"/>
      <c r="AH30" s="256"/>
      <c r="AI30" s="372"/>
      <c r="AJ30" s="164"/>
      <c r="AK30" s="13"/>
      <c r="AL30" s="276" t="s">
        <v>218</v>
      </c>
      <c r="AM30" s="258"/>
      <c r="AN30" s="258" t="s">
        <v>1880</v>
      </c>
      <c r="AO30" s="258"/>
      <c r="AP30" s="258"/>
      <c r="AQ30" s="13"/>
      <c r="AR30" s="256" t="s">
        <v>190</v>
      </c>
      <c r="AS30" s="256" t="s">
        <v>190</v>
      </c>
      <c r="AT30" s="256" t="s">
        <v>181</v>
      </c>
      <c r="AU30" s="256"/>
      <c r="AV30" s="256"/>
      <c r="AW30" s="372"/>
      <c r="AX30" s="164"/>
      <c r="AY30" s="13"/>
      <c r="AZ30" s="12" t="s">
        <v>185</v>
      </c>
      <c r="BA30" s="230" t="s">
        <v>191</v>
      </c>
      <c r="BB30" s="230"/>
      <c r="BC30" s="230"/>
      <c r="BD30" s="13" t="s">
        <v>183</v>
      </c>
      <c r="BE30" s="313" t="s">
        <v>184</v>
      </c>
      <c r="BF30" s="313"/>
      <c r="BG30" s="372"/>
      <c r="BH30" s="313"/>
      <c r="BI30" s="372"/>
      <c r="BJ30" s="5">
        <f>COUNTIF(M30,"*")+COUNTIF(W30,"*")+COUNTIF(AL30,"*")+COUNTIF(AZ30,"*")</f>
        <v>4</v>
      </c>
      <c r="BK30" s="208" t="s">
        <v>1751</v>
      </c>
    </row>
    <row r="31" spans="1:63" ht="70">
      <c r="A31" s="14">
        <v>2</v>
      </c>
      <c r="B31" s="14">
        <v>5</v>
      </c>
      <c r="C31" s="235" t="s">
        <v>172</v>
      </c>
      <c r="D31" s="201" t="s">
        <v>1621</v>
      </c>
      <c r="E31" s="201"/>
      <c r="F31" s="201" t="s">
        <v>1860</v>
      </c>
      <c r="G31" s="201" t="s">
        <v>1835</v>
      </c>
      <c r="H31" s="201" t="str">
        <f>_xlfn.CONCAT("'&lt;br&gt;','&lt;b&gt;','",F31, ": ','&lt;/b&gt;',",G31, ",'&lt;/br&gt;',")</f>
        <v>'&lt;br&gt;','&lt;b&gt;','Stream Name From the Dataset: ','&lt;/b&gt;',verbatimWaterbody,'&lt;/br&gt;',</v>
      </c>
      <c r="I31" s="201" t="s">
        <v>1889</v>
      </c>
      <c r="J31" s="14" t="s">
        <v>1882</v>
      </c>
      <c r="K31" s="201" t="s">
        <v>1890</v>
      </c>
      <c r="L31" s="201"/>
      <c r="M31" s="263"/>
      <c r="N31" s="230"/>
      <c r="O31" s="13"/>
      <c r="P31" s="13"/>
      <c r="Q31" s="13"/>
      <c r="R31" s="13"/>
      <c r="S31" s="13"/>
      <c r="T31" s="13"/>
      <c r="U31" s="164"/>
      <c r="V31" s="13"/>
      <c r="W31" s="13" t="s">
        <v>193</v>
      </c>
      <c r="X31" s="13" t="s">
        <v>1734</v>
      </c>
      <c r="Y31" s="13"/>
      <c r="Z31" s="13"/>
      <c r="AA31" s="13" t="s">
        <v>194</v>
      </c>
      <c r="AB31" s="151" t="s">
        <v>78</v>
      </c>
      <c r="AC31" s="151" t="s">
        <v>78</v>
      </c>
      <c r="AD31" s="151" t="s">
        <v>78</v>
      </c>
      <c r="AE31" s="256" t="s">
        <v>78</v>
      </c>
      <c r="AF31" s="256" t="s">
        <v>78</v>
      </c>
      <c r="AG31" s="256"/>
      <c r="AH31" s="256"/>
      <c r="AI31" s="372"/>
      <c r="AJ31" s="164"/>
      <c r="AK31" s="13"/>
      <c r="AL31" s="263"/>
      <c r="AM31" s="230"/>
      <c r="AN31" s="230" t="s">
        <v>1878</v>
      </c>
      <c r="AO31" s="230"/>
      <c r="AP31" s="230"/>
      <c r="AQ31" s="13"/>
      <c r="AR31" s="13"/>
      <c r="AS31" s="13"/>
      <c r="AT31" s="13"/>
      <c r="AU31" s="13"/>
      <c r="AV31" s="13"/>
      <c r="AW31" s="13"/>
      <c r="AX31" s="164"/>
      <c r="AY31" s="13"/>
      <c r="AZ31" s="12" t="s">
        <v>192</v>
      </c>
      <c r="BA31" s="230" t="s">
        <v>195</v>
      </c>
      <c r="BB31" s="230"/>
      <c r="BC31" s="230"/>
      <c r="BD31" s="13" t="s">
        <v>78</v>
      </c>
      <c r="BE31" s="13" t="s">
        <v>78</v>
      </c>
      <c r="BF31" s="13"/>
      <c r="BG31" s="13"/>
      <c r="BH31" s="13"/>
      <c r="BI31" s="13"/>
      <c r="BJ31" s="5">
        <f>COUNTIF(M31,"*")+COUNTIF(W31,"*")+COUNTIF(AL31,"*")+COUNTIF(AZ31,"*")</f>
        <v>2</v>
      </c>
      <c r="BK31" s="208" t="s">
        <v>1752</v>
      </c>
    </row>
    <row r="32" spans="1:63" ht="98">
      <c r="A32" s="14">
        <v>2</v>
      </c>
      <c r="B32" s="14">
        <v>6</v>
      </c>
      <c r="C32" s="235" t="s">
        <v>172</v>
      </c>
      <c r="D32" s="201" t="s">
        <v>1621</v>
      </c>
      <c r="E32" s="201"/>
      <c r="F32" s="201" t="s">
        <v>1852</v>
      </c>
      <c r="G32" s="201" t="s">
        <v>1807</v>
      </c>
      <c r="H32" s="201"/>
      <c r="I32" s="201" t="s">
        <v>1808</v>
      </c>
      <c r="J32" s="14"/>
      <c r="K32" s="201"/>
      <c r="L32" s="201"/>
      <c r="M32" s="263"/>
      <c r="N32" s="230"/>
      <c r="O32" s="13"/>
      <c r="P32" s="13"/>
      <c r="Q32" s="13"/>
      <c r="R32" s="13"/>
      <c r="S32" s="13"/>
      <c r="T32" s="13"/>
      <c r="U32" s="164"/>
      <c r="V32" s="13"/>
      <c r="W32" s="13"/>
      <c r="X32" s="305"/>
      <c r="Y32" s="305"/>
      <c r="Z32" s="305"/>
      <c r="AA32" s="13"/>
      <c r="AB32" s="151"/>
      <c r="AC32" s="151"/>
      <c r="AD32" s="151"/>
      <c r="AE32" s="256"/>
      <c r="AF32" s="256"/>
      <c r="AG32" s="256"/>
      <c r="AH32" s="256"/>
      <c r="AI32" s="372"/>
      <c r="AJ32" s="164"/>
      <c r="AK32" s="13"/>
      <c r="AL32" s="276"/>
      <c r="AM32" s="258"/>
      <c r="AN32" s="258"/>
      <c r="AO32" s="258"/>
      <c r="AP32" s="258"/>
      <c r="AQ32" s="13"/>
      <c r="AR32" s="313"/>
      <c r="AS32" s="313"/>
      <c r="AT32" s="313"/>
      <c r="AU32" s="313"/>
      <c r="AV32" s="313"/>
      <c r="AW32" s="372"/>
      <c r="AX32" s="164"/>
      <c r="AY32" s="13"/>
      <c r="AZ32" s="12"/>
      <c r="BA32" s="230"/>
      <c r="BB32" s="230"/>
      <c r="BC32" s="230"/>
      <c r="BD32" s="13"/>
      <c r="BE32" s="313"/>
      <c r="BF32" s="313"/>
      <c r="BG32" s="372"/>
      <c r="BH32" s="313"/>
      <c r="BI32" s="372"/>
      <c r="BJ32" s="5"/>
    </row>
    <row r="33" spans="1:63" ht="98">
      <c r="A33" s="14">
        <v>2</v>
      </c>
      <c r="B33" s="14">
        <v>7</v>
      </c>
      <c r="C33" s="235" t="s">
        <v>172</v>
      </c>
      <c r="D33" s="201" t="s">
        <v>1621</v>
      </c>
      <c r="E33" s="201"/>
      <c r="F33" s="201" t="s">
        <v>1862</v>
      </c>
      <c r="G33" s="201" t="s">
        <v>1891</v>
      </c>
      <c r="H33" s="201" t="str">
        <f>_xlfn.CONCAT("'&lt;br&gt;','&lt;b&gt;','",F33, ": ','&lt;/b&gt;',",G33, ",'&lt;/br&gt;',")</f>
        <v>'&lt;br&gt;','&lt;b&gt;','State From the Dataset : ','&lt;/b&gt;',StateProvince,'&lt;/br&gt;',</v>
      </c>
      <c r="I33" s="201" t="s">
        <v>1797</v>
      </c>
      <c r="J33" s="14" t="s">
        <v>1825</v>
      </c>
      <c r="K33" s="201"/>
      <c r="L33" s="201"/>
      <c r="M33" s="12" t="s">
        <v>1748</v>
      </c>
      <c r="N33" s="13"/>
      <c r="O33" s="13"/>
      <c r="P33" s="13"/>
      <c r="Q33" s="13"/>
      <c r="R33" s="13"/>
      <c r="S33" s="13"/>
      <c r="T33" s="13"/>
      <c r="U33" s="164"/>
      <c r="V33" s="13"/>
      <c r="W33" s="13"/>
      <c r="X33" s="13" t="s">
        <v>1884</v>
      </c>
      <c r="Y33" s="13"/>
      <c r="Z33" s="13"/>
      <c r="AA33" s="13"/>
      <c r="AB33" s="13"/>
      <c r="AC33" s="13"/>
      <c r="AD33" s="13"/>
      <c r="AE33" s="13"/>
      <c r="AF33" s="13"/>
      <c r="AG33" s="13"/>
      <c r="AH33" s="13"/>
      <c r="AI33" s="13"/>
      <c r="AJ33" s="164"/>
      <c r="AK33" s="13"/>
      <c r="AL33" s="12" t="s">
        <v>1883</v>
      </c>
      <c r="AM33" s="13"/>
      <c r="AN33" s="13" t="s">
        <v>1883</v>
      </c>
      <c r="AO33" s="13"/>
      <c r="AP33" s="13"/>
      <c r="AQ33" s="13"/>
      <c r="AR33" s="13"/>
      <c r="AS33" s="13"/>
      <c r="AT33" s="13"/>
      <c r="AU33" s="13"/>
      <c r="AV33" s="13"/>
      <c r="AW33" s="13"/>
      <c r="AX33" s="164"/>
      <c r="AY33" s="13"/>
      <c r="AZ33" s="12" t="s">
        <v>198</v>
      </c>
      <c r="BA33" s="13" t="s">
        <v>198</v>
      </c>
      <c r="BB33" s="13"/>
      <c r="BC33" s="13"/>
      <c r="BD33" s="13" t="s">
        <v>214</v>
      </c>
      <c r="BE33" s="13" t="s">
        <v>78</v>
      </c>
      <c r="BF33" s="13"/>
      <c r="BG33" s="13"/>
      <c r="BH33" s="13"/>
      <c r="BI33" s="13"/>
      <c r="BJ33" s="5">
        <f>COUNTIF(M33,"*")+COUNTIF(W33,"*")+COUNTIF(AL33,"*")+COUNTIF(AZ33,"*")</f>
        <v>3</v>
      </c>
      <c r="BK33" s="208" t="s">
        <v>1752</v>
      </c>
    </row>
    <row r="34" spans="1:63" ht="168">
      <c r="A34" s="14">
        <v>2</v>
      </c>
      <c r="B34" s="14">
        <v>8</v>
      </c>
      <c r="C34" s="235" t="s">
        <v>172</v>
      </c>
      <c r="D34" s="201" t="s">
        <v>1621</v>
      </c>
      <c r="E34" s="201"/>
      <c r="F34" s="201" t="s">
        <v>1855</v>
      </c>
      <c r="G34" s="201" t="s">
        <v>1798</v>
      </c>
      <c r="H34" s="201"/>
      <c r="I34" s="201" t="s">
        <v>1799</v>
      </c>
      <c r="J34" s="14"/>
      <c r="K34" s="201"/>
      <c r="L34" s="201"/>
      <c r="M34" s="263"/>
      <c r="N34" s="230"/>
      <c r="O34" s="13"/>
      <c r="P34" s="13"/>
      <c r="Q34" s="13"/>
      <c r="R34" s="13"/>
      <c r="S34" s="13"/>
      <c r="T34" s="13"/>
      <c r="U34" s="164"/>
      <c r="V34" s="13"/>
      <c r="W34" s="13"/>
      <c r="X34" s="313"/>
      <c r="Y34" s="367"/>
      <c r="Z34" s="313"/>
      <c r="AA34" s="13"/>
      <c r="AB34" s="151"/>
      <c r="AC34" s="151"/>
      <c r="AD34" s="151"/>
      <c r="AE34" s="151"/>
      <c r="AF34" s="151"/>
      <c r="AG34" s="151"/>
      <c r="AH34" s="151"/>
      <c r="AI34" s="372"/>
      <c r="AJ34" s="164"/>
      <c r="AK34" s="13"/>
      <c r="AL34" s="276"/>
      <c r="AM34" s="258"/>
      <c r="AN34" s="258"/>
      <c r="AO34" s="258"/>
      <c r="AP34" s="258"/>
      <c r="AQ34" s="13"/>
      <c r="AR34" s="313"/>
      <c r="AS34" s="256"/>
      <c r="AT34" s="313"/>
      <c r="AU34" s="313"/>
      <c r="AV34" s="313"/>
      <c r="AW34" s="372"/>
      <c r="AX34" s="164"/>
      <c r="AY34" s="13"/>
      <c r="AZ34" s="12"/>
      <c r="BA34" s="230"/>
      <c r="BB34" s="230"/>
      <c r="BC34" s="230"/>
      <c r="BD34" s="13"/>
      <c r="BE34" s="313"/>
      <c r="BF34" s="313"/>
      <c r="BG34" s="372"/>
      <c r="BH34" s="313"/>
      <c r="BI34" s="372"/>
      <c r="BJ34" s="5"/>
    </row>
    <row r="35" spans="1:63" ht="196">
      <c r="A35" s="14">
        <v>2</v>
      </c>
      <c r="B35" s="14">
        <v>9</v>
      </c>
      <c r="C35" s="235" t="s">
        <v>172</v>
      </c>
      <c r="D35" s="201" t="s">
        <v>1621</v>
      </c>
      <c r="E35" s="201"/>
      <c r="F35" s="201" t="s">
        <v>1854</v>
      </c>
      <c r="G35" s="201" t="s">
        <v>1801</v>
      </c>
      <c r="H35" s="201"/>
      <c r="I35" s="201" t="s">
        <v>1800</v>
      </c>
      <c r="J35" s="14"/>
      <c r="K35" s="214"/>
      <c r="L35" s="214"/>
      <c r="M35" s="271"/>
      <c r="N35" s="275"/>
      <c r="O35" s="13"/>
      <c r="P35" s="13"/>
      <c r="Q35" s="13"/>
      <c r="R35" s="13"/>
      <c r="S35" s="13"/>
      <c r="T35" s="13"/>
      <c r="U35" s="164"/>
      <c r="V35" s="13"/>
      <c r="W35" s="13"/>
      <c r="X35" s="296"/>
      <c r="Y35" s="296"/>
      <c r="Z35" s="296"/>
      <c r="AA35" s="13"/>
      <c r="AB35" s="313"/>
      <c r="AC35" s="313"/>
      <c r="AD35" s="313"/>
      <c r="AE35" s="313"/>
      <c r="AF35" s="313"/>
      <c r="AG35" s="313"/>
      <c r="AH35" s="313"/>
      <c r="AI35" s="372"/>
      <c r="AJ35" s="164"/>
      <c r="AK35" s="36"/>
      <c r="AL35" s="278"/>
      <c r="AM35" s="282"/>
      <c r="AN35" s="282"/>
      <c r="AO35" s="282"/>
      <c r="AP35" s="282"/>
      <c r="AQ35" s="13"/>
      <c r="AR35" s="256"/>
      <c r="AS35" s="256"/>
      <c r="AT35" s="256"/>
      <c r="AU35" s="256"/>
      <c r="AV35" s="256"/>
      <c r="AW35" s="372"/>
      <c r="AX35" s="164"/>
      <c r="AY35" s="13"/>
      <c r="AZ35" s="12"/>
      <c r="BA35" s="275"/>
      <c r="BB35" s="275"/>
      <c r="BC35" s="275"/>
      <c r="BD35" s="13"/>
      <c r="BE35" s="313"/>
      <c r="BF35" s="313"/>
      <c r="BG35" s="372"/>
      <c r="BH35" s="313"/>
      <c r="BI35" s="372"/>
      <c r="BJ35" s="5"/>
    </row>
    <row r="36" spans="1:63" ht="112">
      <c r="A36" s="14">
        <v>2</v>
      </c>
      <c r="B36" s="14">
        <v>10</v>
      </c>
      <c r="C36" s="235" t="s">
        <v>172</v>
      </c>
      <c r="D36" s="201" t="s">
        <v>1621</v>
      </c>
      <c r="E36" s="201"/>
      <c r="F36" s="201" t="s">
        <v>1802</v>
      </c>
      <c r="G36" s="201" t="s">
        <v>1802</v>
      </c>
      <c r="H36" s="201"/>
      <c r="I36" s="213" t="s">
        <v>1803</v>
      </c>
      <c r="J36" s="14"/>
      <c r="K36" s="213"/>
      <c r="L36" s="213"/>
      <c r="M36" s="194"/>
      <c r="N36" s="303"/>
      <c r="O36" s="13"/>
      <c r="P36" s="13"/>
      <c r="Q36" s="13"/>
      <c r="R36" s="13"/>
      <c r="S36" s="13"/>
      <c r="T36" s="13"/>
      <c r="U36" s="164"/>
      <c r="V36" s="13"/>
      <c r="W36" s="13"/>
      <c r="X36" s="306"/>
      <c r="Y36" s="309"/>
      <c r="Z36" s="309"/>
      <c r="AA36" s="13"/>
      <c r="AB36" s="313"/>
      <c r="AC36" s="313"/>
      <c r="AD36" s="313"/>
      <c r="AE36" s="313"/>
      <c r="AF36" s="313"/>
      <c r="AG36" s="313"/>
      <c r="AH36" s="313"/>
      <c r="AI36" s="372"/>
      <c r="AJ36" s="164"/>
      <c r="AK36" s="373"/>
      <c r="AL36" s="195"/>
      <c r="AM36" s="297"/>
      <c r="AN36" s="297"/>
      <c r="AO36" s="297"/>
      <c r="AP36" s="297"/>
      <c r="AQ36" s="13"/>
      <c r="AR36" s="313"/>
      <c r="AS36" s="313"/>
      <c r="AT36" s="313"/>
      <c r="AU36" s="313"/>
      <c r="AV36" s="313"/>
      <c r="AW36" s="372"/>
      <c r="AX36" s="164"/>
      <c r="AY36" s="13"/>
      <c r="AZ36" s="12"/>
      <c r="BA36" s="194"/>
      <c r="BB36" s="303"/>
      <c r="BC36" s="303"/>
      <c r="BD36" s="13"/>
      <c r="BE36" s="313"/>
      <c r="BF36" s="313"/>
      <c r="BG36" s="372"/>
      <c r="BH36" s="313"/>
      <c r="BI36" s="372"/>
      <c r="BJ36" s="5"/>
    </row>
    <row r="37" spans="1:63" ht="70">
      <c r="A37" s="14">
        <v>2</v>
      </c>
      <c r="B37" s="14">
        <v>11</v>
      </c>
      <c r="C37" s="235" t="s">
        <v>172</v>
      </c>
      <c r="D37" s="201"/>
      <c r="E37" s="201"/>
      <c r="F37" s="201" t="s">
        <v>196</v>
      </c>
      <c r="G37" s="201" t="s">
        <v>197</v>
      </c>
      <c r="H37" s="201"/>
      <c r="I37" s="215"/>
      <c r="J37" s="14" t="s">
        <v>1825</v>
      </c>
      <c r="K37" s="215"/>
      <c r="L37" s="215"/>
      <c r="M37" s="266" t="s">
        <v>1748</v>
      </c>
      <c r="N37" s="160"/>
      <c r="O37" s="13"/>
      <c r="P37" s="13"/>
      <c r="Q37" s="13"/>
      <c r="R37" s="13"/>
      <c r="S37" s="13"/>
      <c r="T37" s="13"/>
      <c r="U37" s="164"/>
      <c r="V37" s="13"/>
      <c r="W37" s="13" t="s">
        <v>198</v>
      </c>
      <c r="X37" s="265" t="s">
        <v>198</v>
      </c>
      <c r="Y37" s="150"/>
      <c r="Z37" s="150"/>
      <c r="AA37" s="13" t="s">
        <v>199</v>
      </c>
      <c r="AB37" s="256" t="s">
        <v>78</v>
      </c>
      <c r="AC37" s="256" t="s">
        <v>78</v>
      </c>
      <c r="AD37" s="256" t="s">
        <v>78</v>
      </c>
      <c r="AE37" s="256" t="s">
        <v>78</v>
      </c>
      <c r="AF37" s="256" t="s">
        <v>78</v>
      </c>
      <c r="AG37" s="256"/>
      <c r="AH37" s="256"/>
      <c r="AI37" s="372"/>
      <c r="AJ37" s="164"/>
      <c r="AK37" s="373"/>
      <c r="AL37" s="266"/>
      <c r="AM37" s="160"/>
      <c r="AN37" s="160"/>
      <c r="AO37" s="160"/>
      <c r="AP37" s="160"/>
      <c r="AQ37" s="13"/>
      <c r="AR37" s="13"/>
      <c r="AS37" s="13"/>
      <c r="AT37" s="13"/>
      <c r="AU37" s="13"/>
      <c r="AV37" s="13"/>
      <c r="AW37" s="13"/>
      <c r="AX37" s="164"/>
      <c r="AY37" s="13"/>
      <c r="AZ37" s="12" t="s">
        <v>196</v>
      </c>
      <c r="BA37" s="266" t="s">
        <v>200</v>
      </c>
      <c r="BB37" s="160"/>
      <c r="BC37" s="160"/>
      <c r="BD37" s="13" t="s">
        <v>201</v>
      </c>
      <c r="BE37" s="13" t="s">
        <v>78</v>
      </c>
      <c r="BF37" s="13"/>
      <c r="BG37" s="13"/>
      <c r="BH37" s="13"/>
      <c r="BI37" s="13"/>
      <c r="BJ37" s="5">
        <f t="shared" ref="BJ37:BJ46" si="1">COUNTIF(M37,"*")+COUNTIF(W37,"*")+COUNTIF(AL37,"*")+COUNTIF(AZ37,"*")</f>
        <v>3</v>
      </c>
    </row>
    <row r="38" spans="1:63" ht="42">
      <c r="A38" s="14">
        <v>2</v>
      </c>
      <c r="B38" s="14">
        <v>12</v>
      </c>
      <c r="C38" s="235" t="s">
        <v>172</v>
      </c>
      <c r="D38" s="201"/>
      <c r="E38" s="201"/>
      <c r="F38" s="201" t="s">
        <v>202</v>
      </c>
      <c r="G38" s="201" t="s">
        <v>203</v>
      </c>
      <c r="H38" s="201"/>
      <c r="I38" s="215"/>
      <c r="J38" s="14" t="s">
        <v>1825</v>
      </c>
      <c r="K38" s="215"/>
      <c r="L38" s="215"/>
      <c r="M38" s="266"/>
      <c r="N38" s="160"/>
      <c r="O38" s="13"/>
      <c r="P38" s="13"/>
      <c r="Q38" s="13"/>
      <c r="R38" s="13"/>
      <c r="S38" s="13"/>
      <c r="T38" s="13"/>
      <c r="U38" s="164"/>
      <c r="V38" s="13"/>
      <c r="W38" s="13" t="s">
        <v>204</v>
      </c>
      <c r="X38" s="265" t="s">
        <v>204</v>
      </c>
      <c r="Y38" s="150"/>
      <c r="Z38" s="150"/>
      <c r="AA38" s="13" t="s">
        <v>205</v>
      </c>
      <c r="AB38" s="256" t="s">
        <v>78</v>
      </c>
      <c r="AC38" s="256" t="s">
        <v>78</v>
      </c>
      <c r="AD38" s="256" t="s">
        <v>78</v>
      </c>
      <c r="AE38" s="256" t="s">
        <v>78</v>
      </c>
      <c r="AF38" s="256" t="s">
        <v>78</v>
      </c>
      <c r="AG38" s="256"/>
      <c r="AH38" s="256"/>
      <c r="AI38" s="372"/>
      <c r="AJ38" s="164"/>
      <c r="AK38" s="373"/>
      <c r="AL38" s="266"/>
      <c r="AM38" s="160"/>
      <c r="AN38" s="160"/>
      <c r="AO38" s="160"/>
      <c r="AP38" s="160"/>
      <c r="AQ38" s="13"/>
      <c r="AR38" s="13"/>
      <c r="AS38" s="13"/>
      <c r="AT38" s="13"/>
      <c r="AU38" s="13"/>
      <c r="AV38" s="13"/>
      <c r="AW38" s="13"/>
      <c r="AX38" s="164"/>
      <c r="AY38" s="13"/>
      <c r="AZ38" s="12" t="s">
        <v>202</v>
      </c>
      <c r="BA38" s="266" t="s">
        <v>206</v>
      </c>
      <c r="BB38" s="160"/>
      <c r="BC38" s="160"/>
      <c r="BD38" s="13" t="s">
        <v>207</v>
      </c>
      <c r="BE38" s="13" t="s">
        <v>78</v>
      </c>
      <c r="BF38" s="13"/>
      <c r="BG38" s="13"/>
      <c r="BH38" s="13"/>
      <c r="BI38" s="13"/>
      <c r="BJ38" s="5">
        <f t="shared" si="1"/>
        <v>2</v>
      </c>
      <c r="BK38" s="208" t="s">
        <v>1752</v>
      </c>
    </row>
    <row r="39" spans="1:63" ht="56">
      <c r="A39" s="14">
        <v>2</v>
      </c>
      <c r="B39" s="14">
        <v>13</v>
      </c>
      <c r="C39" s="235" t="s">
        <v>172</v>
      </c>
      <c r="D39" s="201"/>
      <c r="E39" s="201"/>
      <c r="F39" s="201" t="s">
        <v>208</v>
      </c>
      <c r="G39" s="201" t="s">
        <v>209</v>
      </c>
      <c r="H39" s="201"/>
      <c r="I39" s="215"/>
      <c r="J39" s="14" t="s">
        <v>1825</v>
      </c>
      <c r="K39" s="215"/>
      <c r="L39" s="215"/>
      <c r="M39" s="270"/>
      <c r="N39" s="13"/>
      <c r="O39" s="13"/>
      <c r="P39" s="13"/>
      <c r="Q39" s="13"/>
      <c r="R39" s="13"/>
      <c r="S39" s="13"/>
      <c r="T39" s="13"/>
      <c r="U39" s="164"/>
      <c r="V39" s="13"/>
      <c r="W39" s="13" t="s">
        <v>210</v>
      </c>
      <c r="X39" s="265" t="s">
        <v>210</v>
      </c>
      <c r="Y39" s="150"/>
      <c r="Z39" s="150"/>
      <c r="AA39" s="13" t="s">
        <v>211</v>
      </c>
      <c r="AB39" s="313" t="s">
        <v>78</v>
      </c>
      <c r="AC39" s="313" t="s">
        <v>78</v>
      </c>
      <c r="AD39" s="313" t="s">
        <v>78</v>
      </c>
      <c r="AE39" s="313" t="s">
        <v>78</v>
      </c>
      <c r="AF39" s="313" t="s">
        <v>78</v>
      </c>
      <c r="AG39" s="313"/>
      <c r="AH39" s="313"/>
      <c r="AI39" s="372"/>
      <c r="AJ39" s="164"/>
      <c r="AK39" s="164"/>
      <c r="AL39" s="270"/>
      <c r="AM39" s="13"/>
      <c r="AN39" s="13"/>
      <c r="AO39" s="13"/>
      <c r="AP39" s="13"/>
      <c r="AQ39" s="13"/>
      <c r="AR39" s="13"/>
      <c r="AS39" s="13"/>
      <c r="AT39" s="13"/>
      <c r="AU39" s="13"/>
      <c r="AV39" s="13"/>
      <c r="AW39" s="13"/>
      <c r="AX39" s="164"/>
      <c r="AY39" s="13"/>
      <c r="AZ39" s="12" t="s">
        <v>208</v>
      </c>
      <c r="BA39" s="270" t="s">
        <v>204</v>
      </c>
      <c r="BB39" s="13"/>
      <c r="BC39" s="13"/>
      <c r="BD39" s="13" t="s">
        <v>212</v>
      </c>
      <c r="BE39" s="13" t="s">
        <v>78</v>
      </c>
      <c r="BF39" s="13"/>
      <c r="BG39" s="13"/>
      <c r="BH39" s="13"/>
      <c r="BI39" s="13"/>
      <c r="BJ39" s="5">
        <f t="shared" si="1"/>
        <v>2</v>
      </c>
      <c r="BK39" s="208" t="s">
        <v>1752</v>
      </c>
    </row>
    <row r="40" spans="1:63" ht="28">
      <c r="A40" s="14">
        <v>2</v>
      </c>
      <c r="B40" s="14">
        <v>14</v>
      </c>
      <c r="C40" s="235" t="s">
        <v>172</v>
      </c>
      <c r="D40" s="201"/>
      <c r="E40" s="14"/>
      <c r="F40" s="14" t="s">
        <v>215</v>
      </c>
      <c r="G40" s="201"/>
      <c r="H40" s="201"/>
      <c r="I40" s="215"/>
      <c r="J40" s="14"/>
      <c r="K40" s="215"/>
      <c r="L40" s="288"/>
      <c r="M40" s="264"/>
      <c r="N40" s="36"/>
      <c r="O40" s="13"/>
      <c r="P40" s="13"/>
      <c r="Q40" s="13"/>
      <c r="R40" s="13"/>
      <c r="S40" s="13"/>
      <c r="T40" s="13"/>
      <c r="U40" s="164"/>
      <c r="V40" s="13"/>
      <c r="W40" s="13"/>
      <c r="X40" s="265"/>
      <c r="Y40" s="150"/>
      <c r="Z40" s="150"/>
      <c r="AA40" s="13"/>
      <c r="AB40" s="313"/>
      <c r="AC40" s="313"/>
      <c r="AD40" s="313"/>
      <c r="AE40" s="313"/>
      <c r="AF40" s="313"/>
      <c r="AG40" s="313"/>
      <c r="AH40" s="313"/>
      <c r="AI40" s="372"/>
      <c r="AJ40" s="164"/>
      <c r="AK40" s="344"/>
      <c r="AL40" s="268" t="s">
        <v>216</v>
      </c>
      <c r="AM40" s="296"/>
      <c r="AN40" s="296"/>
      <c r="AO40" s="296"/>
      <c r="AP40" s="296"/>
      <c r="AQ40" s="11"/>
      <c r="AR40" s="313" t="s">
        <v>215</v>
      </c>
      <c r="AS40" s="313" t="s">
        <v>215</v>
      </c>
      <c r="AT40" s="313" t="s">
        <v>181</v>
      </c>
      <c r="AU40" s="313"/>
      <c r="AV40" s="313"/>
      <c r="AW40" s="372"/>
      <c r="AX40" s="164"/>
      <c r="AY40" s="13"/>
      <c r="AZ40" s="12"/>
      <c r="BA40" s="264"/>
      <c r="BB40" s="36"/>
      <c r="BC40" s="36"/>
      <c r="BD40" s="13"/>
      <c r="BE40" s="313"/>
      <c r="BF40" s="313"/>
      <c r="BG40" s="372"/>
      <c r="BH40" s="313"/>
      <c r="BI40" s="372"/>
      <c r="BJ40" s="5">
        <f t="shared" si="1"/>
        <v>1</v>
      </c>
    </row>
    <row r="41" spans="1:63" ht="28">
      <c r="A41" s="14">
        <v>2</v>
      </c>
      <c r="B41" s="14">
        <v>15</v>
      </c>
      <c r="C41" s="235" t="s">
        <v>172</v>
      </c>
      <c r="D41" s="201"/>
      <c r="E41" s="14"/>
      <c r="F41" s="14" t="s">
        <v>217</v>
      </c>
      <c r="G41" s="201"/>
      <c r="H41" s="201"/>
      <c r="I41" s="215"/>
      <c r="J41" s="14"/>
      <c r="K41" s="215"/>
      <c r="L41" s="288"/>
      <c r="M41" s="264"/>
      <c r="N41" s="36"/>
      <c r="O41" s="13"/>
      <c r="P41" s="13"/>
      <c r="Q41" s="13"/>
      <c r="R41" s="13"/>
      <c r="S41" s="13"/>
      <c r="T41" s="13"/>
      <c r="U41" s="164"/>
      <c r="V41" s="13"/>
      <c r="W41" s="13"/>
      <c r="X41" s="265"/>
      <c r="Y41" s="150"/>
      <c r="Z41" s="150"/>
      <c r="AA41" s="13"/>
      <c r="AB41" s="256"/>
      <c r="AC41" s="256"/>
      <c r="AD41" s="256"/>
      <c r="AE41" s="256"/>
      <c r="AF41" s="256"/>
      <c r="AG41" s="256"/>
      <c r="AH41" s="256"/>
      <c r="AI41" s="372"/>
      <c r="AJ41" s="164"/>
      <c r="AK41" s="344"/>
      <c r="AL41" s="268" t="s">
        <v>218</v>
      </c>
      <c r="AM41" s="296"/>
      <c r="AN41" s="296"/>
      <c r="AO41" s="296"/>
      <c r="AP41" s="296"/>
      <c r="AQ41" s="11"/>
      <c r="AR41" s="313" t="s">
        <v>217</v>
      </c>
      <c r="AS41" s="313" t="s">
        <v>217</v>
      </c>
      <c r="AT41" s="313" t="s">
        <v>181</v>
      </c>
      <c r="AU41" s="313"/>
      <c r="AV41" s="313"/>
      <c r="AW41" s="372"/>
      <c r="AX41" s="164"/>
      <c r="AY41" s="13"/>
      <c r="AZ41" s="12"/>
      <c r="BA41" s="264"/>
      <c r="BB41" s="36"/>
      <c r="BC41" s="36"/>
      <c r="BD41" s="13"/>
      <c r="BE41" s="313"/>
      <c r="BF41" s="313"/>
      <c r="BG41" s="372"/>
      <c r="BH41" s="313"/>
      <c r="BI41" s="372"/>
      <c r="BJ41" s="5">
        <f t="shared" si="1"/>
        <v>1</v>
      </c>
    </row>
    <row r="42" spans="1:63" ht="14">
      <c r="A42" s="14">
        <v>2</v>
      </c>
      <c r="B42" s="14">
        <v>16</v>
      </c>
      <c r="C42" s="235" t="s">
        <v>172</v>
      </c>
      <c r="D42" s="201"/>
      <c r="E42" s="14"/>
      <c r="F42" s="14" t="s">
        <v>219</v>
      </c>
      <c r="G42" s="201"/>
      <c r="H42" s="201"/>
      <c r="I42" s="215"/>
      <c r="J42" s="14"/>
      <c r="K42" s="215"/>
      <c r="L42" s="288"/>
      <c r="M42" s="268" t="s">
        <v>220</v>
      </c>
      <c r="N42" s="296"/>
      <c r="O42" s="21"/>
      <c r="P42" s="21"/>
      <c r="Q42" s="21"/>
      <c r="R42" s="21"/>
      <c r="S42" s="21"/>
      <c r="T42" s="21"/>
      <c r="U42" s="165"/>
      <c r="V42" s="21"/>
      <c r="W42" s="13"/>
      <c r="X42" s="265"/>
      <c r="Y42" s="150"/>
      <c r="Z42" s="150"/>
      <c r="AA42" s="13"/>
      <c r="AB42" s="13"/>
      <c r="AC42" s="13"/>
      <c r="AD42" s="13"/>
      <c r="AE42" s="13"/>
      <c r="AF42" s="13"/>
      <c r="AG42" s="13"/>
      <c r="AH42" s="13"/>
      <c r="AI42" s="13"/>
      <c r="AJ42" s="165"/>
      <c r="AK42" s="374"/>
      <c r="AL42" s="268"/>
      <c r="AM42" s="296"/>
      <c r="AN42" s="296"/>
      <c r="AO42" s="296"/>
      <c r="AP42" s="296"/>
      <c r="AQ42" s="13"/>
      <c r="AR42" s="313"/>
      <c r="AS42" s="313"/>
      <c r="AT42" s="313"/>
      <c r="AU42" s="313"/>
      <c r="AV42" s="313"/>
      <c r="AW42" s="372"/>
      <c r="AX42" s="165"/>
      <c r="AY42" s="21"/>
      <c r="AZ42" s="12"/>
      <c r="BA42" s="264"/>
      <c r="BB42" s="36"/>
      <c r="BC42" s="36"/>
      <c r="BD42" s="13"/>
      <c r="BE42" s="13"/>
      <c r="BF42" s="13"/>
      <c r="BG42" s="13"/>
      <c r="BH42" s="13"/>
      <c r="BI42" s="13"/>
      <c r="BJ42" s="5">
        <f t="shared" si="1"/>
        <v>1</v>
      </c>
      <c r="BK42" s="208" t="s">
        <v>1750</v>
      </c>
    </row>
    <row r="43" spans="1:63" ht="42">
      <c r="A43" s="14">
        <v>2</v>
      </c>
      <c r="B43" s="14">
        <v>17</v>
      </c>
      <c r="C43" s="235" t="s">
        <v>172</v>
      </c>
      <c r="D43" s="201"/>
      <c r="E43" s="14"/>
      <c r="F43" s="14" t="s">
        <v>221</v>
      </c>
      <c r="G43" s="201"/>
      <c r="H43" s="201"/>
      <c r="I43" s="215"/>
      <c r="J43" s="14"/>
      <c r="K43" s="215"/>
      <c r="L43" s="288"/>
      <c r="M43" s="264"/>
      <c r="N43" s="36"/>
      <c r="O43" s="13"/>
      <c r="P43" s="13"/>
      <c r="Q43" s="13"/>
      <c r="R43" s="13"/>
      <c r="S43" s="13"/>
      <c r="T43" s="13"/>
      <c r="U43" s="164"/>
      <c r="V43" s="13"/>
      <c r="W43" s="13" t="s">
        <v>222</v>
      </c>
      <c r="X43" s="265" t="s">
        <v>222</v>
      </c>
      <c r="Y43" s="150"/>
      <c r="Z43" s="150"/>
      <c r="AA43" s="13" t="s">
        <v>223</v>
      </c>
      <c r="AB43" s="313" t="s">
        <v>78</v>
      </c>
      <c r="AC43" s="313" t="s">
        <v>178</v>
      </c>
      <c r="AD43" s="313" t="s">
        <v>78</v>
      </c>
      <c r="AE43" s="313" t="s">
        <v>78</v>
      </c>
      <c r="AF43" s="313" t="s">
        <v>78</v>
      </c>
      <c r="AG43" s="313"/>
      <c r="AH43" s="313"/>
      <c r="AI43" s="372"/>
      <c r="AJ43" s="164"/>
      <c r="AK43" s="344"/>
      <c r="AL43" s="264"/>
      <c r="AM43" s="36"/>
      <c r="AN43" s="36"/>
      <c r="AO43" s="36"/>
      <c r="AP43" s="36"/>
      <c r="AQ43" s="13"/>
      <c r="AR43" s="13"/>
      <c r="AS43" s="13"/>
      <c r="AT43" s="13"/>
      <c r="AU43" s="13"/>
      <c r="AV43" s="13"/>
      <c r="AW43" s="13"/>
      <c r="AX43" s="164"/>
      <c r="AY43" s="13"/>
      <c r="AZ43" s="12"/>
      <c r="BA43" s="264"/>
      <c r="BB43" s="36"/>
      <c r="BC43" s="36"/>
      <c r="BD43" s="13"/>
      <c r="BE43" s="313"/>
      <c r="BF43" s="313"/>
      <c r="BG43" s="372"/>
      <c r="BH43" s="313"/>
      <c r="BI43" s="372"/>
      <c r="BJ43" s="5">
        <f t="shared" si="1"/>
        <v>1</v>
      </c>
      <c r="BK43" s="208" t="s">
        <v>1754</v>
      </c>
    </row>
    <row r="44" spans="1:63" ht="42">
      <c r="A44" s="14">
        <v>2</v>
      </c>
      <c r="B44" s="14">
        <v>18</v>
      </c>
      <c r="C44" s="235" t="s">
        <v>172</v>
      </c>
      <c r="D44" s="201"/>
      <c r="E44" s="14"/>
      <c r="F44" s="14" t="s">
        <v>224</v>
      </c>
      <c r="G44" s="201"/>
      <c r="H44" s="201"/>
      <c r="I44" s="215"/>
      <c r="J44" s="14"/>
      <c r="K44" s="215"/>
      <c r="L44" s="288"/>
      <c r="M44" s="273"/>
      <c r="N44" s="36"/>
      <c r="O44" s="13"/>
      <c r="P44" s="13"/>
      <c r="Q44" s="13"/>
      <c r="R44" s="13"/>
      <c r="S44" s="13"/>
      <c r="T44" s="13"/>
      <c r="U44" s="164"/>
      <c r="V44" s="13"/>
      <c r="W44" s="13" t="s">
        <v>225</v>
      </c>
      <c r="X44" s="273" t="s">
        <v>225</v>
      </c>
      <c r="Y44" s="36"/>
      <c r="Z44" s="36"/>
      <c r="AA44" s="13" t="s">
        <v>226</v>
      </c>
      <c r="AB44" s="151" t="s">
        <v>78</v>
      </c>
      <c r="AC44" s="151" t="s">
        <v>178</v>
      </c>
      <c r="AD44" s="151" t="s">
        <v>78</v>
      </c>
      <c r="AE44" s="151" t="s">
        <v>78</v>
      </c>
      <c r="AF44" s="151" t="s">
        <v>78</v>
      </c>
      <c r="AG44" s="151"/>
      <c r="AH44" s="151"/>
      <c r="AI44" s="372"/>
      <c r="AJ44" s="164"/>
      <c r="AK44" s="344"/>
      <c r="AL44" s="273"/>
      <c r="AM44" s="36"/>
      <c r="AN44" s="36"/>
      <c r="AO44" s="36"/>
      <c r="AP44" s="36"/>
      <c r="AQ44" s="13"/>
      <c r="AR44" s="13"/>
      <c r="AS44" s="13"/>
      <c r="AT44" s="13"/>
      <c r="AU44" s="13"/>
      <c r="AV44" s="13"/>
      <c r="AW44" s="13"/>
      <c r="AX44" s="164"/>
      <c r="AY44" s="13"/>
      <c r="AZ44" s="12"/>
      <c r="BA44" s="273"/>
      <c r="BB44" s="36"/>
      <c r="BC44" s="36"/>
      <c r="BD44" s="13"/>
      <c r="BE44" s="256"/>
      <c r="BF44" s="256"/>
      <c r="BG44" s="372"/>
      <c r="BH44" s="256"/>
      <c r="BI44" s="372"/>
      <c r="BJ44" s="5">
        <f t="shared" si="1"/>
        <v>1</v>
      </c>
      <c r="BK44" s="208" t="s">
        <v>1754</v>
      </c>
    </row>
    <row r="45" spans="1:63" ht="42">
      <c r="A45" s="14">
        <v>2</v>
      </c>
      <c r="B45" s="14">
        <v>19</v>
      </c>
      <c r="C45" s="235" t="s">
        <v>172</v>
      </c>
      <c r="D45" s="201"/>
      <c r="E45" s="14"/>
      <c r="F45" s="14" t="s">
        <v>227</v>
      </c>
      <c r="G45" s="201"/>
      <c r="H45" s="201"/>
      <c r="I45" s="215"/>
      <c r="J45" s="14"/>
      <c r="K45" s="215"/>
      <c r="L45" s="215"/>
      <c r="M45" s="196"/>
      <c r="N45" s="160"/>
      <c r="O45" s="13"/>
      <c r="P45" s="13"/>
      <c r="Q45" s="13"/>
      <c r="R45" s="13"/>
      <c r="S45" s="13"/>
      <c r="T45" s="13"/>
      <c r="U45" s="164"/>
      <c r="V45" s="13"/>
      <c r="W45" s="13" t="s">
        <v>228</v>
      </c>
      <c r="X45" s="160" t="s">
        <v>228</v>
      </c>
      <c r="Y45" s="160"/>
      <c r="Z45" s="160"/>
      <c r="AA45" s="13" t="s">
        <v>229</v>
      </c>
      <c r="AB45" s="313" t="s">
        <v>78</v>
      </c>
      <c r="AC45" s="313" t="s">
        <v>178</v>
      </c>
      <c r="AD45" s="313" t="s">
        <v>78</v>
      </c>
      <c r="AE45" s="313" t="s">
        <v>78</v>
      </c>
      <c r="AF45" s="313" t="s">
        <v>78</v>
      </c>
      <c r="AG45" s="313"/>
      <c r="AH45" s="313"/>
      <c r="AI45" s="372"/>
      <c r="AJ45" s="164"/>
      <c r="AK45" s="160"/>
      <c r="AL45" s="196"/>
      <c r="AM45" s="160"/>
      <c r="AN45" s="160"/>
      <c r="AO45" s="160"/>
      <c r="AP45" s="160"/>
      <c r="AQ45" s="13"/>
      <c r="AR45" s="13"/>
      <c r="AS45" s="13"/>
      <c r="AT45" s="13"/>
      <c r="AU45" s="13"/>
      <c r="AV45" s="13"/>
      <c r="AW45" s="13"/>
      <c r="AX45" s="164"/>
      <c r="AY45" s="13"/>
      <c r="AZ45" s="12"/>
      <c r="BA45" s="160"/>
      <c r="BB45" s="160"/>
      <c r="BC45" s="160"/>
      <c r="BD45" s="13"/>
      <c r="BE45" s="313"/>
      <c r="BF45" s="313"/>
      <c r="BG45" s="372"/>
      <c r="BH45" s="313"/>
      <c r="BI45" s="372"/>
      <c r="BJ45" s="5">
        <f t="shared" si="1"/>
        <v>1</v>
      </c>
      <c r="BK45" s="208" t="s">
        <v>1754</v>
      </c>
    </row>
    <row r="46" spans="1:63" ht="42">
      <c r="A46" s="14">
        <v>2</v>
      </c>
      <c r="B46" s="14">
        <v>20</v>
      </c>
      <c r="C46" s="235" t="s">
        <v>172</v>
      </c>
      <c r="D46" s="201"/>
      <c r="E46" s="14"/>
      <c r="F46" s="14" t="s">
        <v>230</v>
      </c>
      <c r="G46" s="201"/>
      <c r="H46" s="201"/>
      <c r="I46" s="14"/>
      <c r="J46" s="14"/>
      <c r="K46" s="14"/>
      <c r="L46" s="14"/>
      <c r="M46" s="12"/>
      <c r="N46" s="13"/>
      <c r="O46" s="13"/>
      <c r="P46" s="13"/>
      <c r="Q46" s="13"/>
      <c r="R46" s="13"/>
      <c r="S46" s="13"/>
      <c r="T46" s="13"/>
      <c r="U46" s="164"/>
      <c r="V46" s="13"/>
      <c r="W46" s="13" t="s">
        <v>231</v>
      </c>
      <c r="X46" s="13" t="s">
        <v>231</v>
      </c>
      <c r="Y46" s="13"/>
      <c r="Z46" s="13"/>
      <c r="AA46" s="13" t="s">
        <v>232</v>
      </c>
      <c r="AB46" s="313" t="s">
        <v>78</v>
      </c>
      <c r="AC46" s="313" t="s">
        <v>178</v>
      </c>
      <c r="AD46" s="313" t="s">
        <v>78</v>
      </c>
      <c r="AE46" s="313" t="s">
        <v>78</v>
      </c>
      <c r="AF46" s="313" t="s">
        <v>78</v>
      </c>
      <c r="AG46" s="313"/>
      <c r="AH46" s="313"/>
      <c r="AI46" s="372"/>
      <c r="AJ46" s="164"/>
      <c r="AK46" s="13"/>
      <c r="AL46" s="12"/>
      <c r="AM46" s="13"/>
      <c r="AN46" s="13"/>
      <c r="AO46" s="13"/>
      <c r="AP46" s="13"/>
      <c r="AQ46" s="13"/>
      <c r="AR46" s="13"/>
      <c r="AS46" s="13"/>
      <c r="AT46" s="13"/>
      <c r="AU46" s="13"/>
      <c r="AV46" s="13"/>
      <c r="AW46" s="13"/>
      <c r="AX46" s="164"/>
      <c r="AY46" s="13"/>
      <c r="AZ46" s="12"/>
      <c r="BA46" s="13"/>
      <c r="BB46" s="13"/>
      <c r="BC46" s="13"/>
      <c r="BD46" s="13"/>
      <c r="BE46" s="313"/>
      <c r="BF46" s="313"/>
      <c r="BG46" s="372"/>
      <c r="BH46" s="313"/>
      <c r="BI46" s="372"/>
      <c r="BJ46" s="5">
        <f t="shared" si="1"/>
        <v>1</v>
      </c>
      <c r="BK46" s="208" t="s">
        <v>1754</v>
      </c>
    </row>
    <row r="47" spans="1:63" ht="56">
      <c r="A47" s="14">
        <v>2</v>
      </c>
      <c r="B47" s="14">
        <v>21</v>
      </c>
      <c r="C47" s="235" t="s">
        <v>172</v>
      </c>
      <c r="D47" s="201"/>
      <c r="E47" s="201"/>
      <c r="F47" s="201" t="s">
        <v>1836</v>
      </c>
      <c r="G47" s="201" t="s">
        <v>1836</v>
      </c>
      <c r="H47" s="201"/>
      <c r="I47" s="201" t="s">
        <v>1864</v>
      </c>
      <c r="J47" s="201" t="s">
        <v>1840</v>
      </c>
      <c r="K47" s="201"/>
      <c r="L47" s="201"/>
      <c r="M47" s="263"/>
      <c r="N47" s="230"/>
      <c r="O47" s="13"/>
      <c r="P47" s="13"/>
      <c r="Q47" s="13"/>
      <c r="R47" s="13"/>
      <c r="S47" s="13"/>
      <c r="T47" s="13"/>
      <c r="U47" s="164"/>
      <c r="V47" s="13"/>
      <c r="W47" s="13"/>
      <c r="X47" s="305"/>
      <c r="Y47" s="305"/>
      <c r="Z47" s="305"/>
      <c r="AA47" s="13"/>
      <c r="AB47" s="151"/>
      <c r="AC47" s="151"/>
      <c r="AD47" s="151"/>
      <c r="AE47" s="256"/>
      <c r="AF47" s="256"/>
      <c r="AG47" s="313"/>
      <c r="AH47" s="313"/>
      <c r="AI47" s="372"/>
      <c r="AJ47" s="164"/>
      <c r="AK47" s="13"/>
      <c r="AL47" s="276"/>
      <c r="AM47" s="258"/>
      <c r="AN47" s="258"/>
      <c r="AO47" s="258"/>
      <c r="AP47" s="258"/>
      <c r="AQ47" s="13"/>
      <c r="AR47" s="313"/>
      <c r="AS47" s="313"/>
      <c r="AT47" s="313"/>
      <c r="AU47" s="313"/>
      <c r="AV47" s="313"/>
      <c r="AW47" s="372"/>
      <c r="AX47" s="164"/>
      <c r="AY47" s="13"/>
      <c r="AZ47" s="12"/>
      <c r="BA47" s="230"/>
      <c r="BB47" s="230"/>
      <c r="BC47" s="230"/>
      <c r="BD47" s="13"/>
      <c r="BE47" s="313"/>
      <c r="BF47" s="313"/>
      <c r="BG47" s="372"/>
      <c r="BH47" s="313"/>
      <c r="BI47" s="372"/>
      <c r="BJ47" s="5"/>
    </row>
    <row r="48" spans="1:63" ht="140">
      <c r="A48" s="7">
        <v>3</v>
      </c>
      <c r="B48" s="7">
        <v>1</v>
      </c>
      <c r="C48" s="200" t="s">
        <v>1790</v>
      </c>
      <c r="D48" s="200" t="s">
        <v>1621</v>
      </c>
      <c r="E48" s="200"/>
      <c r="F48" s="200" t="s">
        <v>1975</v>
      </c>
      <c r="G48" s="234" t="s">
        <v>1788</v>
      </c>
      <c r="H48" s="234" t="str">
        <f>_xlfn.CONCAT("'&lt;br&gt;','&lt;b&gt;','",F48, ": ','&lt;/b&gt;',",G48, ",'&lt;/br&gt;',")</f>
        <v>'&lt;br&gt;','&lt;b&gt;','Event Identification  : ','&lt;/b&gt;',eventID ,'&lt;/br&gt;',</v>
      </c>
      <c r="I48" s="262" t="s">
        <v>1789</v>
      </c>
      <c r="J48" s="7" t="s">
        <v>1882</v>
      </c>
      <c r="K48" s="262" t="s">
        <v>1863</v>
      </c>
      <c r="L48" s="262"/>
      <c r="M48" s="267"/>
      <c r="N48" s="9"/>
      <c r="O48" s="9"/>
      <c r="P48" s="9"/>
      <c r="Q48" s="9"/>
      <c r="R48" s="9"/>
      <c r="S48" s="13"/>
      <c r="T48" s="13"/>
      <c r="U48" s="232"/>
      <c r="V48" s="230"/>
      <c r="W48" s="13"/>
      <c r="X48" s="313"/>
      <c r="Y48" s="367"/>
      <c r="Z48" s="313"/>
      <c r="AA48" s="313"/>
      <c r="AB48" s="256"/>
      <c r="AC48" s="256"/>
      <c r="AD48" s="256"/>
      <c r="AE48" s="256"/>
      <c r="AF48" s="256"/>
      <c r="AG48" s="9"/>
      <c r="AH48" s="258"/>
      <c r="AI48" s="258"/>
      <c r="AJ48" s="232"/>
      <c r="AK48" s="230"/>
      <c r="AL48" s="277"/>
      <c r="AM48" s="280"/>
      <c r="AN48" s="280"/>
      <c r="AO48" s="280"/>
      <c r="AP48" s="280"/>
      <c r="AQ48" s="280"/>
      <c r="AR48" s="280"/>
      <c r="AS48" s="280"/>
      <c r="AT48" s="280"/>
      <c r="AU48" s="280"/>
      <c r="AV48" s="280"/>
      <c r="AW48" s="280"/>
      <c r="AX48" s="281"/>
      <c r="AY48" s="280"/>
      <c r="AZ48" s="277"/>
      <c r="BA48" s="280"/>
      <c r="BB48" s="280"/>
      <c r="BC48" s="280"/>
      <c r="BD48" s="280"/>
      <c r="BE48" s="280"/>
      <c r="BF48" s="280"/>
      <c r="BG48" s="280"/>
      <c r="BH48" s="280"/>
      <c r="BI48" s="280"/>
      <c r="BJ48" s="5"/>
      <c r="BK48" s="156"/>
    </row>
    <row r="49" spans="1:63" ht="112">
      <c r="A49" s="7">
        <v>3</v>
      </c>
      <c r="B49" s="7">
        <v>2</v>
      </c>
      <c r="C49" s="200" t="s">
        <v>1790</v>
      </c>
      <c r="D49" s="200" t="s">
        <v>1621</v>
      </c>
      <c r="E49" s="200"/>
      <c r="F49" s="200" t="s">
        <v>1856</v>
      </c>
      <c r="G49" s="234" t="s">
        <v>2004</v>
      </c>
      <c r="H49" s="234" t="str">
        <f>_xlfn.CONCAT("'&lt;br&gt;','&lt;b&gt;','",F49, ": ','&lt;/b&gt;',",G49, ",'&lt;/br&gt;',")</f>
        <v>'&lt;br&gt;','&lt;b&gt;','Site Identification : ','&lt;/b&gt;',verbatimlocationID,'&lt;/br&gt;',</v>
      </c>
      <c r="I49" s="200" t="s">
        <v>1830</v>
      </c>
      <c r="J49" s="7" t="s">
        <v>1882</v>
      </c>
      <c r="K49" s="200"/>
      <c r="L49" s="200"/>
      <c r="M49" s="274" t="s">
        <v>1746</v>
      </c>
      <c r="N49" s="368"/>
      <c r="O49" s="9"/>
      <c r="P49" s="9"/>
      <c r="Q49" s="9"/>
      <c r="R49" s="9"/>
      <c r="S49" s="9"/>
      <c r="T49" s="9"/>
      <c r="U49" s="163"/>
      <c r="V49" s="9"/>
      <c r="W49" s="13" t="s">
        <v>92</v>
      </c>
      <c r="X49" s="13" t="s">
        <v>1566</v>
      </c>
      <c r="Y49" s="13"/>
      <c r="Z49" s="13"/>
      <c r="AA49" s="13" t="s">
        <v>93</v>
      </c>
      <c r="AB49" s="313" t="s">
        <v>78</v>
      </c>
      <c r="AC49" s="313" t="s">
        <v>78</v>
      </c>
      <c r="AD49" s="313" t="s">
        <v>78</v>
      </c>
      <c r="AE49" s="313" t="s">
        <v>78</v>
      </c>
      <c r="AF49" s="313" t="s">
        <v>78</v>
      </c>
      <c r="AG49" s="313"/>
      <c r="AH49" s="313"/>
      <c r="AI49" s="372"/>
      <c r="AJ49" s="163"/>
      <c r="AK49" s="9"/>
      <c r="AL49" s="276" t="s">
        <v>94</v>
      </c>
      <c r="AM49" s="258"/>
      <c r="AN49" s="258" t="s">
        <v>94</v>
      </c>
      <c r="AO49" s="258"/>
      <c r="AP49" s="258"/>
      <c r="AQ49" s="313"/>
      <c r="AR49" s="313" t="s">
        <v>95</v>
      </c>
      <c r="AS49" s="313" t="s">
        <v>95</v>
      </c>
      <c r="AT49" s="313"/>
      <c r="AU49" s="313"/>
      <c r="AV49" s="313"/>
      <c r="AW49" s="372"/>
      <c r="AX49" s="163"/>
      <c r="AY49" s="9"/>
      <c r="AZ49" s="12" t="s">
        <v>89</v>
      </c>
      <c r="BA49" s="230" t="s">
        <v>90</v>
      </c>
      <c r="BB49" s="230"/>
      <c r="BC49" s="230"/>
      <c r="BD49" s="13" t="s">
        <v>96</v>
      </c>
      <c r="BE49" s="13" t="s">
        <v>87</v>
      </c>
      <c r="BF49" s="13"/>
      <c r="BG49" s="13"/>
      <c r="BH49" s="13"/>
      <c r="BI49" s="13"/>
      <c r="BJ49" s="5">
        <f>COUNTIF(M49,"*")+COUNTIF(W49,"*")+COUNTIF(AL49,"*")+COUNTIF(AZ49,"*")</f>
        <v>4</v>
      </c>
      <c r="BK49" s="208" t="s">
        <v>1750</v>
      </c>
    </row>
    <row r="50" spans="1:63" ht="70">
      <c r="A50" s="7">
        <v>3</v>
      </c>
      <c r="B50" s="7">
        <v>3</v>
      </c>
      <c r="C50" s="200" t="s">
        <v>1790</v>
      </c>
      <c r="D50" s="200" t="s">
        <v>1621</v>
      </c>
      <c r="E50" s="200"/>
      <c r="F50" s="200" t="s">
        <v>97</v>
      </c>
      <c r="G50" s="234" t="s">
        <v>98</v>
      </c>
      <c r="H50" s="234" t="str">
        <f>_xlfn.CONCAT("'&lt;br&gt;','&lt;b&gt;','",F50, ": ','&lt;/b&gt;',",G50, ",'&lt;/br&gt;',")</f>
        <v>'&lt;br&gt;','&lt;b&gt;','Sample Year : ','&lt;/b&gt;',Year,'&lt;/br&gt;',</v>
      </c>
      <c r="I50" s="200" t="s">
        <v>1792</v>
      </c>
      <c r="J50" s="200" t="s">
        <v>1969</v>
      </c>
      <c r="K50" s="200"/>
      <c r="L50" s="200"/>
      <c r="M50" s="263" t="s">
        <v>100</v>
      </c>
      <c r="N50" s="230"/>
      <c r="O50" s="13"/>
      <c r="P50" s="13"/>
      <c r="Q50" s="13"/>
      <c r="R50" s="13"/>
      <c r="S50" s="13"/>
      <c r="T50" s="13"/>
      <c r="U50" s="164"/>
      <c r="V50" s="13"/>
      <c r="W50" s="13"/>
      <c r="X50" s="13"/>
      <c r="Y50" s="13"/>
      <c r="Z50" s="13"/>
      <c r="AA50" s="13"/>
      <c r="AB50" s="13"/>
      <c r="AC50" s="13"/>
      <c r="AD50" s="13"/>
      <c r="AE50" s="13"/>
      <c r="AF50" s="13"/>
      <c r="AG50" s="13"/>
      <c r="AH50" s="13"/>
      <c r="AI50" s="13"/>
      <c r="AJ50" s="164"/>
      <c r="AK50" s="13"/>
      <c r="AL50" s="276" t="s">
        <v>101</v>
      </c>
      <c r="AM50" s="258"/>
      <c r="AN50" s="258" t="s">
        <v>1877</v>
      </c>
      <c r="AO50" s="258"/>
      <c r="AP50" s="258"/>
      <c r="AQ50" s="13"/>
      <c r="AR50" s="313" t="s">
        <v>102</v>
      </c>
      <c r="AS50" s="151" t="s">
        <v>102</v>
      </c>
      <c r="AT50" s="151"/>
      <c r="AU50" s="151"/>
      <c r="AV50" s="151"/>
      <c r="AW50" s="372"/>
      <c r="AX50" s="164"/>
      <c r="AY50" s="13"/>
      <c r="AZ50" s="12" t="s">
        <v>103</v>
      </c>
      <c r="BA50" s="230" t="s">
        <v>104</v>
      </c>
      <c r="BB50" s="230"/>
      <c r="BC50" s="230"/>
      <c r="BD50" s="13" t="s">
        <v>78</v>
      </c>
      <c r="BE50" s="13" t="s">
        <v>87</v>
      </c>
      <c r="BF50" s="13"/>
      <c r="BG50" s="13"/>
      <c r="BH50" s="13"/>
      <c r="BI50" s="13"/>
      <c r="BJ50" s="5">
        <f>COUNTIF(M50,"*")+COUNTIF(W50,"*")+COUNTIF(AL50,"*")+COUNTIF(AZ50,"*")</f>
        <v>3</v>
      </c>
      <c r="BK50" s="208" t="s">
        <v>1749</v>
      </c>
    </row>
    <row r="51" spans="1:63" ht="42">
      <c r="A51" s="7">
        <v>3</v>
      </c>
      <c r="B51" s="7">
        <v>4</v>
      </c>
      <c r="C51" s="200" t="s">
        <v>1790</v>
      </c>
      <c r="D51" s="200" t="s">
        <v>1621</v>
      </c>
      <c r="E51" s="200"/>
      <c r="F51" s="200" t="s">
        <v>1847</v>
      </c>
      <c r="G51" s="234" t="s">
        <v>1847</v>
      </c>
      <c r="H51" s="234"/>
      <c r="I51" s="200" t="s">
        <v>1846</v>
      </c>
      <c r="J51" s="7" t="s">
        <v>1742</v>
      </c>
      <c r="K51" s="200"/>
      <c r="L51" s="200"/>
      <c r="M51" s="263"/>
      <c r="N51" s="230"/>
      <c r="O51" s="13"/>
      <c r="P51" s="13"/>
      <c r="Q51" s="13"/>
      <c r="R51" s="13"/>
      <c r="S51" s="13"/>
      <c r="T51" s="13"/>
      <c r="U51" s="164"/>
      <c r="V51" s="13"/>
      <c r="W51" s="13"/>
      <c r="X51" s="13"/>
      <c r="Y51" s="13"/>
      <c r="Z51" s="13"/>
      <c r="AA51" s="13"/>
      <c r="AB51" s="13"/>
      <c r="AC51" s="13"/>
      <c r="AD51" s="13"/>
      <c r="AE51" s="13"/>
      <c r="AF51" s="13"/>
      <c r="AG51" s="13"/>
      <c r="AH51" s="13"/>
      <c r="AI51" s="13"/>
      <c r="AJ51" s="164"/>
      <c r="AK51" s="13"/>
      <c r="AL51" s="276"/>
      <c r="AM51" s="258"/>
      <c r="AN51" s="258"/>
      <c r="AO51" s="258"/>
      <c r="AP51" s="258"/>
      <c r="AQ51" s="13"/>
      <c r="AR51" s="313"/>
      <c r="AS51" s="313"/>
      <c r="AT51" s="313"/>
      <c r="AU51" s="313"/>
      <c r="AV51" s="313"/>
      <c r="AW51" s="372"/>
      <c r="AX51" s="164"/>
      <c r="AY51" s="13"/>
      <c r="AZ51" s="12"/>
      <c r="BA51" s="230"/>
      <c r="BB51" s="230"/>
      <c r="BC51" s="230"/>
      <c r="BD51" s="13"/>
      <c r="BE51" s="13"/>
      <c r="BF51" s="13"/>
      <c r="BG51" s="13"/>
      <c r="BH51" s="13"/>
      <c r="BI51" s="13"/>
      <c r="BJ51" s="5"/>
    </row>
    <row r="52" spans="1:63" ht="70">
      <c r="A52" s="7">
        <v>3</v>
      </c>
      <c r="B52" s="7">
        <v>5</v>
      </c>
      <c r="C52" s="200" t="s">
        <v>1790</v>
      </c>
      <c r="D52" s="200" t="s">
        <v>1621</v>
      </c>
      <c r="E52" s="200"/>
      <c r="F52" s="200" t="s">
        <v>105</v>
      </c>
      <c r="G52" s="234" t="s">
        <v>1793</v>
      </c>
      <c r="H52" s="234" t="str">
        <f>_xlfn.CONCAT("'&lt;br&gt;','&lt;b&gt;','",F52, ": ','&lt;/b&gt;',",G52, ",'&lt;/br&gt;',")</f>
        <v>'&lt;br&gt;','&lt;b&gt;','Sample Date : ','&lt;/b&gt;',verbatimEventDate,'&lt;/br&gt;',</v>
      </c>
      <c r="I52" s="200" t="s">
        <v>1794</v>
      </c>
      <c r="J52" s="200" t="s">
        <v>1742</v>
      </c>
      <c r="K52" s="200"/>
      <c r="L52" s="200"/>
      <c r="M52" s="269"/>
      <c r="N52" s="369"/>
      <c r="O52" s="189" t="s">
        <v>108</v>
      </c>
      <c r="P52" s="9"/>
      <c r="Q52" s="9"/>
      <c r="R52" s="9"/>
      <c r="S52" s="9"/>
      <c r="T52" s="9"/>
      <c r="U52" s="163"/>
      <c r="V52" s="9"/>
      <c r="W52" s="13" t="s">
        <v>1743</v>
      </c>
      <c r="X52" s="13" t="s">
        <v>1572</v>
      </c>
      <c r="Y52" s="13"/>
      <c r="Z52" s="13"/>
      <c r="AA52" s="13" t="s">
        <v>109</v>
      </c>
      <c r="AB52" s="313" t="s">
        <v>78</v>
      </c>
      <c r="AC52" s="313" t="s">
        <v>110</v>
      </c>
      <c r="AD52" s="313" t="s">
        <v>78</v>
      </c>
      <c r="AE52" s="313" t="s">
        <v>78</v>
      </c>
      <c r="AF52" s="313" t="s">
        <v>78</v>
      </c>
      <c r="AG52" s="313"/>
      <c r="AH52" s="313"/>
      <c r="AI52" s="372"/>
      <c r="AJ52" s="163"/>
      <c r="AK52" s="9"/>
      <c r="AL52" s="276" t="s">
        <v>111</v>
      </c>
      <c r="AM52" s="258"/>
      <c r="AN52" s="258"/>
      <c r="AO52" s="258"/>
      <c r="AP52" s="258"/>
      <c r="AQ52" s="11"/>
      <c r="AR52" s="313" t="s">
        <v>112</v>
      </c>
      <c r="AS52" s="313" t="s">
        <v>112</v>
      </c>
      <c r="AT52" s="313"/>
      <c r="AU52" s="313"/>
      <c r="AV52" s="313"/>
      <c r="AW52" s="372"/>
      <c r="AX52" s="163"/>
      <c r="AY52" s="9"/>
      <c r="AZ52" s="12"/>
      <c r="BA52" s="230"/>
      <c r="BB52" s="230"/>
      <c r="BC52" s="230"/>
      <c r="BD52" s="13"/>
      <c r="BE52" s="13"/>
      <c r="BF52" s="13"/>
      <c r="BG52" s="13"/>
      <c r="BH52" s="13"/>
      <c r="BI52" s="13"/>
      <c r="BJ52" s="5">
        <f>COUNTIF(O52,"*")+COUNTIF(W52,"*")+COUNTIF(AL52,"*")+COUNTIF(AZ52,"*")</f>
        <v>3</v>
      </c>
    </row>
    <row r="53" spans="1:63" ht="84">
      <c r="A53" s="7">
        <v>3</v>
      </c>
      <c r="B53" s="7">
        <v>6</v>
      </c>
      <c r="C53" s="200" t="s">
        <v>1790</v>
      </c>
      <c r="D53" s="200" t="s">
        <v>1621</v>
      </c>
      <c r="E53" s="200"/>
      <c r="F53" s="200" t="s">
        <v>1865</v>
      </c>
      <c r="G53" s="234" t="s">
        <v>1848</v>
      </c>
      <c r="H53" s="234"/>
      <c r="I53" s="7" t="s">
        <v>1850</v>
      </c>
      <c r="J53" s="200" t="s">
        <v>1967</v>
      </c>
      <c r="K53" s="7"/>
      <c r="L53" s="7"/>
      <c r="N53" s="13"/>
      <c r="O53" s="12" t="s">
        <v>1169</v>
      </c>
      <c r="P53" s="13"/>
      <c r="Q53" s="13"/>
      <c r="R53" s="13"/>
      <c r="S53" s="13"/>
      <c r="T53" s="13"/>
      <c r="U53" s="164"/>
      <c r="V53" s="13"/>
      <c r="W53" s="13" t="s">
        <v>148</v>
      </c>
      <c r="X53" s="13" t="s">
        <v>2003</v>
      </c>
      <c r="Y53" s="13"/>
      <c r="Z53" s="13"/>
      <c r="AA53" s="13" t="s">
        <v>149</v>
      </c>
      <c r="AB53" s="313" t="s">
        <v>78</v>
      </c>
      <c r="AC53" s="313" t="s">
        <v>78</v>
      </c>
      <c r="AD53" s="313" t="s">
        <v>150</v>
      </c>
      <c r="AE53" s="313" t="s">
        <v>151</v>
      </c>
      <c r="AF53" s="313" t="s">
        <v>78</v>
      </c>
      <c r="AG53" s="313"/>
      <c r="AH53" s="313"/>
      <c r="AI53" s="372"/>
      <c r="AJ53" s="164"/>
      <c r="AK53" s="13"/>
      <c r="AL53" s="12"/>
      <c r="AM53" s="13"/>
      <c r="AN53" s="13"/>
      <c r="AO53" s="13"/>
      <c r="AP53" s="13"/>
      <c r="AQ53" s="13"/>
      <c r="AR53" s="13"/>
      <c r="AS53" s="13"/>
      <c r="AT53" s="13"/>
      <c r="AU53" s="13"/>
      <c r="AV53" s="13"/>
      <c r="AW53" s="13"/>
      <c r="AX53" s="164"/>
      <c r="AY53" s="13"/>
      <c r="AZ53" s="12"/>
      <c r="BA53" s="13"/>
      <c r="BB53" s="13"/>
      <c r="BC53" s="13"/>
      <c r="BD53" s="13"/>
      <c r="BE53" s="313"/>
      <c r="BF53" s="313"/>
      <c r="BG53" s="372"/>
      <c r="BH53" s="313"/>
      <c r="BI53" s="372"/>
      <c r="BJ53" s="5">
        <f>COUNTIF(O53,"*")+COUNTIF(W53,"*")+COUNTIF(AL53,"*")+COUNTIF(AZ53,"*")</f>
        <v>2</v>
      </c>
      <c r="BK53" s="208" t="s">
        <v>1753</v>
      </c>
    </row>
    <row r="54" spans="1:63" ht="154">
      <c r="A54" s="7">
        <v>3</v>
      </c>
      <c r="B54" s="7">
        <v>7</v>
      </c>
      <c r="C54" s="200" t="s">
        <v>1790</v>
      </c>
      <c r="D54" s="200" t="s">
        <v>1621</v>
      </c>
      <c r="E54" s="200"/>
      <c r="F54" s="200" t="s">
        <v>169</v>
      </c>
      <c r="G54" s="234" t="s">
        <v>1795</v>
      </c>
      <c r="H54" s="234"/>
      <c r="I54" s="7" t="s">
        <v>1796</v>
      </c>
      <c r="J54" s="7" t="s">
        <v>1825</v>
      </c>
      <c r="K54" s="7"/>
      <c r="L54" s="7"/>
      <c r="M54" s="12"/>
      <c r="N54" s="13"/>
      <c r="O54" s="13"/>
      <c r="P54" s="13"/>
      <c r="Q54" s="13"/>
      <c r="R54" s="13"/>
      <c r="S54" s="13"/>
      <c r="T54" s="13"/>
      <c r="U54" s="164"/>
      <c r="V54" s="13"/>
      <c r="W54" s="13" t="s">
        <v>170</v>
      </c>
      <c r="X54" s="13"/>
      <c r="Y54" s="13"/>
      <c r="Z54" s="13"/>
      <c r="AA54" s="13" t="s">
        <v>171</v>
      </c>
      <c r="AB54" s="313" t="s">
        <v>78</v>
      </c>
      <c r="AC54" s="313" t="s">
        <v>78</v>
      </c>
      <c r="AD54" s="313" t="s">
        <v>78</v>
      </c>
      <c r="AE54" s="313" t="s">
        <v>78</v>
      </c>
      <c r="AF54" s="313" t="s">
        <v>78</v>
      </c>
      <c r="AG54" s="313"/>
      <c r="AH54" s="313"/>
      <c r="AI54" s="372"/>
      <c r="AJ54" s="164"/>
      <c r="AK54" s="13"/>
      <c r="AL54" s="12"/>
      <c r="AM54" s="13"/>
      <c r="AN54" s="13"/>
      <c r="AO54" s="13"/>
      <c r="AP54" s="13"/>
      <c r="AQ54" s="13"/>
      <c r="AR54" s="13"/>
      <c r="AS54" s="13"/>
      <c r="AT54" s="13"/>
      <c r="AU54" s="13"/>
      <c r="AV54" s="13"/>
      <c r="AW54" s="13"/>
      <c r="AX54" s="164"/>
      <c r="AY54" s="13"/>
      <c r="AZ54" s="12"/>
      <c r="BA54" s="13"/>
      <c r="BB54" s="13"/>
      <c r="BC54" s="13"/>
      <c r="BD54" s="13"/>
      <c r="BE54" s="13"/>
      <c r="BF54" s="13"/>
      <c r="BG54" s="13"/>
      <c r="BH54" s="13"/>
      <c r="BI54" s="13"/>
      <c r="BJ54" s="5">
        <f>COUNTIF(M54,"*")+COUNTIF(W54,"*")+COUNTIF(AL54,"*")+COUNTIF(AZ54,"*")</f>
        <v>1</v>
      </c>
      <c r="BK54" s="208" t="s">
        <v>1753</v>
      </c>
    </row>
    <row r="55" spans="1:63" ht="112">
      <c r="A55" s="7">
        <v>3</v>
      </c>
      <c r="B55" s="7">
        <v>8</v>
      </c>
      <c r="C55" s="200" t="s">
        <v>1790</v>
      </c>
      <c r="D55" s="200" t="s">
        <v>1621</v>
      </c>
      <c r="E55" s="200"/>
      <c r="F55" s="200" t="s">
        <v>1976</v>
      </c>
      <c r="G55" s="234" t="s">
        <v>106</v>
      </c>
      <c r="H55" s="234"/>
      <c r="I55" s="200" t="s">
        <v>1791</v>
      </c>
      <c r="J55" s="7" t="s">
        <v>1742</v>
      </c>
      <c r="K55" s="200"/>
      <c r="L55" s="200"/>
      <c r="M55" s="263"/>
      <c r="N55" s="230"/>
      <c r="O55" s="13"/>
      <c r="P55" s="13"/>
      <c r="Q55" s="13"/>
      <c r="R55" s="13"/>
      <c r="S55" s="13"/>
      <c r="T55" s="13"/>
      <c r="U55" s="164"/>
      <c r="V55" s="13"/>
      <c r="W55" s="13"/>
      <c r="X55" s="13"/>
      <c r="Y55" s="13"/>
      <c r="Z55" s="13"/>
      <c r="AA55" s="13"/>
      <c r="AB55" s="13"/>
      <c r="AC55" s="13"/>
      <c r="AD55" s="13"/>
      <c r="AE55" s="13"/>
      <c r="AF55" s="13"/>
      <c r="AG55" s="13"/>
      <c r="AH55" s="13"/>
      <c r="AI55" s="13"/>
      <c r="AJ55" s="164"/>
      <c r="AK55" s="13"/>
      <c r="AL55" s="276"/>
      <c r="AM55" s="258"/>
      <c r="AN55" s="258"/>
      <c r="AO55" s="258"/>
      <c r="AP55" s="258"/>
      <c r="AQ55" s="13"/>
      <c r="AR55" s="313"/>
      <c r="AS55" s="313"/>
      <c r="AT55" s="313"/>
      <c r="AU55" s="313"/>
      <c r="AV55" s="313"/>
      <c r="AW55" s="372"/>
      <c r="AX55" s="164"/>
      <c r="AY55" s="13"/>
      <c r="AZ55" s="12"/>
      <c r="BA55" s="230"/>
      <c r="BB55" s="230"/>
      <c r="BC55" s="230"/>
      <c r="BD55" s="13"/>
      <c r="BE55" s="13"/>
      <c r="BF55" s="13"/>
      <c r="BG55" s="13"/>
      <c r="BH55" s="13"/>
      <c r="BI55" s="13"/>
      <c r="BJ55" s="5"/>
    </row>
    <row r="56" spans="1:63" ht="84">
      <c r="A56" s="15">
        <v>3.5</v>
      </c>
      <c r="B56" s="15">
        <v>1</v>
      </c>
      <c r="C56" s="236" t="s">
        <v>233</v>
      </c>
      <c r="D56" s="236"/>
      <c r="E56" s="15"/>
      <c r="F56" s="15" t="s">
        <v>237</v>
      </c>
      <c r="G56" s="289"/>
      <c r="H56" s="289"/>
      <c r="I56" s="15"/>
      <c r="J56" s="15"/>
      <c r="K56" s="15"/>
      <c r="L56" s="15"/>
      <c r="M56" s="12"/>
      <c r="N56" s="13"/>
      <c r="O56" s="13"/>
      <c r="P56" s="13"/>
      <c r="Q56" s="13"/>
      <c r="R56" s="13"/>
      <c r="S56" s="13"/>
      <c r="T56" s="13"/>
      <c r="U56" s="164"/>
      <c r="V56" s="13"/>
      <c r="W56" s="13"/>
      <c r="X56" s="13"/>
      <c r="Y56" s="13"/>
      <c r="Z56" s="13"/>
      <c r="AA56" s="13"/>
      <c r="AB56" s="313"/>
      <c r="AC56" s="313"/>
      <c r="AD56" s="313"/>
      <c r="AE56" s="313"/>
      <c r="AF56" s="313"/>
      <c r="AG56" s="313"/>
      <c r="AH56" s="313"/>
      <c r="AI56" s="372"/>
      <c r="AJ56" s="164"/>
      <c r="AK56" s="13"/>
      <c r="AL56" s="17" t="s">
        <v>238</v>
      </c>
      <c r="AM56" s="367"/>
      <c r="AN56" s="313"/>
      <c r="AO56" s="367"/>
      <c r="AP56" s="313"/>
      <c r="AQ56" s="11"/>
      <c r="AR56" s="313" t="s">
        <v>237</v>
      </c>
      <c r="AS56" s="313" t="s">
        <v>237</v>
      </c>
      <c r="AT56" s="313"/>
      <c r="AU56" s="313"/>
      <c r="AV56" s="313"/>
      <c r="AW56" s="372"/>
      <c r="AX56" s="164"/>
      <c r="AY56" s="13"/>
      <c r="AZ56" s="12"/>
      <c r="BA56" s="13"/>
      <c r="BB56" s="13"/>
      <c r="BC56" s="13"/>
      <c r="BD56" s="13"/>
      <c r="BE56" s="13"/>
      <c r="BF56" s="13"/>
      <c r="BG56" s="13"/>
      <c r="BH56" s="13"/>
      <c r="BI56" s="13"/>
      <c r="BJ56" s="5">
        <f t="shared" ref="BJ56:BJ66" si="2">COUNTIF(M56,"*")+COUNTIF(W56,"*")+COUNTIF(AL56,"*")+COUNTIF(AZ56,"*")</f>
        <v>1</v>
      </c>
    </row>
    <row r="57" spans="1:63" ht="42">
      <c r="A57" s="15">
        <v>3.5</v>
      </c>
      <c r="B57" s="15">
        <v>2</v>
      </c>
      <c r="C57" s="236" t="s">
        <v>233</v>
      </c>
      <c r="D57" s="236"/>
      <c r="E57" s="15"/>
      <c r="F57" s="15" t="s">
        <v>239</v>
      </c>
      <c r="G57" s="289"/>
      <c r="H57" s="289"/>
      <c r="I57" s="15"/>
      <c r="J57" s="15"/>
      <c r="K57" s="15"/>
      <c r="L57" s="15"/>
      <c r="M57" s="12"/>
      <c r="N57" s="13"/>
      <c r="O57" s="13"/>
      <c r="P57" s="13"/>
      <c r="Q57" s="13"/>
      <c r="R57" s="13"/>
      <c r="S57" s="13"/>
      <c r="T57" s="13"/>
      <c r="U57" s="164"/>
      <c r="V57" s="13"/>
      <c r="W57" s="13"/>
      <c r="X57" s="13"/>
      <c r="Y57" s="13"/>
      <c r="Z57" s="13"/>
      <c r="AA57" s="13"/>
      <c r="AB57" s="313"/>
      <c r="AC57" s="313"/>
      <c r="AD57" s="313"/>
      <c r="AE57" s="313"/>
      <c r="AF57" s="313"/>
      <c r="AG57" s="313"/>
      <c r="AH57" s="313"/>
      <c r="AI57" s="372"/>
      <c r="AJ57" s="164"/>
      <c r="AK57" s="13"/>
      <c r="AL57" s="17" t="s">
        <v>240</v>
      </c>
      <c r="AM57" s="367"/>
      <c r="AN57" s="313"/>
      <c r="AO57" s="367"/>
      <c r="AP57" s="313"/>
      <c r="AQ57" s="11"/>
      <c r="AR57" s="313" t="s">
        <v>239</v>
      </c>
      <c r="AS57" s="313" t="s">
        <v>239</v>
      </c>
      <c r="AT57" s="313"/>
      <c r="AU57" s="313"/>
      <c r="AV57" s="313"/>
      <c r="AW57" s="372"/>
      <c r="AX57" s="164"/>
      <c r="AY57" s="13"/>
      <c r="AZ57" s="12"/>
      <c r="BA57" s="13"/>
      <c r="BB57" s="13"/>
      <c r="BC57" s="13"/>
      <c r="BD57" s="13"/>
      <c r="BE57" s="13"/>
      <c r="BF57" s="13"/>
      <c r="BG57" s="13"/>
      <c r="BH57" s="13"/>
      <c r="BI57" s="13"/>
      <c r="BJ57" s="5">
        <f t="shared" si="2"/>
        <v>1</v>
      </c>
    </row>
    <row r="58" spans="1:63" ht="42">
      <c r="A58" s="15">
        <v>3.5</v>
      </c>
      <c r="B58" s="15">
        <v>3</v>
      </c>
      <c r="C58" s="236" t="s">
        <v>233</v>
      </c>
      <c r="D58" s="236"/>
      <c r="E58" s="15"/>
      <c r="F58" s="15" t="s">
        <v>241</v>
      </c>
      <c r="G58" s="289"/>
      <c r="H58" s="289"/>
      <c r="I58" s="15"/>
      <c r="J58" s="15"/>
      <c r="K58" s="15"/>
      <c r="L58" s="15"/>
      <c r="M58" s="12"/>
      <c r="N58" s="13"/>
      <c r="O58" s="13"/>
      <c r="P58" s="13"/>
      <c r="Q58" s="13"/>
      <c r="R58" s="13"/>
      <c r="S58" s="13"/>
      <c r="T58" s="13"/>
      <c r="U58" s="164"/>
      <c r="V58" s="13"/>
      <c r="W58" s="13"/>
      <c r="X58" s="13"/>
      <c r="Y58" s="13"/>
      <c r="Z58" s="13"/>
      <c r="AA58" s="13"/>
      <c r="AB58" s="13"/>
      <c r="AC58" s="13"/>
      <c r="AD58" s="13"/>
      <c r="AE58" s="13"/>
      <c r="AF58" s="13"/>
      <c r="AG58" s="13"/>
      <c r="AH58" s="13"/>
      <c r="AI58" s="13"/>
      <c r="AJ58" s="164"/>
      <c r="AK58" s="13"/>
      <c r="AL58" s="12"/>
      <c r="AM58" s="13"/>
      <c r="AN58" s="13"/>
      <c r="AO58" s="13"/>
      <c r="AP58" s="13"/>
      <c r="AQ58" s="13"/>
      <c r="AR58" s="13"/>
      <c r="AS58" s="13"/>
      <c r="AT58" s="13"/>
      <c r="AU58" s="13"/>
      <c r="AV58" s="13"/>
      <c r="AW58" s="13"/>
      <c r="AX58" s="164"/>
      <c r="AY58" s="13"/>
      <c r="AZ58" s="12" t="s">
        <v>241</v>
      </c>
      <c r="BA58" s="13" t="s">
        <v>242</v>
      </c>
      <c r="BB58" s="13"/>
      <c r="BC58" s="13"/>
      <c r="BD58" s="13" t="s">
        <v>243</v>
      </c>
      <c r="BE58" s="13" t="s">
        <v>244</v>
      </c>
      <c r="BF58" s="13"/>
      <c r="BG58" s="13"/>
      <c r="BH58" s="13"/>
      <c r="BI58" s="13"/>
      <c r="BJ58" s="5">
        <f t="shared" si="2"/>
        <v>1</v>
      </c>
      <c r="BK58" s="208" t="s">
        <v>1755</v>
      </c>
    </row>
    <row r="59" spans="1:63" ht="140">
      <c r="A59" s="15">
        <v>3.5</v>
      </c>
      <c r="B59" s="15">
        <v>4</v>
      </c>
      <c r="C59" s="236" t="s">
        <v>233</v>
      </c>
      <c r="D59" s="236"/>
      <c r="E59" s="15"/>
      <c r="F59" s="15" t="s">
        <v>245</v>
      </c>
      <c r="G59" s="289"/>
      <c r="H59" s="289"/>
      <c r="I59" s="15"/>
      <c r="J59" s="15"/>
      <c r="K59" s="15"/>
      <c r="L59" s="15"/>
      <c r="M59" s="12"/>
      <c r="N59" s="13"/>
      <c r="O59" s="13"/>
      <c r="P59" s="13"/>
      <c r="Q59" s="13"/>
      <c r="R59" s="13"/>
      <c r="S59" s="13"/>
      <c r="T59" s="13"/>
      <c r="U59" s="164"/>
      <c r="V59" s="13"/>
      <c r="W59" s="13"/>
      <c r="X59" s="13"/>
      <c r="Y59" s="13"/>
      <c r="Z59" s="13"/>
      <c r="AA59" s="13"/>
      <c r="AB59" s="13"/>
      <c r="AC59" s="13"/>
      <c r="AD59" s="13"/>
      <c r="AE59" s="13"/>
      <c r="AF59" s="13"/>
      <c r="AG59" s="13"/>
      <c r="AH59" s="13"/>
      <c r="AI59" s="13"/>
      <c r="AJ59" s="164"/>
      <c r="AK59" s="13"/>
      <c r="AL59" s="12"/>
      <c r="AM59" s="13"/>
      <c r="AN59" s="13"/>
      <c r="AO59" s="13"/>
      <c r="AP59" s="13"/>
      <c r="AQ59" s="13"/>
      <c r="AR59" s="13"/>
      <c r="AS59" s="13"/>
      <c r="AT59" s="13"/>
      <c r="AU59" s="13"/>
      <c r="AV59" s="13"/>
      <c r="AW59" s="13"/>
      <c r="AX59" s="164"/>
      <c r="AY59" s="13"/>
      <c r="AZ59" s="12" t="s">
        <v>245</v>
      </c>
      <c r="BA59" s="13" t="s">
        <v>246</v>
      </c>
      <c r="BB59" s="13"/>
      <c r="BC59" s="13"/>
      <c r="BD59" s="13" t="s">
        <v>247</v>
      </c>
      <c r="BE59" s="13" t="s">
        <v>248</v>
      </c>
      <c r="BF59" s="13"/>
      <c r="BG59" s="13"/>
      <c r="BH59" s="13"/>
      <c r="BI59" s="13"/>
      <c r="BJ59" s="5">
        <f t="shared" si="2"/>
        <v>1</v>
      </c>
      <c r="BK59" s="208" t="s">
        <v>1755</v>
      </c>
    </row>
    <row r="60" spans="1:63" ht="56">
      <c r="A60" s="15">
        <v>3.5</v>
      </c>
      <c r="B60" s="15">
        <v>5</v>
      </c>
      <c r="C60" s="236" t="s">
        <v>233</v>
      </c>
      <c r="D60" s="236"/>
      <c r="E60" s="15"/>
      <c r="F60" s="15" t="s">
        <v>249</v>
      </c>
      <c r="G60" s="289"/>
      <c r="H60" s="289"/>
      <c r="I60" s="15"/>
      <c r="J60" s="15"/>
      <c r="K60" s="15"/>
      <c r="L60" s="15"/>
      <c r="M60" s="12"/>
      <c r="N60" s="13"/>
      <c r="O60" s="13"/>
      <c r="P60" s="13"/>
      <c r="Q60" s="13"/>
      <c r="R60" s="13"/>
      <c r="S60" s="13"/>
      <c r="T60" s="13"/>
      <c r="U60" s="164"/>
      <c r="V60" s="13"/>
      <c r="W60" s="13"/>
      <c r="X60" s="13"/>
      <c r="Y60" s="13"/>
      <c r="Z60" s="13"/>
      <c r="AA60" s="13"/>
      <c r="AB60" s="13"/>
      <c r="AC60" s="13"/>
      <c r="AD60" s="13"/>
      <c r="AE60" s="13"/>
      <c r="AF60" s="13"/>
      <c r="AG60" s="13"/>
      <c r="AH60" s="13"/>
      <c r="AI60" s="13"/>
      <c r="AJ60" s="164"/>
      <c r="AK60" s="13"/>
      <c r="AL60" s="12"/>
      <c r="AM60" s="13"/>
      <c r="AN60" s="13"/>
      <c r="AO60" s="13"/>
      <c r="AP60" s="13"/>
      <c r="AQ60" s="13"/>
      <c r="AR60" s="13"/>
      <c r="AS60" s="13"/>
      <c r="AT60" s="13"/>
      <c r="AU60" s="13"/>
      <c r="AV60" s="13"/>
      <c r="AW60" s="13"/>
      <c r="AX60" s="164"/>
      <c r="AY60" s="13"/>
      <c r="AZ60" s="12" t="s">
        <v>249</v>
      </c>
      <c r="BA60" s="13" t="s">
        <v>250</v>
      </c>
      <c r="BB60" s="13"/>
      <c r="BC60" s="13"/>
      <c r="BD60" s="13" t="s">
        <v>251</v>
      </c>
      <c r="BE60" s="13" t="s">
        <v>248</v>
      </c>
      <c r="BF60" s="13"/>
      <c r="BG60" s="13"/>
      <c r="BH60" s="13"/>
      <c r="BI60" s="13"/>
      <c r="BJ60" s="5">
        <f t="shared" si="2"/>
        <v>1</v>
      </c>
      <c r="BK60" s="208" t="s">
        <v>1755</v>
      </c>
    </row>
    <row r="61" spans="1:63" ht="28">
      <c r="A61" s="15">
        <v>3.5</v>
      </c>
      <c r="B61" s="15">
        <v>6</v>
      </c>
      <c r="C61" s="236" t="s">
        <v>233</v>
      </c>
      <c r="D61" s="236"/>
      <c r="E61" s="15"/>
      <c r="F61" s="15" t="s">
        <v>1977</v>
      </c>
      <c r="G61" s="289"/>
      <c r="H61" s="289"/>
      <c r="I61" s="15"/>
      <c r="J61" s="15"/>
      <c r="K61" s="15"/>
      <c r="L61" s="15"/>
      <c r="M61" s="12"/>
      <c r="N61" s="13"/>
      <c r="O61" s="13"/>
      <c r="P61" s="13"/>
      <c r="Q61" s="13"/>
      <c r="R61" s="13"/>
      <c r="S61" s="13"/>
      <c r="T61" s="13"/>
      <c r="U61" s="164"/>
      <c r="V61" s="13"/>
      <c r="W61" s="13" t="s">
        <v>252</v>
      </c>
      <c r="X61" s="13" t="s">
        <v>252</v>
      </c>
      <c r="Y61" s="13"/>
      <c r="Z61" s="13"/>
      <c r="AA61" s="13" t="s">
        <v>253</v>
      </c>
      <c r="AB61" s="256" t="s">
        <v>78</v>
      </c>
      <c r="AC61" s="256" t="s">
        <v>78</v>
      </c>
      <c r="AD61" s="256" t="s">
        <v>78</v>
      </c>
      <c r="AE61" s="256" t="s">
        <v>78</v>
      </c>
      <c r="AF61" s="256" t="s">
        <v>78</v>
      </c>
      <c r="AG61" s="256"/>
      <c r="AH61" s="256"/>
      <c r="AI61" s="372"/>
      <c r="AJ61" s="164"/>
      <c r="AK61" s="13"/>
      <c r="AL61" s="12"/>
      <c r="AM61" s="13"/>
      <c r="AN61" s="13"/>
      <c r="AO61" s="13"/>
      <c r="AP61" s="13"/>
      <c r="AQ61" s="13"/>
      <c r="AR61" s="13"/>
      <c r="AS61" s="13"/>
      <c r="AT61" s="13"/>
      <c r="AU61" s="13"/>
      <c r="AV61" s="13"/>
      <c r="AW61" s="13"/>
      <c r="AX61" s="164"/>
      <c r="AY61" s="13"/>
      <c r="AZ61" s="12"/>
      <c r="BA61" s="13"/>
      <c r="BB61" s="13"/>
      <c r="BC61" s="13"/>
      <c r="BD61" s="13"/>
      <c r="BE61" s="13"/>
      <c r="BF61" s="13"/>
      <c r="BG61" s="13"/>
      <c r="BH61" s="13"/>
      <c r="BI61" s="13"/>
      <c r="BJ61" s="5">
        <f t="shared" si="2"/>
        <v>1</v>
      </c>
      <c r="BK61" s="208" t="s">
        <v>1755</v>
      </c>
    </row>
    <row r="62" spans="1:63" ht="32.4" customHeight="1">
      <c r="A62" s="15">
        <v>3.5</v>
      </c>
      <c r="B62" s="15">
        <v>7</v>
      </c>
      <c r="C62" s="236" t="s">
        <v>233</v>
      </c>
      <c r="D62" s="236"/>
      <c r="E62" s="15"/>
      <c r="F62" s="15" t="s">
        <v>254</v>
      </c>
      <c r="G62" s="289"/>
      <c r="H62" s="289"/>
      <c r="I62" s="15"/>
      <c r="J62" s="15"/>
      <c r="K62" s="15"/>
      <c r="L62" s="15"/>
      <c r="M62" s="12"/>
      <c r="N62" s="13"/>
      <c r="O62" s="13"/>
      <c r="P62" s="13"/>
      <c r="Q62" s="13"/>
      <c r="R62" s="13"/>
      <c r="S62" s="13"/>
      <c r="T62" s="13"/>
      <c r="U62" s="164"/>
      <c r="V62" s="13"/>
      <c r="W62" s="13" t="s">
        <v>255</v>
      </c>
      <c r="X62" s="13" t="s">
        <v>255</v>
      </c>
      <c r="Y62" s="13"/>
      <c r="Z62" s="13"/>
      <c r="AA62" s="13" t="s">
        <v>256</v>
      </c>
      <c r="AB62" s="313" t="s">
        <v>78</v>
      </c>
      <c r="AC62" s="313" t="s">
        <v>78</v>
      </c>
      <c r="AD62" s="313" t="s">
        <v>78</v>
      </c>
      <c r="AE62" s="313" t="s">
        <v>78</v>
      </c>
      <c r="AF62" s="313" t="s">
        <v>78</v>
      </c>
      <c r="AG62" s="313"/>
      <c r="AH62" s="313"/>
      <c r="AI62" s="372"/>
      <c r="AJ62" s="164"/>
      <c r="AK62" s="13"/>
      <c r="AL62" s="12"/>
      <c r="AM62" s="13"/>
      <c r="AN62" s="13"/>
      <c r="AO62" s="13"/>
      <c r="AP62" s="13"/>
      <c r="AQ62" s="13"/>
      <c r="AR62" s="13"/>
      <c r="AS62" s="13"/>
      <c r="AT62" s="13"/>
      <c r="AU62" s="13"/>
      <c r="AV62" s="13"/>
      <c r="AW62" s="13"/>
      <c r="AX62" s="164"/>
      <c r="AY62" s="13"/>
      <c r="AZ62" s="12"/>
      <c r="BA62" s="13"/>
      <c r="BB62" s="13"/>
      <c r="BC62" s="13"/>
      <c r="BD62" s="13"/>
      <c r="BE62" s="13"/>
      <c r="BF62" s="13"/>
      <c r="BG62" s="13"/>
      <c r="BH62" s="13"/>
      <c r="BI62" s="13"/>
      <c r="BJ62" s="5">
        <f t="shared" si="2"/>
        <v>1</v>
      </c>
      <c r="BK62" s="208" t="s">
        <v>1755</v>
      </c>
    </row>
    <row r="63" spans="1:63" ht="32.4" customHeight="1">
      <c r="A63" s="15">
        <v>3.5</v>
      </c>
      <c r="B63" s="15">
        <v>8</v>
      </c>
      <c r="C63" s="236" t="s">
        <v>233</v>
      </c>
      <c r="D63" s="236"/>
      <c r="E63" s="15"/>
      <c r="F63" s="15" t="s">
        <v>257</v>
      </c>
      <c r="G63" s="289"/>
      <c r="H63" s="289"/>
      <c r="I63" s="15"/>
      <c r="J63" s="15"/>
      <c r="K63" s="15"/>
      <c r="L63" s="15"/>
      <c r="M63" s="12"/>
      <c r="N63" s="13"/>
      <c r="O63" s="13"/>
      <c r="P63" s="13"/>
      <c r="Q63" s="13"/>
      <c r="R63" s="13"/>
      <c r="S63" s="13"/>
      <c r="T63" s="13"/>
      <c r="U63" s="164"/>
      <c r="V63" s="13"/>
      <c r="W63" s="13" t="s">
        <v>258</v>
      </c>
      <c r="X63" s="13" t="s">
        <v>258</v>
      </c>
      <c r="Y63" s="13"/>
      <c r="Z63" s="13"/>
      <c r="AA63" s="13" t="s">
        <v>259</v>
      </c>
      <c r="AB63" s="313" t="s">
        <v>78</v>
      </c>
      <c r="AC63" s="313" t="s">
        <v>78</v>
      </c>
      <c r="AD63" s="313" t="s">
        <v>78</v>
      </c>
      <c r="AE63" s="313" t="s">
        <v>78</v>
      </c>
      <c r="AF63" s="313" t="s">
        <v>78</v>
      </c>
      <c r="AG63" s="313"/>
      <c r="AH63" s="313"/>
      <c r="AI63" s="372"/>
      <c r="AJ63" s="164"/>
      <c r="AK63" s="13"/>
      <c r="AL63" s="12"/>
      <c r="AM63" s="13"/>
      <c r="AN63" s="13"/>
      <c r="AO63" s="13"/>
      <c r="AP63" s="13"/>
      <c r="AQ63" s="13"/>
      <c r="AR63" s="13"/>
      <c r="AS63" s="13"/>
      <c r="AT63" s="13"/>
      <c r="AU63" s="13"/>
      <c r="AV63" s="13"/>
      <c r="AW63" s="13"/>
      <c r="AX63" s="164"/>
      <c r="AY63" s="13"/>
      <c r="AZ63" s="12"/>
      <c r="BA63" s="13"/>
      <c r="BB63" s="13"/>
      <c r="BC63" s="13"/>
      <c r="BD63" s="13"/>
      <c r="BE63" s="13"/>
      <c r="BF63" s="13"/>
      <c r="BG63" s="13"/>
      <c r="BH63" s="13"/>
      <c r="BI63" s="13"/>
      <c r="BJ63" s="5">
        <f t="shared" si="2"/>
        <v>1</v>
      </c>
      <c r="BK63" s="208" t="s">
        <v>1755</v>
      </c>
    </row>
    <row r="64" spans="1:63" ht="32.4" customHeight="1">
      <c r="A64" s="15">
        <v>3.5</v>
      </c>
      <c r="B64" s="357">
        <v>9</v>
      </c>
      <c r="C64" s="381" t="s">
        <v>233</v>
      </c>
      <c r="D64" s="381"/>
      <c r="E64" s="357"/>
      <c r="F64" s="357" t="s">
        <v>234</v>
      </c>
      <c r="G64" s="382"/>
      <c r="H64" s="289"/>
      <c r="I64" s="357"/>
      <c r="J64" s="15"/>
      <c r="K64" s="357"/>
      <c r="L64" s="357"/>
      <c r="M64" s="192"/>
      <c r="N64" s="36"/>
      <c r="O64" s="13"/>
      <c r="P64" s="13"/>
      <c r="Q64" s="13"/>
      <c r="R64" s="13"/>
      <c r="S64" s="13"/>
      <c r="T64" s="13"/>
      <c r="U64" s="164"/>
      <c r="V64" s="13"/>
      <c r="W64" s="13"/>
      <c r="X64" s="36"/>
      <c r="Y64" s="36"/>
      <c r="Z64" s="36"/>
      <c r="AA64" s="13"/>
      <c r="AB64" s="13"/>
      <c r="AC64" s="13"/>
      <c r="AD64" s="13"/>
      <c r="AE64" s="13"/>
      <c r="AF64" s="13"/>
      <c r="AG64" s="13"/>
      <c r="AH64" s="13"/>
      <c r="AI64" s="13"/>
      <c r="AJ64" s="164"/>
      <c r="AK64" s="36"/>
      <c r="AL64" s="192"/>
      <c r="AM64" s="36"/>
      <c r="AN64" s="36"/>
      <c r="AO64" s="36"/>
      <c r="AP64" s="36"/>
      <c r="AQ64" s="13"/>
      <c r="AR64" s="13"/>
      <c r="AS64" s="13"/>
      <c r="AT64" s="13"/>
      <c r="AU64" s="13"/>
      <c r="AV64" s="13"/>
      <c r="AW64" s="13"/>
      <c r="AX64" s="164"/>
      <c r="AY64" s="13"/>
      <c r="AZ64" s="12" t="s">
        <v>234</v>
      </c>
      <c r="BA64" s="36" t="s">
        <v>235</v>
      </c>
      <c r="BB64" s="36"/>
      <c r="BC64" s="36"/>
      <c r="BD64" s="13" t="s">
        <v>236</v>
      </c>
      <c r="BE64" s="13" t="s">
        <v>87</v>
      </c>
      <c r="BF64" s="13"/>
      <c r="BG64" s="13"/>
      <c r="BH64" s="13"/>
      <c r="BI64" s="13"/>
      <c r="BJ64" s="345">
        <f t="shared" si="2"/>
        <v>1</v>
      </c>
      <c r="BK64" s="208" t="s">
        <v>1755</v>
      </c>
    </row>
    <row r="65" spans="1:62" ht="32.4" customHeight="1">
      <c r="A65" s="16">
        <v>4</v>
      </c>
      <c r="B65" s="475">
        <v>1</v>
      </c>
      <c r="C65" s="476" t="s">
        <v>260</v>
      </c>
      <c r="D65" s="476"/>
      <c r="E65" s="475" t="s">
        <v>1621</v>
      </c>
      <c r="F65" s="475" t="s">
        <v>261</v>
      </c>
      <c r="G65" s="473" t="s">
        <v>262</v>
      </c>
      <c r="H65" s="202" t="str">
        <f t="shared" ref="H65:H71" si="3">_xlfn.CONCAT("'&lt;br&gt;','&lt;b&gt;','",F65, ": ','&lt;/b&gt;',",G65, ",'&lt;/br&gt;',")</f>
        <v>'&lt;br&gt;','&lt;b&gt;','Average bankfull width from transects: ','&lt;/b&gt;',BFWidth,'&lt;/br&gt;',</v>
      </c>
      <c r="I65" s="423" t="s">
        <v>1811</v>
      </c>
      <c r="J65" s="16" t="s">
        <v>263</v>
      </c>
      <c r="K65" s="216"/>
      <c r="L65" s="423" t="s">
        <v>248</v>
      </c>
      <c r="M65" s="424" t="s">
        <v>1744</v>
      </c>
      <c r="N65" s="370"/>
      <c r="O65" s="9"/>
      <c r="P65" s="9"/>
      <c r="Q65" s="9"/>
      <c r="R65" s="9" t="s">
        <v>248</v>
      </c>
      <c r="S65" s="9">
        <v>6849</v>
      </c>
      <c r="T65" s="9"/>
      <c r="U65" s="163"/>
      <c r="V65" s="9"/>
      <c r="W65" s="13" t="s">
        <v>265</v>
      </c>
      <c r="X65" s="272" t="s">
        <v>1565</v>
      </c>
      <c r="Y65" s="160"/>
      <c r="Z65" s="160"/>
      <c r="AA65" s="13" t="s">
        <v>266</v>
      </c>
      <c r="AB65" s="313" t="s">
        <v>78</v>
      </c>
      <c r="AC65" s="313" t="s">
        <v>248</v>
      </c>
      <c r="AD65" s="313">
        <v>0</v>
      </c>
      <c r="AE65" s="313" t="s">
        <v>159</v>
      </c>
      <c r="AF65" s="313" t="s">
        <v>78</v>
      </c>
      <c r="AG65" s="313"/>
      <c r="AH65" s="313">
        <v>6849</v>
      </c>
      <c r="AI65" s="372" t="s">
        <v>2001</v>
      </c>
      <c r="AJ65" s="163"/>
      <c r="AK65" s="375"/>
      <c r="AL65" s="362" t="s">
        <v>267</v>
      </c>
      <c r="AM65" s="297"/>
      <c r="AN65" s="362" t="s">
        <v>267</v>
      </c>
      <c r="AO65" s="297"/>
      <c r="AP65" s="297"/>
      <c r="AQ65" s="313" t="s">
        <v>268</v>
      </c>
      <c r="AR65" s="313" t="s">
        <v>269</v>
      </c>
      <c r="AS65" s="256" t="s">
        <v>269</v>
      </c>
      <c r="AT65" s="256" t="s">
        <v>248</v>
      </c>
      <c r="AU65" s="313"/>
      <c r="AV65" s="256">
        <v>6870</v>
      </c>
      <c r="AW65" s="372"/>
      <c r="AX65" s="163"/>
      <c r="AY65" s="9"/>
      <c r="AZ65" s="12" t="s">
        <v>261</v>
      </c>
      <c r="BA65" s="198" t="s">
        <v>270</v>
      </c>
      <c r="BB65" s="303"/>
      <c r="BC65" s="303"/>
      <c r="BD65" s="13" t="s">
        <v>271</v>
      </c>
      <c r="BE65" s="13" t="s">
        <v>248</v>
      </c>
      <c r="BF65" s="13">
        <v>6871</v>
      </c>
      <c r="BG65" s="13"/>
      <c r="BH65" s="13"/>
      <c r="BI65" s="13"/>
      <c r="BJ65" s="272">
        <f t="shared" si="2"/>
        <v>4</v>
      </c>
    </row>
    <row r="66" spans="1:62" ht="32.4" customHeight="1">
      <c r="A66" s="16">
        <v>4</v>
      </c>
      <c r="B66" s="482">
        <v>2</v>
      </c>
      <c r="C66" s="483" t="s">
        <v>260</v>
      </c>
      <c r="D66" s="483"/>
      <c r="E66" s="482" t="s">
        <v>1621</v>
      </c>
      <c r="F66" s="482" t="s">
        <v>272</v>
      </c>
      <c r="G66" s="473" t="s">
        <v>273</v>
      </c>
      <c r="H66" s="202" t="str">
        <f t="shared" si="3"/>
        <v>'&lt;br&gt;','&lt;b&gt;','Gradient of stream reach: ','&lt;/b&gt;',Grad,'&lt;/br&gt;',</v>
      </c>
      <c r="I66" s="423" t="s">
        <v>1809</v>
      </c>
      <c r="J66" s="16" t="s">
        <v>263</v>
      </c>
      <c r="K66" s="216"/>
      <c r="L66" s="423" t="s">
        <v>277</v>
      </c>
      <c r="M66" s="198" t="s">
        <v>274</v>
      </c>
      <c r="N66" s="230"/>
      <c r="O66" s="13"/>
      <c r="P66" s="13"/>
      <c r="Q66" s="13"/>
      <c r="R66" s="13" t="s">
        <v>2215</v>
      </c>
      <c r="S66" s="13">
        <v>6852</v>
      </c>
      <c r="T66" s="13"/>
      <c r="U66" s="164"/>
      <c r="V66" s="13"/>
      <c r="W66" s="13" t="s">
        <v>275</v>
      </c>
      <c r="X66" s="425" t="s">
        <v>1564</v>
      </c>
      <c r="Y66" s="360"/>
      <c r="Z66" s="360"/>
      <c r="AA66" s="13" t="s">
        <v>276</v>
      </c>
      <c r="AB66" s="313" t="s">
        <v>78</v>
      </c>
      <c r="AC66" s="313" t="s">
        <v>277</v>
      </c>
      <c r="AD66" s="313">
        <v>0</v>
      </c>
      <c r="AE66" s="313" t="s">
        <v>278</v>
      </c>
      <c r="AF66" s="313" t="s">
        <v>78</v>
      </c>
      <c r="AG66" s="313"/>
      <c r="AH66" s="313">
        <v>6852</v>
      </c>
      <c r="AI66" s="372" t="s">
        <v>1610</v>
      </c>
      <c r="AJ66" s="164"/>
      <c r="AK66" s="164"/>
      <c r="AL66" s="362" t="s">
        <v>279</v>
      </c>
      <c r="AM66" s="191"/>
      <c r="AN66" s="362" t="s">
        <v>279</v>
      </c>
      <c r="AO66" s="258"/>
      <c r="AP66" s="258"/>
      <c r="AQ66" s="313" t="s">
        <v>280</v>
      </c>
      <c r="AR66" s="313" t="s">
        <v>281</v>
      </c>
      <c r="AS66" s="256" t="s">
        <v>281</v>
      </c>
      <c r="AT66" s="256" t="s">
        <v>277</v>
      </c>
      <c r="AU66" s="256"/>
      <c r="AV66" s="256">
        <v>6852</v>
      </c>
      <c r="AW66" s="372" t="s">
        <v>1264</v>
      </c>
      <c r="AX66" s="164"/>
      <c r="AY66" s="13"/>
      <c r="AZ66" s="12" t="s">
        <v>272</v>
      </c>
      <c r="BA66" s="198" t="s">
        <v>273</v>
      </c>
      <c r="BB66" s="230"/>
      <c r="BC66" s="230"/>
      <c r="BD66" s="13" t="s">
        <v>282</v>
      </c>
      <c r="BE66" s="13" t="s">
        <v>283</v>
      </c>
      <c r="BF66" s="13">
        <v>6868</v>
      </c>
      <c r="BG66" s="13"/>
      <c r="BH66" s="13"/>
      <c r="BI66" s="13"/>
      <c r="BJ66" s="272">
        <f t="shared" si="2"/>
        <v>4</v>
      </c>
    </row>
    <row r="67" spans="1:62" ht="32.4" customHeight="1">
      <c r="A67" s="16">
        <v>4</v>
      </c>
      <c r="B67" s="482">
        <v>3</v>
      </c>
      <c r="C67" s="483" t="s">
        <v>260</v>
      </c>
      <c r="D67" s="483"/>
      <c r="E67" s="482" t="s">
        <v>1621</v>
      </c>
      <c r="F67" s="482" t="s">
        <v>284</v>
      </c>
      <c r="G67" s="473" t="s">
        <v>285</v>
      </c>
      <c r="H67" s="202" t="str">
        <f t="shared" si="3"/>
        <v>'&lt;br&gt;','&lt;b&gt;','Length of sampling reach: ','&lt;/b&gt;',RchLen,'&lt;/br&gt;',</v>
      </c>
      <c r="I67" s="423" t="s">
        <v>292</v>
      </c>
      <c r="J67" s="16" t="s">
        <v>263</v>
      </c>
      <c r="K67" s="202"/>
      <c r="L67" s="423" t="s">
        <v>248</v>
      </c>
      <c r="M67" s="198" t="s">
        <v>1747</v>
      </c>
      <c r="N67" s="230"/>
      <c r="O67" s="13" t="s">
        <v>286</v>
      </c>
      <c r="P67" s="13"/>
      <c r="Q67" s="13"/>
      <c r="R67" s="13" t="s">
        <v>248</v>
      </c>
      <c r="S67" s="13"/>
      <c r="T67" s="13"/>
      <c r="U67" s="164"/>
      <c r="V67" s="13"/>
      <c r="W67" s="13" t="s">
        <v>287</v>
      </c>
      <c r="X67" s="425" t="s">
        <v>1563</v>
      </c>
      <c r="Y67" s="360"/>
      <c r="Z67" s="360"/>
      <c r="AA67" s="13" t="s">
        <v>288</v>
      </c>
      <c r="AB67" s="151" t="s">
        <v>78</v>
      </c>
      <c r="AC67" s="151" t="s">
        <v>248</v>
      </c>
      <c r="AD67" s="151">
        <v>150</v>
      </c>
      <c r="AE67" s="151">
        <v>4000</v>
      </c>
      <c r="AF67" s="151" t="s">
        <v>78</v>
      </c>
      <c r="AG67" s="151"/>
      <c r="AH67" s="151"/>
      <c r="AI67" s="372"/>
      <c r="AJ67" s="164"/>
      <c r="AK67" s="164"/>
      <c r="AL67" s="362" t="s">
        <v>289</v>
      </c>
      <c r="AM67" s="258"/>
      <c r="AN67" s="362" t="s">
        <v>289</v>
      </c>
      <c r="AO67" s="258"/>
      <c r="AP67" s="258"/>
      <c r="AQ67" s="256" t="s">
        <v>290</v>
      </c>
      <c r="AR67" s="256" t="s">
        <v>291</v>
      </c>
      <c r="AS67" s="256" t="s">
        <v>291</v>
      </c>
      <c r="AT67" s="313"/>
      <c r="AU67" s="313"/>
      <c r="AV67" s="313"/>
      <c r="AW67" s="372"/>
      <c r="AX67" s="164"/>
      <c r="AY67" s="13"/>
      <c r="AZ67" s="12" t="s">
        <v>284</v>
      </c>
      <c r="BA67" s="198" t="s">
        <v>285</v>
      </c>
      <c r="BB67" s="230"/>
      <c r="BC67" s="230"/>
      <c r="BD67" s="13" t="s">
        <v>292</v>
      </c>
      <c r="BE67" s="13" t="s">
        <v>248</v>
      </c>
      <c r="BF67" s="13"/>
      <c r="BG67" s="13"/>
      <c r="BH67" s="13"/>
      <c r="BI67" s="13"/>
      <c r="BJ67" s="272">
        <f>COUNTIF(O67,"*")+COUNTIF(W67,"*")+COUNTIF(AL67,"*")+COUNTIF(AZ67,"*")</f>
        <v>4</v>
      </c>
    </row>
    <row r="68" spans="1:62" ht="350">
      <c r="A68" s="16">
        <v>4</v>
      </c>
      <c r="B68" s="482">
        <v>4</v>
      </c>
      <c r="C68" s="483" t="s">
        <v>260</v>
      </c>
      <c r="D68" s="483"/>
      <c r="E68" s="482" t="s">
        <v>1621</v>
      </c>
      <c r="F68" s="482" t="s">
        <v>293</v>
      </c>
      <c r="G68" s="473" t="s">
        <v>1868</v>
      </c>
      <c r="H68" s="202" t="str">
        <f t="shared" si="3"/>
        <v>'&lt;br&gt;','&lt;b&gt;','Bankfull width-to-depth ratio at transects: ','&lt;/b&gt;',BFWDRatio,'&lt;/br&gt;',</v>
      </c>
      <c r="I68" s="423" t="s">
        <v>1812</v>
      </c>
      <c r="J68" s="16" t="s">
        <v>263</v>
      </c>
      <c r="K68" s="202"/>
      <c r="L68" s="423" t="s">
        <v>248</v>
      </c>
      <c r="M68" s="198" t="s">
        <v>295</v>
      </c>
      <c r="N68" s="230"/>
      <c r="O68" s="13" t="s">
        <v>295</v>
      </c>
      <c r="P68" s="13"/>
      <c r="Q68" s="13" t="s">
        <v>2216</v>
      </c>
      <c r="R68" s="13"/>
      <c r="S68" s="13"/>
      <c r="T68" s="13"/>
      <c r="U68" s="164"/>
      <c r="V68" s="13" t="s">
        <v>2217</v>
      </c>
      <c r="W68" s="13"/>
      <c r="X68" s="272"/>
      <c r="Y68" s="13"/>
      <c r="Z68" s="13"/>
      <c r="AA68" s="13"/>
      <c r="AB68" s="13"/>
      <c r="AC68" s="13"/>
      <c r="AD68" s="13"/>
      <c r="AE68" s="13"/>
      <c r="AF68" s="13"/>
      <c r="AG68" s="13"/>
      <c r="AH68" s="13"/>
      <c r="AI68" s="13"/>
      <c r="AJ68" s="164"/>
      <c r="AK68" s="164"/>
      <c r="AL68" s="362" t="s">
        <v>296</v>
      </c>
      <c r="AM68" s="258"/>
      <c r="AN68" s="362" t="s">
        <v>296</v>
      </c>
      <c r="AO68" s="258"/>
      <c r="AP68" s="258"/>
      <c r="AQ68" s="256" t="s">
        <v>268</v>
      </c>
      <c r="AR68" s="256" t="s">
        <v>297</v>
      </c>
      <c r="AS68" s="256" t="s">
        <v>297</v>
      </c>
      <c r="AT68" s="256" t="s">
        <v>298</v>
      </c>
      <c r="AU68" s="256"/>
      <c r="AV68" s="256"/>
      <c r="AW68" s="372"/>
      <c r="AX68" s="164"/>
      <c r="AY68" s="13"/>
      <c r="AZ68" s="12" t="s">
        <v>293</v>
      </c>
      <c r="BA68" s="198" t="s">
        <v>299</v>
      </c>
      <c r="BB68" s="230"/>
      <c r="BC68" s="230"/>
      <c r="BD68" s="13" t="s">
        <v>300</v>
      </c>
      <c r="BE68" s="13" t="s">
        <v>301</v>
      </c>
      <c r="BF68" s="13"/>
      <c r="BG68" s="13"/>
      <c r="BH68" s="13"/>
      <c r="BI68" s="13"/>
      <c r="BJ68" s="272">
        <f>COUNTIF(O68,"*")+COUNTIF(W68,"*")+COUNTIF(AL68,"*")+COUNTIF(AZ68,"*")</f>
        <v>3</v>
      </c>
    </row>
    <row r="69" spans="1:62" ht="70">
      <c r="A69" s="16">
        <v>4</v>
      </c>
      <c r="B69" s="482">
        <v>5</v>
      </c>
      <c r="C69" s="483" t="s">
        <v>260</v>
      </c>
      <c r="D69" s="483"/>
      <c r="E69" s="482" t="s">
        <v>1621</v>
      </c>
      <c r="F69" s="482" t="s">
        <v>302</v>
      </c>
      <c r="G69" s="473" t="s">
        <v>1869</v>
      </c>
      <c r="H69" s="202" t="str">
        <f t="shared" si="3"/>
        <v>'&lt;br&gt;','&lt;b&gt;','Bankfull Height: ','&lt;/b&gt;',BFHeight,'&lt;/br&gt;',</v>
      </c>
      <c r="I69" s="423" t="s">
        <v>1810</v>
      </c>
      <c r="J69" s="16" t="s">
        <v>263</v>
      </c>
      <c r="K69" s="202"/>
      <c r="L69" s="423"/>
      <c r="M69" s="198" t="s">
        <v>1745</v>
      </c>
      <c r="N69" s="230"/>
      <c r="O69" s="189" t="s">
        <v>304</v>
      </c>
      <c r="P69" s="9"/>
      <c r="Q69" s="9"/>
      <c r="R69" s="9" t="s">
        <v>298</v>
      </c>
      <c r="S69" s="9"/>
      <c r="T69" s="9"/>
      <c r="U69" s="163"/>
      <c r="V69" s="9"/>
      <c r="W69" s="13" t="s">
        <v>305</v>
      </c>
      <c r="X69" s="272" t="s">
        <v>1574</v>
      </c>
      <c r="Y69" s="13"/>
      <c r="Z69" s="13"/>
      <c r="AA69" s="13" t="s">
        <v>306</v>
      </c>
      <c r="AB69" s="256" t="s">
        <v>307</v>
      </c>
      <c r="AC69" s="256" t="s">
        <v>248</v>
      </c>
      <c r="AD69" s="256">
        <v>0</v>
      </c>
      <c r="AE69" s="256" t="s">
        <v>159</v>
      </c>
      <c r="AF69" s="256" t="s">
        <v>78</v>
      </c>
      <c r="AG69" s="256"/>
      <c r="AH69" s="256"/>
      <c r="AI69" s="372"/>
      <c r="AJ69" s="163"/>
      <c r="AK69" s="163"/>
      <c r="AL69" s="362" t="s">
        <v>308</v>
      </c>
      <c r="AM69" s="258"/>
      <c r="AN69" s="362" t="s">
        <v>308</v>
      </c>
      <c r="AO69" s="258"/>
      <c r="AP69" s="258"/>
      <c r="AQ69" s="256" t="s">
        <v>268</v>
      </c>
      <c r="AR69" s="256" t="s">
        <v>309</v>
      </c>
      <c r="AS69" s="256" t="s">
        <v>309</v>
      </c>
      <c r="AT69" s="256" t="s">
        <v>248</v>
      </c>
      <c r="AU69" s="256"/>
      <c r="AV69" s="256"/>
      <c r="AW69" s="372"/>
      <c r="AX69" s="163"/>
      <c r="AY69" s="9"/>
      <c r="AZ69" s="12"/>
      <c r="BA69" s="198"/>
      <c r="BB69" s="230"/>
      <c r="BC69" s="230"/>
      <c r="BD69" s="13"/>
      <c r="BE69" s="13"/>
      <c r="BF69" s="13"/>
      <c r="BG69" s="13"/>
      <c r="BH69" s="13"/>
      <c r="BI69" s="13"/>
      <c r="BJ69" s="272">
        <f>COUNTIF(O69,"*")+COUNTIF(W69,"*")+COUNTIF(AL69,"*")+COUNTIF(AZ69,"*")</f>
        <v>3</v>
      </c>
    </row>
    <row r="70" spans="1:62" ht="70">
      <c r="A70" s="16">
        <v>4</v>
      </c>
      <c r="B70" s="482">
        <v>6</v>
      </c>
      <c r="C70" s="483" t="s">
        <v>260</v>
      </c>
      <c r="D70" s="483"/>
      <c r="E70" s="482" t="s">
        <v>1621</v>
      </c>
      <c r="F70" s="482" t="s">
        <v>310</v>
      </c>
      <c r="G70" s="473" t="s">
        <v>311</v>
      </c>
      <c r="H70" s="202" t="str">
        <f t="shared" si="3"/>
        <v>'&lt;br&gt;','&lt;b&gt;','Average wetted width from transects: ','&lt;/b&gt;',WetWidth,'&lt;/br&gt;',</v>
      </c>
      <c r="I70" s="423" t="s">
        <v>1813</v>
      </c>
      <c r="J70" s="16" t="s">
        <v>263</v>
      </c>
      <c r="K70" s="202"/>
      <c r="L70" s="423"/>
      <c r="M70" s="198" t="s">
        <v>2218</v>
      </c>
      <c r="N70" s="230"/>
      <c r="O70" s="198" t="s">
        <v>2218</v>
      </c>
      <c r="P70" s="13"/>
      <c r="Q70" s="13"/>
      <c r="R70" s="13" t="s">
        <v>248</v>
      </c>
      <c r="S70" s="13"/>
      <c r="T70" s="13"/>
      <c r="U70" s="164"/>
      <c r="V70" s="164" t="s">
        <v>2219</v>
      </c>
      <c r="W70" s="13" t="s">
        <v>312</v>
      </c>
      <c r="X70" s="272" t="s">
        <v>1737</v>
      </c>
      <c r="Y70" s="13"/>
      <c r="Z70" s="13"/>
      <c r="AA70" s="13" t="s">
        <v>313</v>
      </c>
      <c r="AB70" s="313" t="s">
        <v>78</v>
      </c>
      <c r="AC70" s="313" t="s">
        <v>248</v>
      </c>
      <c r="AD70" s="313">
        <v>0</v>
      </c>
      <c r="AE70" s="313" t="s">
        <v>159</v>
      </c>
      <c r="AF70" s="313" t="s">
        <v>78</v>
      </c>
      <c r="AG70" s="313"/>
      <c r="AH70" s="313"/>
      <c r="AI70" s="372"/>
      <c r="AJ70" s="164"/>
      <c r="AK70" s="164"/>
      <c r="AL70" s="362" t="s">
        <v>314</v>
      </c>
      <c r="AM70" s="258"/>
      <c r="AN70" s="362" t="s">
        <v>314</v>
      </c>
      <c r="AO70" s="258"/>
      <c r="AP70" s="258"/>
      <c r="AQ70" s="256" t="s">
        <v>268</v>
      </c>
      <c r="AR70" s="256" t="s">
        <v>315</v>
      </c>
      <c r="AS70" s="256" t="s">
        <v>315</v>
      </c>
      <c r="AT70" s="256" t="s">
        <v>248</v>
      </c>
      <c r="AU70" s="256"/>
      <c r="AV70" s="256"/>
      <c r="AW70" s="372"/>
      <c r="AX70" s="164"/>
      <c r="AY70" s="13"/>
      <c r="AZ70" s="12"/>
      <c r="BA70" s="198"/>
      <c r="BB70" s="230"/>
      <c r="BC70" s="230"/>
      <c r="BD70" s="13"/>
      <c r="BE70" s="13"/>
      <c r="BF70" s="13"/>
      <c r="BG70" s="13"/>
      <c r="BH70" s="13"/>
      <c r="BI70" s="13"/>
      <c r="BJ70" s="272">
        <f>COUNTIF(M70,"*")+COUNTIF(W70,"*")+COUNTIF(AL70,"*")+COUNTIF(AZ70,"*")</f>
        <v>3</v>
      </c>
    </row>
    <row r="71" spans="1:62" ht="350">
      <c r="A71" s="16">
        <v>4</v>
      </c>
      <c r="B71" s="482">
        <v>7</v>
      </c>
      <c r="C71" s="483" t="s">
        <v>260</v>
      </c>
      <c r="D71" s="483"/>
      <c r="E71" s="482" t="s">
        <v>1621</v>
      </c>
      <c r="F71" s="482" t="s">
        <v>316</v>
      </c>
      <c r="G71" s="473" t="s">
        <v>317</v>
      </c>
      <c r="H71" s="202" t="str">
        <f t="shared" si="3"/>
        <v>'&lt;br&gt;','&lt;b&gt;','Wetted width-to-depth ratio at transects: ','&lt;/b&gt;',WetWidthToDepth,'&lt;/br&gt;',</v>
      </c>
      <c r="I71" s="423" t="s">
        <v>319</v>
      </c>
      <c r="J71" s="16" t="s">
        <v>263</v>
      </c>
      <c r="K71" s="202"/>
      <c r="L71" s="423"/>
      <c r="M71" s="198"/>
      <c r="N71" s="275"/>
      <c r="O71" s="13"/>
      <c r="P71" s="13"/>
      <c r="Q71" s="13"/>
      <c r="R71" s="13"/>
      <c r="S71" s="13"/>
      <c r="T71" s="13"/>
      <c r="U71" s="164"/>
      <c r="V71" s="164" t="s">
        <v>2220</v>
      </c>
      <c r="W71" s="13"/>
      <c r="X71" s="272"/>
      <c r="Y71" s="36"/>
      <c r="Z71" s="36"/>
      <c r="AA71" s="13"/>
      <c r="AB71" s="13"/>
      <c r="AC71" s="13"/>
      <c r="AD71" s="13"/>
      <c r="AE71" s="13"/>
      <c r="AF71" s="13"/>
      <c r="AG71" s="13"/>
      <c r="AH71" s="13"/>
      <c r="AI71" s="13"/>
      <c r="AJ71" s="164"/>
      <c r="AK71" s="344"/>
      <c r="AL71" s="362" t="s">
        <v>318</v>
      </c>
      <c r="AM71" s="282"/>
      <c r="AN71" s="362" t="s">
        <v>318</v>
      </c>
      <c r="AO71" s="282"/>
      <c r="AP71" s="282"/>
      <c r="AQ71" s="313" t="s">
        <v>268</v>
      </c>
      <c r="AR71" s="313" t="s">
        <v>319</v>
      </c>
      <c r="AS71" s="313" t="s">
        <v>319</v>
      </c>
      <c r="AT71" s="313" t="s">
        <v>298</v>
      </c>
      <c r="AU71" s="313"/>
      <c r="AV71" s="313"/>
      <c r="AW71" s="372"/>
      <c r="AX71" s="164"/>
      <c r="AY71" s="13"/>
      <c r="AZ71" s="12" t="s">
        <v>316</v>
      </c>
      <c r="BA71" s="198" t="s">
        <v>1735</v>
      </c>
      <c r="BB71" s="275"/>
      <c r="BC71" s="275"/>
      <c r="BD71" s="13" t="s">
        <v>321</v>
      </c>
      <c r="BE71" s="13" t="s">
        <v>301</v>
      </c>
      <c r="BF71" s="13"/>
      <c r="BG71" s="13"/>
      <c r="BH71" s="13"/>
      <c r="BI71" s="13"/>
      <c r="BJ71" s="272">
        <f>COUNTIF(M71,"*")+COUNTIF(W71,"*")+COUNTIF(AL71,"*")+COUNTIF(AZ71,"*")</f>
        <v>2</v>
      </c>
    </row>
    <row r="72" spans="1:62" ht="28">
      <c r="A72" s="16">
        <v>4</v>
      </c>
      <c r="B72" s="399">
        <v>8</v>
      </c>
      <c r="C72" s="400" t="s">
        <v>260</v>
      </c>
      <c r="D72" s="400"/>
      <c r="E72" s="399"/>
      <c r="F72" s="399" t="s">
        <v>322</v>
      </c>
      <c r="G72" s="216" t="s">
        <v>323</v>
      </c>
      <c r="H72" s="202"/>
      <c r="I72" s="216"/>
      <c r="J72" s="16" t="s">
        <v>263</v>
      </c>
      <c r="K72" s="202"/>
      <c r="L72" s="216"/>
      <c r="M72" s="197"/>
      <c r="N72" s="161"/>
      <c r="O72" s="21"/>
      <c r="P72" s="21"/>
      <c r="Q72" s="21"/>
      <c r="R72" s="21"/>
      <c r="S72" s="21"/>
      <c r="T72" s="21"/>
      <c r="U72" s="165"/>
      <c r="V72" s="21"/>
      <c r="W72" s="13"/>
      <c r="X72" s="160"/>
      <c r="Y72" s="160"/>
      <c r="Z72" s="160"/>
      <c r="AA72" s="13"/>
      <c r="AB72" s="151"/>
      <c r="AC72" s="151"/>
      <c r="AD72" s="151"/>
      <c r="AE72" s="151"/>
      <c r="AF72" s="151"/>
      <c r="AG72" s="151"/>
      <c r="AH72" s="151"/>
      <c r="AI72" s="372"/>
      <c r="AJ72" s="165"/>
      <c r="AK72" s="376"/>
      <c r="AL72" s="197" t="s">
        <v>324</v>
      </c>
      <c r="AM72" s="161"/>
      <c r="AN72" s="161"/>
      <c r="AO72" s="161"/>
      <c r="AP72" s="161"/>
      <c r="AQ72" s="313" t="s">
        <v>325</v>
      </c>
      <c r="AR72" s="313" t="s">
        <v>326</v>
      </c>
      <c r="AS72" s="313" t="s">
        <v>326</v>
      </c>
      <c r="AT72" s="313" t="s">
        <v>298</v>
      </c>
      <c r="AU72" s="313"/>
      <c r="AV72" s="313"/>
      <c r="AW72" s="372"/>
      <c r="AX72" s="165"/>
      <c r="AY72" s="21"/>
      <c r="AZ72" s="12"/>
      <c r="BA72" s="160"/>
      <c r="BB72" s="160"/>
      <c r="BC72" s="160"/>
      <c r="BD72" s="13"/>
      <c r="BE72" s="13"/>
      <c r="BF72" s="13"/>
      <c r="BG72" s="13"/>
      <c r="BH72" s="13"/>
      <c r="BI72" s="13"/>
      <c r="BJ72" s="333"/>
    </row>
    <row r="73" spans="1:62" ht="42">
      <c r="A73" s="16">
        <v>4</v>
      </c>
      <c r="B73" s="16">
        <v>9</v>
      </c>
      <c r="C73" s="237" t="s">
        <v>260</v>
      </c>
      <c r="D73" s="237"/>
      <c r="E73" s="16"/>
      <c r="F73" s="16" t="s">
        <v>330</v>
      </c>
      <c r="G73" s="202"/>
      <c r="H73" s="202"/>
      <c r="I73" s="16"/>
      <c r="J73" s="16"/>
      <c r="K73" s="16"/>
      <c r="L73" s="16"/>
      <c r="M73" s="17"/>
      <c r="N73" s="367"/>
      <c r="O73" s="21"/>
      <c r="P73" s="21"/>
      <c r="Q73" s="21"/>
      <c r="R73" s="21"/>
      <c r="S73" s="21"/>
      <c r="T73" s="21"/>
      <c r="U73" s="165"/>
      <c r="V73" s="21"/>
      <c r="W73" s="13"/>
      <c r="X73" s="13"/>
      <c r="Y73" s="13"/>
      <c r="Z73" s="13"/>
      <c r="AA73" s="13"/>
      <c r="AB73" s="256"/>
      <c r="AC73" s="256"/>
      <c r="AD73" s="256"/>
      <c r="AE73" s="256"/>
      <c r="AF73" s="256"/>
      <c r="AG73" s="256"/>
      <c r="AH73" s="256"/>
      <c r="AI73" s="372"/>
      <c r="AJ73" s="165"/>
      <c r="AK73" s="21"/>
      <c r="AL73" s="17" t="s">
        <v>327</v>
      </c>
      <c r="AM73" s="367"/>
      <c r="AN73" s="257"/>
      <c r="AO73" s="367"/>
      <c r="AP73" s="311"/>
      <c r="AQ73" s="256" t="s">
        <v>280</v>
      </c>
      <c r="AR73" s="151" t="s">
        <v>328</v>
      </c>
      <c r="AS73" s="151" t="s">
        <v>328</v>
      </c>
      <c r="AT73" s="151" t="s">
        <v>329</v>
      </c>
      <c r="AU73" s="151"/>
      <c r="AV73" s="151"/>
      <c r="AW73" s="372"/>
      <c r="AX73" s="165"/>
      <c r="AY73" s="21"/>
      <c r="AZ73" s="12"/>
      <c r="BA73" s="13"/>
      <c r="BB73" s="13"/>
      <c r="BC73" s="13"/>
      <c r="BD73" s="13"/>
      <c r="BE73" s="13"/>
      <c r="BF73" s="13"/>
      <c r="BG73" s="13"/>
      <c r="BH73" s="13"/>
      <c r="BI73" s="13"/>
      <c r="BJ73" s="5"/>
    </row>
    <row r="74" spans="1:62" ht="28">
      <c r="A74" s="16">
        <v>4</v>
      </c>
      <c r="B74" s="16">
        <v>10</v>
      </c>
      <c r="C74" s="237" t="s">
        <v>260</v>
      </c>
      <c r="D74" s="237"/>
      <c r="E74" s="16"/>
      <c r="F74" s="16" t="s">
        <v>330</v>
      </c>
      <c r="G74" s="202"/>
      <c r="H74" s="202"/>
      <c r="I74" s="16"/>
      <c r="J74" s="16"/>
      <c r="K74" s="16"/>
      <c r="L74" s="16"/>
      <c r="M74" s="17"/>
      <c r="N74" s="367"/>
      <c r="O74" s="21"/>
      <c r="P74" s="21"/>
      <c r="Q74" s="21"/>
      <c r="R74" s="21"/>
      <c r="S74" s="21"/>
      <c r="T74" s="21"/>
      <c r="U74" s="165"/>
      <c r="V74" s="21"/>
      <c r="W74" s="13"/>
      <c r="X74" s="13"/>
      <c r="Y74" s="13"/>
      <c r="Z74" s="13"/>
      <c r="AA74" s="13"/>
      <c r="AB74" s="313"/>
      <c r="AC74" s="313"/>
      <c r="AD74" s="313"/>
      <c r="AE74" s="313"/>
      <c r="AF74" s="313"/>
      <c r="AG74" s="313"/>
      <c r="AH74" s="313"/>
      <c r="AI74" s="372"/>
      <c r="AJ74" s="165"/>
      <c r="AK74" s="21"/>
      <c r="AL74" s="17" t="s">
        <v>331</v>
      </c>
      <c r="AM74" s="367"/>
      <c r="AN74" s="257"/>
      <c r="AO74" s="367"/>
      <c r="AP74" s="311"/>
      <c r="AQ74" s="256" t="s">
        <v>280</v>
      </c>
      <c r="AR74" s="151" t="s">
        <v>332</v>
      </c>
      <c r="AS74" s="151" t="s">
        <v>332</v>
      </c>
      <c r="AT74" s="151" t="s">
        <v>333</v>
      </c>
      <c r="AU74" s="151"/>
      <c r="AV74" s="151"/>
      <c r="AW74" s="372"/>
      <c r="AX74" s="165"/>
      <c r="AY74" s="21"/>
      <c r="AZ74" s="12"/>
      <c r="BA74" s="13"/>
      <c r="BB74" s="13"/>
      <c r="BC74" s="13"/>
      <c r="BD74" s="13"/>
      <c r="BE74" s="13"/>
      <c r="BF74" s="13"/>
      <c r="BG74" s="13"/>
      <c r="BH74" s="13"/>
      <c r="BI74" s="13"/>
      <c r="BJ74" s="5">
        <f t="shared" ref="BJ74:BJ89" si="4">COUNTIF(M74,"*")+COUNTIF(W74,"*")+COUNTIF(AL74,"*")+COUNTIF(AZ74,"*")</f>
        <v>1</v>
      </c>
    </row>
    <row r="75" spans="1:62" ht="42">
      <c r="A75" s="16">
        <v>4</v>
      </c>
      <c r="B75" s="16">
        <v>11</v>
      </c>
      <c r="C75" s="237" t="s">
        <v>260</v>
      </c>
      <c r="D75" s="237"/>
      <c r="E75" s="16"/>
      <c r="F75" s="16" t="s">
        <v>334</v>
      </c>
      <c r="G75" s="202"/>
      <c r="H75" s="202"/>
      <c r="I75" s="16"/>
      <c r="J75" s="16"/>
      <c r="K75" s="16"/>
      <c r="L75" s="16"/>
      <c r="M75" s="12"/>
      <c r="N75" s="13"/>
      <c r="O75" s="13"/>
      <c r="P75" s="13"/>
      <c r="Q75" s="13"/>
      <c r="R75" s="13"/>
      <c r="S75" s="13"/>
      <c r="T75" s="13"/>
      <c r="U75" s="164"/>
      <c r="V75" s="13"/>
      <c r="W75" s="13"/>
      <c r="X75" s="13"/>
      <c r="Y75" s="13"/>
      <c r="Z75" s="13"/>
      <c r="AA75" s="13"/>
      <c r="AB75" s="313"/>
      <c r="AC75" s="313"/>
      <c r="AD75" s="313"/>
      <c r="AE75" s="313"/>
      <c r="AF75" s="313"/>
      <c r="AG75" s="313"/>
      <c r="AH75" s="313"/>
      <c r="AI75" s="372"/>
      <c r="AJ75" s="164"/>
      <c r="AK75" s="13"/>
      <c r="AL75" s="17" t="s">
        <v>335</v>
      </c>
      <c r="AM75" s="367"/>
      <c r="AN75" s="313"/>
      <c r="AO75" s="367"/>
      <c r="AP75" s="313"/>
      <c r="AQ75" s="313" t="s">
        <v>280</v>
      </c>
      <c r="AR75" s="151" t="s">
        <v>336</v>
      </c>
      <c r="AS75" s="151" t="s">
        <v>336</v>
      </c>
      <c r="AT75" s="151"/>
      <c r="AU75" s="151"/>
      <c r="AV75" s="151"/>
      <c r="AW75" s="372"/>
      <c r="AX75" s="164"/>
      <c r="AY75" s="13"/>
      <c r="AZ75" s="12"/>
      <c r="BA75" s="13"/>
      <c r="BB75" s="13"/>
      <c r="BC75" s="13"/>
      <c r="BD75" s="13"/>
      <c r="BE75" s="13"/>
      <c r="BF75" s="13"/>
      <c r="BG75" s="13"/>
      <c r="BH75" s="13"/>
      <c r="BI75" s="13"/>
      <c r="BJ75" s="5">
        <f t="shared" si="4"/>
        <v>1</v>
      </c>
    </row>
    <row r="76" spans="1:62" ht="42">
      <c r="A76" s="16">
        <v>4</v>
      </c>
      <c r="B76" s="16">
        <v>12</v>
      </c>
      <c r="C76" s="237" t="s">
        <v>260</v>
      </c>
      <c r="D76" s="237"/>
      <c r="E76" s="16"/>
      <c r="F76" s="16" t="s">
        <v>337</v>
      </c>
      <c r="G76" s="202"/>
      <c r="H76" s="202"/>
      <c r="I76" s="16"/>
      <c r="J76" s="16"/>
      <c r="K76" s="16"/>
      <c r="L76" s="16"/>
      <c r="M76" s="12"/>
      <c r="N76" s="13"/>
      <c r="O76" s="13"/>
      <c r="P76" s="13"/>
      <c r="Q76" s="13"/>
      <c r="R76" s="13"/>
      <c r="S76" s="13"/>
      <c r="T76" s="13"/>
      <c r="U76" s="164"/>
      <c r="V76" s="13"/>
      <c r="W76" s="13"/>
      <c r="X76" s="13"/>
      <c r="Y76" s="13"/>
      <c r="Z76" s="13"/>
      <c r="AA76" s="13"/>
      <c r="AB76" s="313"/>
      <c r="AC76" s="313"/>
      <c r="AD76" s="313"/>
      <c r="AE76" s="313"/>
      <c r="AF76" s="313"/>
      <c r="AG76" s="313"/>
      <c r="AH76" s="313"/>
      <c r="AI76" s="372"/>
      <c r="AJ76" s="164"/>
      <c r="AK76" s="13"/>
      <c r="AL76" s="17" t="s">
        <v>338</v>
      </c>
      <c r="AM76" s="367"/>
      <c r="AN76" s="313"/>
      <c r="AO76" s="367"/>
      <c r="AP76" s="313"/>
      <c r="AQ76" s="313" t="s">
        <v>280</v>
      </c>
      <c r="AR76" s="313" t="s">
        <v>339</v>
      </c>
      <c r="AS76" s="313" t="s">
        <v>339</v>
      </c>
      <c r="AT76" s="313"/>
      <c r="AU76" s="313"/>
      <c r="AV76" s="313"/>
      <c r="AW76" s="372"/>
      <c r="AX76" s="164"/>
      <c r="AY76" s="13"/>
      <c r="AZ76" s="12"/>
      <c r="BA76" s="13"/>
      <c r="BB76" s="13"/>
      <c r="BC76" s="13"/>
      <c r="BD76" s="13"/>
      <c r="BE76" s="13"/>
      <c r="BF76" s="13"/>
      <c r="BG76" s="13"/>
      <c r="BH76" s="13"/>
      <c r="BI76" s="13"/>
      <c r="BJ76" s="5">
        <f t="shared" si="4"/>
        <v>1</v>
      </c>
    </row>
    <row r="77" spans="1:62" ht="28">
      <c r="A77" s="16">
        <v>4</v>
      </c>
      <c r="B77" s="16">
        <v>13</v>
      </c>
      <c r="C77" s="237" t="s">
        <v>260</v>
      </c>
      <c r="D77" s="237"/>
      <c r="E77" s="16"/>
      <c r="F77" s="16" t="s">
        <v>340</v>
      </c>
      <c r="G77" s="202"/>
      <c r="H77" s="202"/>
      <c r="I77" s="16"/>
      <c r="J77" s="16"/>
      <c r="K77" s="16"/>
      <c r="L77" s="16"/>
      <c r="M77" s="12"/>
      <c r="N77" s="13"/>
      <c r="O77" s="13"/>
      <c r="P77" s="13"/>
      <c r="Q77" s="13"/>
      <c r="R77" s="13"/>
      <c r="S77" s="13"/>
      <c r="T77" s="13"/>
      <c r="U77" s="164"/>
      <c r="V77" s="13"/>
      <c r="W77" s="13"/>
      <c r="X77" s="13"/>
      <c r="Y77" s="13"/>
      <c r="Z77" s="13"/>
      <c r="AA77" s="13"/>
      <c r="AB77" s="13"/>
      <c r="AC77" s="13"/>
      <c r="AD77" s="13"/>
      <c r="AE77" s="13"/>
      <c r="AF77" s="13"/>
      <c r="AG77" s="13"/>
      <c r="AH77" s="13"/>
      <c r="AI77" s="13"/>
      <c r="AJ77" s="164"/>
      <c r="AK77" s="13"/>
      <c r="AL77" s="17" t="s">
        <v>341</v>
      </c>
      <c r="AM77" s="367"/>
      <c r="AN77" s="313"/>
      <c r="AO77" s="367"/>
      <c r="AP77" s="313"/>
      <c r="AQ77" s="313" t="s">
        <v>268</v>
      </c>
      <c r="AR77" s="313" t="s">
        <v>342</v>
      </c>
      <c r="AS77" s="313" t="s">
        <v>342</v>
      </c>
      <c r="AT77" s="313" t="s">
        <v>343</v>
      </c>
      <c r="AU77" s="313"/>
      <c r="AV77" s="313"/>
      <c r="AW77" s="372"/>
      <c r="AX77" s="164"/>
      <c r="AY77" s="13"/>
      <c r="AZ77" s="12"/>
      <c r="BA77" s="13"/>
      <c r="BB77" s="13"/>
      <c r="BC77" s="13"/>
      <c r="BD77" s="13"/>
      <c r="BE77" s="13"/>
      <c r="BF77" s="13"/>
      <c r="BG77" s="13"/>
      <c r="BH77" s="13"/>
      <c r="BI77" s="13"/>
      <c r="BJ77" s="5">
        <f t="shared" si="4"/>
        <v>1</v>
      </c>
    </row>
    <row r="78" spans="1:62" ht="28">
      <c r="A78" s="16">
        <v>4</v>
      </c>
      <c r="B78" s="16">
        <v>14</v>
      </c>
      <c r="C78" s="237" t="s">
        <v>260</v>
      </c>
      <c r="D78" s="237"/>
      <c r="E78" s="16"/>
      <c r="F78" s="16" t="s">
        <v>1978</v>
      </c>
      <c r="G78" s="202"/>
      <c r="H78" s="202"/>
      <c r="I78" s="16"/>
      <c r="J78" s="16"/>
      <c r="K78" s="16"/>
      <c r="L78" s="16"/>
      <c r="M78" s="12"/>
      <c r="N78" s="13"/>
      <c r="O78" s="13"/>
      <c r="P78" s="13"/>
      <c r="Q78" s="13"/>
      <c r="R78" s="13"/>
      <c r="S78" s="13"/>
      <c r="T78" s="13"/>
      <c r="U78" s="164"/>
      <c r="V78" s="13"/>
      <c r="W78" s="13"/>
      <c r="X78" s="13"/>
      <c r="Y78" s="13"/>
      <c r="Z78" s="13"/>
      <c r="AA78" s="13"/>
      <c r="AB78" s="13"/>
      <c r="AC78" s="13"/>
      <c r="AD78" s="13"/>
      <c r="AE78" s="13"/>
      <c r="AF78" s="13"/>
      <c r="AG78" s="13"/>
      <c r="AH78" s="13"/>
      <c r="AI78" s="13"/>
      <c r="AJ78" s="164"/>
      <c r="AK78" s="13"/>
      <c r="AL78" s="17" t="s">
        <v>344</v>
      </c>
      <c r="AM78" s="367"/>
      <c r="AN78" s="313"/>
      <c r="AO78" s="367"/>
      <c r="AP78" s="313"/>
      <c r="AQ78" s="313" t="s">
        <v>268</v>
      </c>
      <c r="AR78" s="313" t="s">
        <v>345</v>
      </c>
      <c r="AS78" s="313" t="s">
        <v>345</v>
      </c>
      <c r="AT78" s="313" t="s">
        <v>343</v>
      </c>
      <c r="AU78" s="313"/>
      <c r="AV78" s="313"/>
      <c r="AW78" s="372"/>
      <c r="AX78" s="164"/>
      <c r="AY78" s="13"/>
      <c r="AZ78" s="12"/>
      <c r="BA78" s="13"/>
      <c r="BB78" s="13"/>
      <c r="BC78" s="13"/>
      <c r="BD78" s="13"/>
      <c r="BE78" s="13"/>
      <c r="BF78" s="13"/>
      <c r="BG78" s="13"/>
      <c r="BH78" s="13"/>
      <c r="BI78" s="13"/>
      <c r="BJ78" s="5">
        <f t="shared" si="4"/>
        <v>1</v>
      </c>
    </row>
    <row r="79" spans="1:62" ht="42">
      <c r="A79" s="16">
        <v>4</v>
      </c>
      <c r="B79" s="16">
        <v>15</v>
      </c>
      <c r="C79" s="237" t="s">
        <v>260</v>
      </c>
      <c r="D79" s="237"/>
      <c r="E79" s="16"/>
      <c r="F79" s="16" t="s">
        <v>346</v>
      </c>
      <c r="G79" s="202"/>
      <c r="H79" s="202"/>
      <c r="I79" s="16"/>
      <c r="J79" s="16"/>
      <c r="K79" s="16"/>
      <c r="L79" s="16"/>
      <c r="M79" s="12"/>
      <c r="N79" s="13"/>
      <c r="O79" s="13"/>
      <c r="P79" s="13"/>
      <c r="Q79" s="13"/>
      <c r="R79" s="13"/>
      <c r="S79" s="13"/>
      <c r="T79" s="13"/>
      <c r="U79" s="164"/>
      <c r="V79" s="13"/>
      <c r="W79" s="13"/>
      <c r="X79" s="13"/>
      <c r="Y79" s="13"/>
      <c r="Z79" s="13"/>
      <c r="AA79" s="13"/>
      <c r="AB79" s="13"/>
      <c r="AC79" s="13"/>
      <c r="AD79" s="13"/>
      <c r="AE79" s="13"/>
      <c r="AF79" s="13"/>
      <c r="AG79" s="13"/>
      <c r="AH79" s="13"/>
      <c r="AI79" s="13"/>
      <c r="AJ79" s="164"/>
      <c r="AK79" s="13"/>
      <c r="AL79" s="17" t="s">
        <v>347</v>
      </c>
      <c r="AM79" s="367"/>
      <c r="AN79" s="313"/>
      <c r="AO79" s="367"/>
      <c r="AP79" s="313"/>
      <c r="AQ79" s="313" t="s">
        <v>268</v>
      </c>
      <c r="AR79" s="313" t="s">
        <v>348</v>
      </c>
      <c r="AS79" s="313" t="s">
        <v>348</v>
      </c>
      <c r="AT79" s="313" t="s">
        <v>349</v>
      </c>
      <c r="AU79" s="313"/>
      <c r="AV79" s="313"/>
      <c r="AW79" s="372"/>
      <c r="AX79" s="164"/>
      <c r="AY79" s="13"/>
      <c r="AZ79" s="12"/>
      <c r="BA79" s="13"/>
      <c r="BB79" s="13"/>
      <c r="BC79" s="13"/>
      <c r="BD79" s="13"/>
      <c r="BE79" s="13"/>
      <c r="BF79" s="13"/>
      <c r="BG79" s="13"/>
      <c r="BH79" s="13"/>
      <c r="BI79" s="13"/>
      <c r="BJ79" s="5">
        <f t="shared" si="4"/>
        <v>1</v>
      </c>
    </row>
    <row r="80" spans="1:62" ht="28">
      <c r="A80" s="16">
        <v>4</v>
      </c>
      <c r="B80" s="16">
        <v>16</v>
      </c>
      <c r="C80" s="237" t="s">
        <v>260</v>
      </c>
      <c r="D80" s="237"/>
      <c r="E80" s="16"/>
      <c r="F80" s="16" t="s">
        <v>350</v>
      </c>
      <c r="G80" s="202"/>
      <c r="H80" s="202"/>
      <c r="I80" s="16"/>
      <c r="J80" s="16"/>
      <c r="K80" s="16"/>
      <c r="L80" s="16"/>
      <c r="M80" s="12"/>
      <c r="N80" s="13"/>
      <c r="O80" s="13"/>
      <c r="P80" s="13"/>
      <c r="Q80" s="13"/>
      <c r="R80" s="13"/>
      <c r="S80" s="13"/>
      <c r="T80" s="13"/>
      <c r="U80" s="164"/>
      <c r="V80" s="13"/>
      <c r="W80" s="13"/>
      <c r="X80" s="13"/>
      <c r="Y80" s="13"/>
      <c r="Z80" s="13"/>
      <c r="AA80" s="13"/>
      <c r="AB80" s="13"/>
      <c r="AC80" s="13"/>
      <c r="AD80" s="13"/>
      <c r="AE80" s="13"/>
      <c r="AF80" s="13"/>
      <c r="AG80" s="13"/>
      <c r="AH80" s="13"/>
      <c r="AI80" s="13"/>
      <c r="AJ80" s="164"/>
      <c r="AK80" s="13"/>
      <c r="AL80" s="17" t="s">
        <v>351</v>
      </c>
      <c r="AM80" s="367"/>
      <c r="AN80" s="313"/>
      <c r="AO80" s="367"/>
      <c r="AP80" s="313"/>
      <c r="AQ80" s="313" t="s">
        <v>268</v>
      </c>
      <c r="AR80" s="313" t="s">
        <v>350</v>
      </c>
      <c r="AS80" s="313" t="s">
        <v>350</v>
      </c>
      <c r="AT80" s="313" t="s">
        <v>248</v>
      </c>
      <c r="AU80" s="313"/>
      <c r="AV80" s="313"/>
      <c r="AW80" s="372"/>
      <c r="AX80" s="164"/>
      <c r="AY80" s="13"/>
      <c r="AZ80" s="12"/>
      <c r="BA80" s="13"/>
      <c r="BB80" s="13"/>
      <c r="BC80" s="13"/>
      <c r="BD80" s="13"/>
      <c r="BE80" s="13"/>
      <c r="BF80" s="13"/>
      <c r="BG80" s="13"/>
      <c r="BH80" s="13"/>
      <c r="BI80" s="13"/>
      <c r="BJ80" s="5">
        <f t="shared" si="4"/>
        <v>1</v>
      </c>
    </row>
    <row r="81" spans="1:63" ht="42">
      <c r="A81" s="16">
        <v>4</v>
      </c>
      <c r="B81" s="16">
        <v>17</v>
      </c>
      <c r="C81" s="237" t="s">
        <v>260</v>
      </c>
      <c r="D81" s="237"/>
      <c r="E81" s="16"/>
      <c r="F81" s="16" t="s">
        <v>352</v>
      </c>
      <c r="G81" s="202"/>
      <c r="H81" s="202"/>
      <c r="I81" s="16"/>
      <c r="J81" s="16"/>
      <c r="K81" s="16"/>
      <c r="L81" s="16"/>
      <c r="M81" s="12"/>
      <c r="N81" s="13"/>
      <c r="O81" s="13"/>
      <c r="P81" s="13"/>
      <c r="Q81" s="13"/>
      <c r="R81" s="13"/>
      <c r="S81" s="13"/>
      <c r="T81" s="13"/>
      <c r="U81" s="164"/>
      <c r="V81" s="13"/>
      <c r="W81" s="13"/>
      <c r="X81" s="13"/>
      <c r="Y81" s="13"/>
      <c r="Z81" s="13"/>
      <c r="AA81" s="13"/>
      <c r="AB81" s="13"/>
      <c r="AC81" s="13"/>
      <c r="AD81" s="13"/>
      <c r="AE81" s="13"/>
      <c r="AF81" s="13"/>
      <c r="AG81" s="13"/>
      <c r="AH81" s="13"/>
      <c r="AI81" s="13"/>
      <c r="AJ81" s="164"/>
      <c r="AK81" s="13"/>
      <c r="AL81" s="17" t="s">
        <v>353</v>
      </c>
      <c r="AM81" s="367"/>
      <c r="AN81" s="313"/>
      <c r="AO81" s="367"/>
      <c r="AP81" s="313"/>
      <c r="AQ81" s="313" t="s">
        <v>268</v>
      </c>
      <c r="AR81" s="313" t="s">
        <v>352</v>
      </c>
      <c r="AS81" s="313" t="s">
        <v>352</v>
      </c>
      <c r="AT81" s="313" t="s">
        <v>343</v>
      </c>
      <c r="AU81" s="313"/>
      <c r="AV81" s="313"/>
      <c r="AW81" s="372"/>
      <c r="AX81" s="164"/>
      <c r="AY81" s="13"/>
      <c r="AZ81" s="12"/>
      <c r="BA81" s="13"/>
      <c r="BB81" s="13"/>
      <c r="BC81" s="13"/>
      <c r="BD81" s="13"/>
      <c r="BE81" s="13"/>
      <c r="BF81" s="13"/>
      <c r="BG81" s="13"/>
      <c r="BH81" s="13"/>
      <c r="BI81" s="13"/>
      <c r="BJ81" s="5">
        <f t="shared" si="4"/>
        <v>1</v>
      </c>
    </row>
    <row r="82" spans="1:63" ht="25">
      <c r="A82" s="16">
        <v>4</v>
      </c>
      <c r="B82" s="16">
        <v>18</v>
      </c>
      <c r="C82" s="237" t="s">
        <v>260</v>
      </c>
      <c r="D82" s="237"/>
      <c r="E82" s="16"/>
      <c r="F82" s="16" t="s">
        <v>354</v>
      </c>
      <c r="G82" s="202"/>
      <c r="H82" s="202"/>
      <c r="I82" s="16"/>
      <c r="J82" s="16"/>
      <c r="K82" s="16"/>
      <c r="L82" s="16"/>
      <c r="M82" s="12" t="s">
        <v>355</v>
      </c>
      <c r="N82" s="13"/>
      <c r="O82" s="13"/>
      <c r="P82" s="13"/>
      <c r="Q82" s="13"/>
      <c r="R82" s="13"/>
      <c r="S82" s="13"/>
      <c r="T82" s="13"/>
      <c r="U82" s="164"/>
      <c r="V82" s="13"/>
      <c r="W82" s="13"/>
      <c r="X82" s="13"/>
      <c r="Y82" s="13"/>
      <c r="Z82" s="13"/>
      <c r="AA82" s="13"/>
      <c r="AB82" s="151"/>
      <c r="AC82" s="151"/>
      <c r="AD82" s="151"/>
      <c r="AE82" s="151"/>
      <c r="AF82" s="151"/>
      <c r="AG82" s="151"/>
      <c r="AH82" s="151"/>
      <c r="AI82" s="372"/>
      <c r="AJ82" s="164"/>
      <c r="AK82" s="13"/>
      <c r="AL82" s="12"/>
      <c r="AM82" s="13"/>
      <c r="AN82" s="13"/>
      <c r="AO82" s="13"/>
      <c r="AP82" s="13"/>
      <c r="AQ82" s="13"/>
      <c r="AR82" s="13"/>
      <c r="AS82" s="13"/>
      <c r="AT82" s="13"/>
      <c r="AU82" s="13"/>
      <c r="AV82" s="13"/>
      <c r="AW82" s="13"/>
      <c r="AX82" s="164"/>
      <c r="AY82" s="13"/>
      <c r="AZ82" s="12"/>
      <c r="BA82" s="13"/>
      <c r="BB82" s="13"/>
      <c r="BC82" s="13"/>
      <c r="BD82" s="13"/>
      <c r="BE82" s="13"/>
      <c r="BF82" s="13"/>
      <c r="BG82" s="13"/>
      <c r="BH82" s="13"/>
      <c r="BI82" s="13"/>
      <c r="BJ82" s="5">
        <f t="shared" si="4"/>
        <v>1</v>
      </c>
      <c r="BK82" s="208" t="s">
        <v>1756</v>
      </c>
    </row>
    <row r="83" spans="1:63" ht="28">
      <c r="A83" s="16">
        <v>4</v>
      </c>
      <c r="B83" s="16">
        <v>19</v>
      </c>
      <c r="C83" s="237" t="s">
        <v>260</v>
      </c>
      <c r="D83" s="237"/>
      <c r="E83" s="16"/>
      <c r="F83" s="16" t="s">
        <v>1979</v>
      </c>
      <c r="G83" s="202"/>
      <c r="H83" s="202"/>
      <c r="I83" s="16"/>
      <c r="J83" s="16"/>
      <c r="K83" s="16"/>
      <c r="L83" s="16"/>
      <c r="M83" s="12" t="s">
        <v>356</v>
      </c>
      <c r="N83" s="13"/>
      <c r="O83" s="13"/>
      <c r="P83" s="13"/>
      <c r="Q83" s="13"/>
      <c r="R83" s="13"/>
      <c r="S83" s="13"/>
      <c r="T83" s="13"/>
      <c r="U83" s="164"/>
      <c r="V83" s="13"/>
      <c r="W83" s="13"/>
      <c r="X83" s="13"/>
      <c r="Y83" s="13"/>
      <c r="Z83" s="13"/>
      <c r="AA83" s="13"/>
      <c r="AB83" s="313"/>
      <c r="AC83" s="313"/>
      <c r="AD83" s="313"/>
      <c r="AE83" s="313"/>
      <c r="AF83" s="313"/>
      <c r="AG83" s="313"/>
      <c r="AH83" s="313"/>
      <c r="AI83" s="372"/>
      <c r="AJ83" s="164"/>
      <c r="AK83" s="13"/>
      <c r="AL83" s="12"/>
      <c r="AM83" s="13"/>
      <c r="AN83" s="13"/>
      <c r="AO83" s="13"/>
      <c r="AP83" s="13"/>
      <c r="AQ83" s="13"/>
      <c r="AR83" s="13"/>
      <c r="AS83" s="13"/>
      <c r="AT83" s="13"/>
      <c r="AU83" s="13"/>
      <c r="AV83" s="13"/>
      <c r="AW83" s="13"/>
      <c r="AX83" s="164"/>
      <c r="AY83" s="13"/>
      <c r="AZ83" s="12"/>
      <c r="BA83" s="13"/>
      <c r="BB83" s="13"/>
      <c r="BC83" s="13"/>
      <c r="BD83" s="13"/>
      <c r="BE83" s="13"/>
      <c r="BF83" s="13"/>
      <c r="BG83" s="13"/>
      <c r="BH83" s="13"/>
      <c r="BI83" s="13"/>
      <c r="BJ83" s="5">
        <f t="shared" si="4"/>
        <v>1</v>
      </c>
      <c r="BK83" s="208" t="s">
        <v>1756</v>
      </c>
    </row>
    <row r="84" spans="1:63" ht="28">
      <c r="A84" s="16">
        <v>4</v>
      </c>
      <c r="B84" s="16">
        <v>20</v>
      </c>
      <c r="C84" s="237" t="s">
        <v>260</v>
      </c>
      <c r="D84" s="237"/>
      <c r="E84" s="16"/>
      <c r="F84" s="16" t="s">
        <v>1980</v>
      </c>
      <c r="G84" s="202"/>
      <c r="H84" s="202"/>
      <c r="I84" s="16"/>
      <c r="J84" s="16"/>
      <c r="K84" s="16"/>
      <c r="L84" s="16"/>
      <c r="M84" s="12" t="s">
        <v>357</v>
      </c>
      <c r="N84" s="13"/>
      <c r="O84" s="13"/>
      <c r="P84" s="13"/>
      <c r="Q84" s="13"/>
      <c r="R84" s="13"/>
      <c r="S84" s="13"/>
      <c r="T84" s="13"/>
      <c r="U84" s="164"/>
      <c r="V84" s="13"/>
      <c r="W84" s="13"/>
      <c r="X84" s="13"/>
      <c r="Y84" s="13"/>
      <c r="Z84" s="13"/>
      <c r="AA84" s="13"/>
      <c r="AB84" s="313"/>
      <c r="AC84" s="313"/>
      <c r="AD84" s="313"/>
      <c r="AE84" s="313"/>
      <c r="AF84" s="313"/>
      <c r="AG84" s="313"/>
      <c r="AH84" s="313"/>
      <c r="AI84" s="372"/>
      <c r="AJ84" s="164"/>
      <c r="AK84" s="13"/>
      <c r="AL84" s="12"/>
      <c r="AM84" s="13"/>
      <c r="AN84" s="13"/>
      <c r="AO84" s="13"/>
      <c r="AP84" s="13"/>
      <c r="AQ84" s="13"/>
      <c r="AR84" s="13"/>
      <c r="AS84" s="13"/>
      <c r="AT84" s="13"/>
      <c r="AU84" s="13"/>
      <c r="AV84" s="13"/>
      <c r="AW84" s="13"/>
      <c r="AX84" s="164"/>
      <c r="AY84" s="13"/>
      <c r="AZ84" s="12"/>
      <c r="BA84" s="13"/>
      <c r="BB84" s="13"/>
      <c r="BC84" s="13"/>
      <c r="BD84" s="13"/>
      <c r="BE84" s="13"/>
      <c r="BF84" s="13"/>
      <c r="BG84" s="13"/>
      <c r="BH84" s="13"/>
      <c r="BI84" s="13"/>
      <c r="BJ84" s="5">
        <f t="shared" si="4"/>
        <v>1</v>
      </c>
      <c r="BK84" s="208" t="s">
        <v>1756</v>
      </c>
    </row>
    <row r="85" spans="1:63" ht="70">
      <c r="A85" s="16">
        <v>4</v>
      </c>
      <c r="B85" s="16">
        <v>21</v>
      </c>
      <c r="C85" s="237" t="s">
        <v>260</v>
      </c>
      <c r="D85" s="237"/>
      <c r="E85" s="16"/>
      <c r="F85" s="16" t="s">
        <v>358</v>
      </c>
      <c r="G85" s="202"/>
      <c r="H85" s="202"/>
      <c r="I85" s="16"/>
      <c r="J85" s="16"/>
      <c r="K85" s="16"/>
      <c r="L85" s="16"/>
      <c r="M85" s="12"/>
      <c r="N85" s="13"/>
      <c r="O85" s="13"/>
      <c r="P85" s="13"/>
      <c r="Q85" s="13"/>
      <c r="R85" s="13"/>
      <c r="S85" s="13"/>
      <c r="T85" s="13"/>
      <c r="U85" s="164"/>
      <c r="V85" s="13"/>
      <c r="W85" s="13" t="s">
        <v>359</v>
      </c>
      <c r="X85" s="13" t="s">
        <v>359</v>
      </c>
      <c r="Y85" s="13"/>
      <c r="Z85" s="13"/>
      <c r="AA85" s="13" t="s">
        <v>360</v>
      </c>
      <c r="AB85" s="256" t="s">
        <v>307</v>
      </c>
      <c r="AC85" s="256" t="s">
        <v>248</v>
      </c>
      <c r="AD85" s="256">
        <v>0</v>
      </c>
      <c r="AE85" s="256" t="s">
        <v>159</v>
      </c>
      <c r="AF85" s="256" t="s">
        <v>78</v>
      </c>
      <c r="AG85" s="256"/>
      <c r="AH85" s="256"/>
      <c r="AI85" s="372"/>
      <c r="AJ85" s="164"/>
      <c r="AK85" s="13"/>
      <c r="AL85" s="12"/>
      <c r="AM85" s="13"/>
      <c r="AN85" s="13"/>
      <c r="AO85" s="13"/>
      <c r="AP85" s="13"/>
      <c r="AQ85" s="13"/>
      <c r="AR85" s="13"/>
      <c r="AS85" s="13"/>
      <c r="AT85" s="13"/>
      <c r="AU85" s="13"/>
      <c r="AV85" s="13"/>
      <c r="AW85" s="13"/>
      <c r="AX85" s="164"/>
      <c r="AY85" s="13"/>
      <c r="AZ85" s="12"/>
      <c r="BA85" s="13"/>
      <c r="BB85" s="13"/>
      <c r="BC85" s="13"/>
      <c r="BD85" s="13"/>
      <c r="BE85" s="13"/>
      <c r="BF85" s="13"/>
      <c r="BG85" s="13"/>
      <c r="BH85" s="13"/>
      <c r="BI85" s="13"/>
      <c r="BJ85" s="5">
        <f t="shared" si="4"/>
        <v>1</v>
      </c>
      <c r="BK85" s="208" t="s">
        <v>1756</v>
      </c>
    </row>
    <row r="86" spans="1:63" ht="27.65" customHeight="1">
      <c r="A86" s="16">
        <v>4</v>
      </c>
      <c r="B86" s="16">
        <v>22</v>
      </c>
      <c r="C86" s="237" t="s">
        <v>260</v>
      </c>
      <c r="D86" s="237"/>
      <c r="E86" s="16"/>
      <c r="F86" s="16" t="s">
        <v>361</v>
      </c>
      <c r="G86" s="202"/>
      <c r="H86" s="202"/>
      <c r="I86" s="16"/>
      <c r="J86" s="16"/>
      <c r="K86" s="16"/>
      <c r="L86" s="16"/>
      <c r="M86" s="12"/>
      <c r="N86" s="13"/>
      <c r="O86" s="13"/>
      <c r="P86" s="13"/>
      <c r="Q86" s="13"/>
      <c r="R86" s="13"/>
      <c r="S86" s="13"/>
      <c r="T86" s="13"/>
      <c r="U86" s="164"/>
      <c r="V86" s="13"/>
      <c r="W86" s="13"/>
      <c r="X86" s="13"/>
      <c r="Y86" s="13"/>
      <c r="Z86" s="13"/>
      <c r="AA86" s="13"/>
      <c r="AB86" s="313"/>
      <c r="AC86" s="313"/>
      <c r="AD86" s="313"/>
      <c r="AE86" s="313"/>
      <c r="AF86" s="313"/>
      <c r="AG86" s="313"/>
      <c r="AH86" s="313"/>
      <c r="AI86" s="372"/>
      <c r="AJ86" s="164"/>
      <c r="AK86" s="150"/>
      <c r="AL86" s="18" t="s">
        <v>362</v>
      </c>
      <c r="AM86" s="298"/>
      <c r="AN86" s="298"/>
      <c r="AO86" s="298"/>
      <c r="AP86" s="298"/>
      <c r="AQ86" s="255" t="s">
        <v>268</v>
      </c>
      <c r="AR86" s="255" t="s">
        <v>363</v>
      </c>
      <c r="AS86" s="255" t="s">
        <v>363</v>
      </c>
      <c r="AT86" s="255"/>
      <c r="AU86" s="313"/>
      <c r="AV86" s="313"/>
      <c r="AW86" s="372"/>
      <c r="AX86" s="164"/>
      <c r="AY86" s="13"/>
      <c r="AZ86" s="12"/>
      <c r="BA86" s="13"/>
      <c r="BB86" s="13"/>
      <c r="BC86" s="13"/>
      <c r="BD86" s="13"/>
      <c r="BE86" s="13"/>
      <c r="BF86" s="13"/>
      <c r="BG86" s="13"/>
      <c r="BH86" s="13"/>
      <c r="BI86" s="13"/>
      <c r="BJ86" s="5">
        <f t="shared" si="4"/>
        <v>1</v>
      </c>
    </row>
    <row r="87" spans="1:63" ht="32.4" customHeight="1">
      <c r="A87" s="16">
        <v>4</v>
      </c>
      <c r="B87" s="16">
        <v>23</v>
      </c>
      <c r="C87" s="237" t="s">
        <v>260</v>
      </c>
      <c r="D87" s="237"/>
      <c r="E87" s="16"/>
      <c r="F87" s="16" t="s">
        <v>1981</v>
      </c>
      <c r="G87" s="202"/>
      <c r="H87" s="202"/>
      <c r="I87" s="16"/>
      <c r="J87" s="16"/>
      <c r="K87" s="16"/>
      <c r="L87" s="16"/>
      <c r="M87" s="12" t="s">
        <v>364</v>
      </c>
      <c r="N87" s="13"/>
      <c r="O87" s="13"/>
      <c r="P87" s="13"/>
      <c r="Q87" s="13"/>
      <c r="R87" s="13"/>
      <c r="S87" s="13"/>
      <c r="T87" s="13"/>
      <c r="U87" s="164"/>
      <c r="V87" s="13"/>
      <c r="W87" s="13"/>
      <c r="X87" s="13"/>
      <c r="Y87" s="13"/>
      <c r="Z87" s="13"/>
      <c r="AA87" s="13"/>
      <c r="AB87" s="256"/>
      <c r="AC87" s="256"/>
      <c r="AD87" s="256"/>
      <c r="AE87" s="256"/>
      <c r="AF87" s="256"/>
      <c r="AG87" s="256"/>
      <c r="AH87" s="256"/>
      <c r="AI87" s="372"/>
      <c r="AJ87" s="164"/>
      <c r="AK87" s="13"/>
      <c r="AL87" s="17"/>
      <c r="AM87" s="367"/>
      <c r="AN87" s="313"/>
      <c r="AO87" s="367"/>
      <c r="AP87" s="313"/>
      <c r="AQ87" s="256"/>
      <c r="AR87" s="256"/>
      <c r="AS87" s="256"/>
      <c r="AT87" s="256"/>
      <c r="AU87" s="256"/>
      <c r="AV87" s="256"/>
      <c r="AW87" s="372"/>
      <c r="AX87" s="164"/>
      <c r="AY87" s="13"/>
      <c r="AZ87" s="12"/>
      <c r="BA87" s="13"/>
      <c r="BB87" s="13"/>
      <c r="BC87" s="13"/>
      <c r="BD87" s="13"/>
      <c r="BE87" s="13"/>
      <c r="BF87" s="13"/>
      <c r="BG87" s="13"/>
      <c r="BH87" s="13"/>
      <c r="BI87" s="13"/>
      <c r="BJ87" s="5">
        <f t="shared" si="4"/>
        <v>1</v>
      </c>
    </row>
    <row r="88" spans="1:63" ht="98">
      <c r="A88" s="16">
        <v>4</v>
      </c>
      <c r="B88" s="16">
        <v>24</v>
      </c>
      <c r="C88" s="237" t="s">
        <v>260</v>
      </c>
      <c r="D88" s="237"/>
      <c r="E88" s="16"/>
      <c r="F88" s="16" t="s">
        <v>365</v>
      </c>
      <c r="G88" s="202" t="s">
        <v>366</v>
      </c>
      <c r="H88" s="202"/>
      <c r="I88" s="16"/>
      <c r="J88" s="16" t="s">
        <v>263</v>
      </c>
      <c r="K88" s="16"/>
      <c r="L88" s="16"/>
      <c r="M88" s="12"/>
      <c r="N88" s="13"/>
      <c r="O88" s="13"/>
      <c r="P88" s="13"/>
      <c r="Q88" s="13"/>
      <c r="R88" s="13"/>
      <c r="S88" s="13"/>
      <c r="T88" s="13"/>
      <c r="U88" s="164"/>
      <c r="V88" s="13"/>
      <c r="W88" s="13" t="s">
        <v>367</v>
      </c>
      <c r="X88" s="13" t="s">
        <v>367</v>
      </c>
      <c r="Y88" s="13"/>
      <c r="Z88" s="13"/>
      <c r="AA88" s="13" t="s">
        <v>368</v>
      </c>
      <c r="AB88" s="313" t="s">
        <v>369</v>
      </c>
      <c r="AC88" s="313" t="s">
        <v>159</v>
      </c>
      <c r="AD88" s="313">
        <v>0</v>
      </c>
      <c r="AE88" s="313" t="s">
        <v>159</v>
      </c>
      <c r="AF88" s="313" t="s">
        <v>78</v>
      </c>
      <c r="AG88" s="313"/>
      <c r="AH88" s="313"/>
      <c r="AI88" s="372"/>
      <c r="AJ88" s="164"/>
      <c r="AK88" s="150"/>
      <c r="AL88" s="18" t="s">
        <v>370</v>
      </c>
      <c r="AM88" s="298"/>
      <c r="AN88" s="298"/>
      <c r="AO88" s="298"/>
      <c r="AP88" s="298"/>
      <c r="AQ88" s="255" t="s">
        <v>325</v>
      </c>
      <c r="AR88" s="255" t="s">
        <v>371</v>
      </c>
      <c r="AS88" s="255" t="s">
        <v>371</v>
      </c>
      <c r="AT88" s="255"/>
      <c r="AU88" s="13"/>
      <c r="AV88" s="13"/>
      <c r="AW88" s="13"/>
      <c r="AX88" s="164"/>
      <c r="AY88" s="13"/>
      <c r="AZ88" s="12"/>
      <c r="BA88" s="13"/>
      <c r="BB88" s="13"/>
      <c r="BC88" s="13"/>
      <c r="BD88" s="13"/>
      <c r="BE88" s="13"/>
      <c r="BF88" s="13"/>
      <c r="BG88" s="13"/>
      <c r="BH88" s="13"/>
      <c r="BI88" s="13"/>
      <c r="BJ88" s="5">
        <f t="shared" si="4"/>
        <v>2</v>
      </c>
    </row>
    <row r="89" spans="1:63" ht="98">
      <c r="A89" s="16">
        <v>4</v>
      </c>
      <c r="B89" s="217">
        <v>25</v>
      </c>
      <c r="C89" s="383" t="s">
        <v>260</v>
      </c>
      <c r="D89" s="383"/>
      <c r="E89" s="217"/>
      <c r="F89" s="217" t="s">
        <v>372</v>
      </c>
      <c r="G89" s="261" t="s">
        <v>373</v>
      </c>
      <c r="H89" s="202"/>
      <c r="I89" s="217"/>
      <c r="J89" s="16" t="s">
        <v>263</v>
      </c>
      <c r="K89" s="217"/>
      <c r="L89" s="217"/>
      <c r="M89" s="192"/>
      <c r="N89" s="36"/>
      <c r="O89" s="13"/>
      <c r="P89" s="13"/>
      <c r="Q89" s="13"/>
      <c r="R89" s="13"/>
      <c r="S89" s="13"/>
      <c r="T89" s="13"/>
      <c r="U89" s="164"/>
      <c r="V89" s="13"/>
      <c r="W89" s="13" t="s">
        <v>374</v>
      </c>
      <c r="X89" s="36" t="s">
        <v>374</v>
      </c>
      <c r="Y89" s="36"/>
      <c r="Z89" s="36"/>
      <c r="AA89" s="13" t="s">
        <v>375</v>
      </c>
      <c r="AB89" s="256" t="s">
        <v>78</v>
      </c>
      <c r="AC89" s="256" t="s">
        <v>248</v>
      </c>
      <c r="AD89" s="256">
        <v>0</v>
      </c>
      <c r="AE89" s="256" t="s">
        <v>159</v>
      </c>
      <c r="AF89" s="256" t="s">
        <v>78</v>
      </c>
      <c r="AG89" s="256"/>
      <c r="AH89" s="256"/>
      <c r="AI89" s="372"/>
      <c r="AJ89" s="164"/>
      <c r="AK89" s="150"/>
      <c r="AL89" s="18" t="s">
        <v>376</v>
      </c>
      <c r="AM89" s="298"/>
      <c r="AN89" s="298"/>
      <c r="AO89" s="298"/>
      <c r="AP89" s="298"/>
      <c r="AQ89" s="255" t="s">
        <v>325</v>
      </c>
      <c r="AR89" s="255" t="s">
        <v>377</v>
      </c>
      <c r="AS89" s="255" t="s">
        <v>378</v>
      </c>
      <c r="AT89" s="255" t="s">
        <v>379</v>
      </c>
      <c r="AU89" s="13"/>
      <c r="AV89" s="13"/>
      <c r="AW89" s="13"/>
      <c r="AX89" s="164"/>
      <c r="AY89" s="13"/>
      <c r="AZ89" s="12"/>
      <c r="BA89" s="36"/>
      <c r="BB89" s="36"/>
      <c r="BC89" s="36"/>
      <c r="BD89" s="13"/>
      <c r="BE89" s="13"/>
      <c r="BF89" s="13"/>
      <c r="BG89" s="13"/>
      <c r="BH89" s="13"/>
      <c r="BI89" s="13"/>
      <c r="BJ89" s="345">
        <f t="shared" si="4"/>
        <v>2</v>
      </c>
    </row>
    <row r="90" spans="1:63" ht="32.4" customHeight="1">
      <c r="A90" s="19">
        <v>5</v>
      </c>
      <c r="B90" s="477">
        <v>1</v>
      </c>
      <c r="C90" s="478" t="s">
        <v>380</v>
      </c>
      <c r="D90" s="478"/>
      <c r="E90" s="477" t="s">
        <v>1621</v>
      </c>
      <c r="F90" s="477" t="s">
        <v>381</v>
      </c>
      <c r="G90" s="356" t="s">
        <v>382</v>
      </c>
      <c r="H90" s="203" t="str">
        <f>_xlfn.CONCAT("'&lt;br&gt;','&lt;b&gt;','",F90, ": ','&lt;/b&gt;',",G90, ",'&lt;/br&gt;',")</f>
        <v>'&lt;br&gt;','&lt;b&gt;','Residual pool depth: ','&lt;/b&gt;',RPD ,'&lt;/br&gt;',</v>
      </c>
      <c r="I90" s="426" t="s">
        <v>1814</v>
      </c>
      <c r="J90" s="19" t="s">
        <v>263</v>
      </c>
      <c r="K90" s="218"/>
      <c r="L90" s="426"/>
      <c r="M90" s="13" t="s">
        <v>383</v>
      </c>
      <c r="O90" s="13" t="s">
        <v>383</v>
      </c>
      <c r="P90" s="13"/>
      <c r="Q90" s="13"/>
      <c r="R90" s="13" t="s">
        <v>539</v>
      </c>
      <c r="S90" s="13"/>
      <c r="T90" s="13"/>
      <c r="U90" s="164"/>
      <c r="V90" s="164" t="s">
        <v>2219</v>
      </c>
      <c r="W90" s="13" t="s">
        <v>384</v>
      </c>
      <c r="X90" s="272" t="s">
        <v>1562</v>
      </c>
      <c r="Y90" s="150"/>
      <c r="Z90" s="150"/>
      <c r="AA90" s="13" t="s">
        <v>385</v>
      </c>
      <c r="AB90" s="151" t="s">
        <v>369</v>
      </c>
      <c r="AC90" s="151" t="s">
        <v>248</v>
      </c>
      <c r="AD90" s="151">
        <v>0</v>
      </c>
      <c r="AE90" s="151" t="s">
        <v>159</v>
      </c>
      <c r="AF90" s="151" t="s">
        <v>386</v>
      </c>
      <c r="AG90" s="151"/>
      <c r="AH90" s="151"/>
      <c r="AI90" s="372"/>
      <c r="AJ90" s="164"/>
      <c r="AK90" s="377"/>
      <c r="AL90" s="362" t="s">
        <v>387</v>
      </c>
      <c r="AM90" s="364"/>
      <c r="AN90" s="362" t="s">
        <v>387</v>
      </c>
      <c r="AO90" s="364"/>
      <c r="AP90" s="364"/>
      <c r="AQ90" s="313" t="s">
        <v>388</v>
      </c>
      <c r="AR90" s="313" t="s">
        <v>389</v>
      </c>
      <c r="AS90" s="313" t="s">
        <v>389</v>
      </c>
      <c r="AT90" s="313" t="s">
        <v>379</v>
      </c>
      <c r="AU90" s="313"/>
      <c r="AV90" s="313"/>
      <c r="AW90" s="372"/>
      <c r="AX90" s="164"/>
      <c r="AY90" s="13"/>
      <c r="AZ90" s="12" t="s">
        <v>381</v>
      </c>
      <c r="BA90" s="198" t="s">
        <v>1559</v>
      </c>
      <c r="BB90" s="304"/>
      <c r="BC90" s="304"/>
      <c r="BD90" s="13" t="s">
        <v>390</v>
      </c>
      <c r="BE90" s="13" t="s">
        <v>248</v>
      </c>
      <c r="BF90" s="13"/>
      <c r="BG90" s="13"/>
      <c r="BH90" s="13"/>
      <c r="BI90" s="13"/>
      <c r="BJ90" s="272">
        <f>COUNTIF(O90,"*")+COUNTIF(W90,"*")+COUNTIF(AL90,"*")+COUNTIF(AZ90,"*")</f>
        <v>4</v>
      </c>
    </row>
    <row r="91" spans="1:63" ht="42">
      <c r="A91" s="19">
        <v>5</v>
      </c>
      <c r="B91" s="219">
        <v>2</v>
      </c>
      <c r="C91" s="401" t="s">
        <v>380</v>
      </c>
      <c r="D91" s="401"/>
      <c r="E91" s="219"/>
      <c r="F91" s="219" t="s">
        <v>391</v>
      </c>
      <c r="G91" s="402"/>
      <c r="H91" s="203"/>
      <c r="I91" s="219"/>
      <c r="J91" s="19"/>
      <c r="K91" s="219"/>
      <c r="L91" s="219"/>
      <c r="M91" s="196"/>
      <c r="N91" s="160"/>
      <c r="O91" s="13"/>
      <c r="P91" s="13"/>
      <c r="Q91" s="13"/>
      <c r="R91" s="13"/>
      <c r="S91" s="13"/>
      <c r="T91" s="13"/>
      <c r="U91" s="164"/>
      <c r="V91" s="13"/>
      <c r="W91" s="13"/>
      <c r="X91" s="160"/>
      <c r="Y91" s="160"/>
      <c r="Z91" s="160"/>
      <c r="AA91" s="13"/>
      <c r="AB91" s="313"/>
      <c r="AC91" s="313"/>
      <c r="AD91" s="313"/>
      <c r="AE91" s="313"/>
      <c r="AF91" s="313"/>
      <c r="AG91" s="313"/>
      <c r="AH91" s="313"/>
      <c r="AI91" s="372"/>
      <c r="AJ91" s="164"/>
      <c r="AK91" s="160"/>
      <c r="AL91" s="197" t="s">
        <v>392</v>
      </c>
      <c r="AM91" s="161"/>
      <c r="AN91" s="161"/>
      <c r="AO91" s="161"/>
      <c r="AP91" s="161"/>
      <c r="AQ91" s="313" t="s">
        <v>325</v>
      </c>
      <c r="AR91" s="313" t="s">
        <v>393</v>
      </c>
      <c r="AS91" s="313" t="s">
        <v>394</v>
      </c>
      <c r="AT91" s="313" t="s">
        <v>379</v>
      </c>
      <c r="AU91" s="21"/>
      <c r="AV91" s="21"/>
      <c r="AW91" s="21"/>
      <c r="AX91" s="164"/>
      <c r="AY91" s="13"/>
      <c r="AZ91" s="12"/>
      <c r="BA91" s="160"/>
      <c r="BB91" s="160"/>
      <c r="BC91" s="160"/>
      <c r="BD91" s="13"/>
      <c r="BE91" s="13"/>
      <c r="BF91" s="13"/>
      <c r="BG91" s="13"/>
      <c r="BH91" s="13"/>
      <c r="BI91" s="13"/>
      <c r="BJ91" s="333">
        <f t="shared" ref="BJ91:BJ96" si="5">COUNTIF(M91,"*")+COUNTIF(W91,"*")+COUNTIF(AL91,"*")+COUNTIF(AZ91,"*")</f>
        <v>1</v>
      </c>
    </row>
    <row r="92" spans="1:63" ht="56">
      <c r="A92" s="19">
        <v>5</v>
      </c>
      <c r="B92" s="220">
        <v>3</v>
      </c>
      <c r="C92" s="384" t="s">
        <v>380</v>
      </c>
      <c r="D92" s="384"/>
      <c r="E92" s="220"/>
      <c r="F92" s="220" t="s">
        <v>395</v>
      </c>
      <c r="G92" s="385"/>
      <c r="H92" s="203"/>
      <c r="I92" s="220"/>
      <c r="J92" s="19"/>
      <c r="K92" s="220"/>
      <c r="L92" s="220"/>
      <c r="M92" s="192"/>
      <c r="N92" s="36"/>
      <c r="O92" s="13"/>
      <c r="P92" s="13"/>
      <c r="Q92" s="13"/>
      <c r="R92" s="13"/>
      <c r="S92" s="13"/>
      <c r="T92" s="13"/>
      <c r="U92" s="164"/>
      <c r="V92" s="13"/>
      <c r="W92" s="13"/>
      <c r="X92" s="36"/>
      <c r="Y92" s="36"/>
      <c r="Z92" s="36"/>
      <c r="AA92" s="13"/>
      <c r="AB92" s="256"/>
      <c r="AC92" s="256"/>
      <c r="AD92" s="256"/>
      <c r="AE92" s="256"/>
      <c r="AF92" s="256"/>
      <c r="AG92" s="256"/>
      <c r="AH92" s="256"/>
      <c r="AI92" s="372"/>
      <c r="AJ92" s="164"/>
      <c r="AK92" s="36"/>
      <c r="AL92" s="193" t="s">
        <v>396</v>
      </c>
      <c r="AM92" s="296"/>
      <c r="AN92" s="296"/>
      <c r="AO92" s="296"/>
      <c r="AP92" s="296"/>
      <c r="AQ92" s="313" t="s">
        <v>325</v>
      </c>
      <c r="AR92" s="313" t="s">
        <v>397</v>
      </c>
      <c r="AS92" s="313" t="s">
        <v>398</v>
      </c>
      <c r="AT92" s="313" t="s">
        <v>379</v>
      </c>
      <c r="AU92" s="21"/>
      <c r="AV92" s="21"/>
      <c r="AW92" s="21"/>
      <c r="AX92" s="164"/>
      <c r="AY92" s="13"/>
      <c r="AZ92" s="12"/>
      <c r="BA92" s="36"/>
      <c r="BB92" s="36"/>
      <c r="BC92" s="36"/>
      <c r="BD92" s="13"/>
      <c r="BE92" s="13"/>
      <c r="BF92" s="13"/>
      <c r="BG92" s="13"/>
      <c r="BH92" s="13"/>
      <c r="BI92" s="13"/>
      <c r="BJ92" s="345">
        <f t="shared" si="5"/>
        <v>1</v>
      </c>
    </row>
    <row r="93" spans="1:63" ht="98">
      <c r="A93" s="19">
        <v>5</v>
      </c>
      <c r="B93" s="477">
        <v>4</v>
      </c>
      <c r="C93" s="478" t="s">
        <v>380</v>
      </c>
      <c r="D93" s="478"/>
      <c r="E93" s="477" t="s">
        <v>1621</v>
      </c>
      <c r="F93" s="477" t="s">
        <v>399</v>
      </c>
      <c r="G93" s="356" t="s">
        <v>1583</v>
      </c>
      <c r="H93" s="203" t="str">
        <f>_xlfn.CONCAT("'&lt;br&gt;','&lt;b&gt;','",F93, ": ','&lt;/b&gt;',",G93, ",'&lt;/br&gt;',")</f>
        <v>'&lt;br&gt;','&lt;b&gt;','Percent pools: ','&lt;/b&gt;',PctPool,'&lt;/br&gt;',</v>
      </c>
      <c r="I93" s="426" t="s">
        <v>1815</v>
      </c>
      <c r="J93" s="19" t="s">
        <v>263</v>
      </c>
      <c r="K93" s="356"/>
      <c r="L93" s="426"/>
      <c r="M93" s="198"/>
      <c r="N93" s="304"/>
      <c r="O93" s="13"/>
      <c r="P93" s="13"/>
      <c r="Q93" s="13"/>
      <c r="R93" s="13" t="s">
        <v>277</v>
      </c>
      <c r="S93" s="13">
        <v>6844</v>
      </c>
      <c r="T93" s="13"/>
      <c r="U93" s="164">
        <v>3852</v>
      </c>
      <c r="V93" s="164" t="s">
        <v>2219</v>
      </c>
      <c r="W93" s="13" t="s">
        <v>400</v>
      </c>
      <c r="X93" s="272" t="s">
        <v>1576</v>
      </c>
      <c r="Y93" s="150"/>
      <c r="Z93" s="150"/>
      <c r="AA93" s="13" t="s">
        <v>401</v>
      </c>
      <c r="AB93" s="151" t="s">
        <v>369</v>
      </c>
      <c r="AC93" s="151" t="s">
        <v>277</v>
      </c>
      <c r="AD93" s="151">
        <v>0</v>
      </c>
      <c r="AE93" s="256">
        <v>100</v>
      </c>
      <c r="AF93" s="256" t="s">
        <v>386</v>
      </c>
      <c r="AG93" s="256"/>
      <c r="AH93" s="256">
        <v>6859</v>
      </c>
      <c r="AI93" s="372"/>
      <c r="AJ93" s="164">
        <v>36</v>
      </c>
      <c r="AK93" s="377"/>
      <c r="AL93" s="199" t="s">
        <v>402</v>
      </c>
      <c r="AM93" s="299"/>
      <c r="AN93" s="199" t="s">
        <v>402</v>
      </c>
      <c r="AO93" s="299"/>
      <c r="AP93" s="299"/>
      <c r="AQ93" s="21" t="s">
        <v>403</v>
      </c>
      <c r="AR93" s="21" t="s">
        <v>404</v>
      </c>
      <c r="AS93" s="313" t="s">
        <v>404</v>
      </c>
      <c r="AT93" s="21" t="s">
        <v>405</v>
      </c>
      <c r="AU93" s="21"/>
      <c r="AV93" s="21">
        <v>6875</v>
      </c>
      <c r="AW93" s="21"/>
      <c r="AX93" s="164">
        <v>88</v>
      </c>
      <c r="AY93" s="13"/>
      <c r="AZ93" s="12" t="s">
        <v>399</v>
      </c>
      <c r="BA93" s="198" t="s">
        <v>406</v>
      </c>
      <c r="BB93" s="304"/>
      <c r="BC93" s="304"/>
      <c r="BD93" s="13" t="s">
        <v>407</v>
      </c>
      <c r="BE93" s="13" t="s">
        <v>283</v>
      </c>
      <c r="BF93" s="13">
        <v>6872</v>
      </c>
      <c r="BG93" s="13"/>
      <c r="BH93" s="13">
        <v>55</v>
      </c>
      <c r="BI93" s="13"/>
      <c r="BJ93" s="272">
        <f t="shared" si="5"/>
        <v>3</v>
      </c>
    </row>
    <row r="94" spans="1:63" ht="70">
      <c r="A94" s="19">
        <v>5</v>
      </c>
      <c r="B94" s="219">
        <v>5</v>
      </c>
      <c r="C94" s="401" t="s">
        <v>380</v>
      </c>
      <c r="D94" s="401"/>
      <c r="E94" s="219"/>
      <c r="F94" s="219" t="s">
        <v>408</v>
      </c>
      <c r="G94" s="402" t="s">
        <v>409</v>
      </c>
      <c r="H94" s="203"/>
      <c r="I94" s="219"/>
      <c r="J94" s="19" t="s">
        <v>263</v>
      </c>
      <c r="K94" s="219"/>
      <c r="L94" s="219"/>
      <c r="M94" s="196"/>
      <c r="N94" s="160"/>
      <c r="O94" s="13"/>
      <c r="P94" s="13"/>
      <c r="Q94" s="13"/>
      <c r="R94" s="13"/>
      <c r="S94" s="13"/>
      <c r="T94" s="13"/>
      <c r="U94" s="164"/>
      <c r="V94" s="13"/>
      <c r="W94" s="13" t="s">
        <v>409</v>
      </c>
      <c r="X94" s="160" t="s">
        <v>409</v>
      </c>
      <c r="Y94" s="160"/>
      <c r="Z94" s="160"/>
      <c r="AA94" s="13" t="s">
        <v>410</v>
      </c>
      <c r="AB94" s="151" t="s">
        <v>369</v>
      </c>
      <c r="AC94" s="151" t="s">
        <v>411</v>
      </c>
      <c r="AD94" s="151">
        <v>0</v>
      </c>
      <c r="AE94" s="151" t="s">
        <v>159</v>
      </c>
      <c r="AF94" s="151" t="s">
        <v>386</v>
      </c>
      <c r="AG94" s="151"/>
      <c r="AH94" s="151"/>
      <c r="AI94" s="372"/>
      <c r="AJ94" s="164"/>
      <c r="AK94" s="160"/>
      <c r="AL94" s="196"/>
      <c r="AM94" s="160"/>
      <c r="AN94" s="160"/>
      <c r="AO94" s="160"/>
      <c r="AP94" s="160"/>
      <c r="AQ94" s="13"/>
      <c r="AR94" s="13"/>
      <c r="AS94" s="13"/>
      <c r="AT94" s="13"/>
      <c r="AU94" s="13"/>
      <c r="AV94" s="13"/>
      <c r="AW94" s="13"/>
      <c r="AX94" s="164"/>
      <c r="AY94" s="13"/>
      <c r="AZ94" s="12" t="s">
        <v>412</v>
      </c>
      <c r="BA94" s="160" t="s">
        <v>409</v>
      </c>
      <c r="BB94" s="160"/>
      <c r="BC94" s="160"/>
      <c r="BD94" s="13" t="s">
        <v>413</v>
      </c>
      <c r="BE94" s="13" t="s">
        <v>414</v>
      </c>
      <c r="BF94" s="13"/>
      <c r="BG94" s="13"/>
      <c r="BH94" s="13"/>
      <c r="BI94" s="13"/>
      <c r="BJ94" s="333">
        <f t="shared" si="5"/>
        <v>2</v>
      </c>
    </row>
    <row r="95" spans="1:63" ht="32.4" customHeight="1">
      <c r="A95" s="19">
        <v>5</v>
      </c>
      <c r="B95" s="19">
        <v>6</v>
      </c>
      <c r="C95" s="238" t="s">
        <v>380</v>
      </c>
      <c r="D95" s="238"/>
      <c r="E95" s="19"/>
      <c r="F95" s="19" t="s">
        <v>415</v>
      </c>
      <c r="G95" s="203"/>
      <c r="H95" s="203"/>
      <c r="I95" s="19"/>
      <c r="J95" s="19"/>
      <c r="K95" s="19"/>
      <c r="L95" s="19"/>
      <c r="M95" s="12"/>
      <c r="N95" s="13"/>
      <c r="O95" s="13"/>
      <c r="P95" s="13"/>
      <c r="Q95" s="13"/>
      <c r="R95" s="13"/>
      <c r="S95" s="13"/>
      <c r="T95" s="13"/>
      <c r="U95" s="164"/>
      <c r="V95" s="13"/>
      <c r="W95" s="13"/>
      <c r="X95" s="13"/>
      <c r="Y95" s="13"/>
      <c r="Z95" s="13"/>
      <c r="AA95" s="13"/>
      <c r="AB95" s="151"/>
      <c r="AC95" s="151"/>
      <c r="AD95" s="151"/>
      <c r="AE95" s="256"/>
      <c r="AF95" s="256"/>
      <c r="AG95" s="256"/>
      <c r="AH95" s="256"/>
      <c r="AI95" s="372"/>
      <c r="AJ95" s="164"/>
      <c r="AK95" s="13"/>
      <c r="AL95" s="17" t="s">
        <v>416</v>
      </c>
      <c r="AM95" s="367"/>
      <c r="AN95" s="313"/>
      <c r="AO95" s="367"/>
      <c r="AP95" s="313"/>
      <c r="AQ95" s="313" t="s">
        <v>388</v>
      </c>
      <c r="AR95" s="313" t="s">
        <v>417</v>
      </c>
      <c r="AS95" s="313" t="s">
        <v>417</v>
      </c>
      <c r="AT95" s="313" t="s">
        <v>418</v>
      </c>
      <c r="AU95" s="313"/>
      <c r="AV95" s="313"/>
      <c r="AW95" s="372"/>
      <c r="AX95" s="164"/>
      <c r="AY95" s="13"/>
      <c r="AZ95" s="12"/>
      <c r="BA95" s="13"/>
      <c r="BB95" s="13"/>
      <c r="BC95" s="13"/>
      <c r="BD95" s="13"/>
      <c r="BE95" s="13"/>
      <c r="BF95" s="13"/>
      <c r="BG95" s="13"/>
      <c r="BH95" s="13"/>
      <c r="BI95" s="13"/>
      <c r="BJ95" s="5">
        <f t="shared" si="5"/>
        <v>1</v>
      </c>
    </row>
    <row r="96" spans="1:63" ht="32.4" customHeight="1">
      <c r="A96" s="19">
        <v>5</v>
      </c>
      <c r="B96" s="19">
        <v>7</v>
      </c>
      <c r="C96" s="238" t="s">
        <v>380</v>
      </c>
      <c r="D96" s="238"/>
      <c r="E96" s="19"/>
      <c r="F96" s="19" t="s">
        <v>419</v>
      </c>
      <c r="G96" s="203"/>
      <c r="H96" s="203"/>
      <c r="I96" s="19"/>
      <c r="J96" s="19"/>
      <c r="K96" s="19"/>
      <c r="L96" s="19"/>
      <c r="M96" s="12"/>
      <c r="N96" s="13"/>
      <c r="O96" s="13"/>
      <c r="P96" s="13"/>
      <c r="Q96" s="13"/>
      <c r="R96" s="13"/>
      <c r="S96" s="13"/>
      <c r="T96" s="13"/>
      <c r="U96" s="164"/>
      <c r="V96" s="13"/>
      <c r="W96" s="13"/>
      <c r="X96" s="13"/>
      <c r="Y96" s="13"/>
      <c r="Z96" s="13"/>
      <c r="AA96" s="13"/>
      <c r="AB96" s="151"/>
      <c r="AC96" s="151"/>
      <c r="AD96" s="151"/>
      <c r="AE96" s="151"/>
      <c r="AF96" s="151"/>
      <c r="AG96" s="151"/>
      <c r="AH96" s="151"/>
      <c r="AI96" s="372"/>
      <c r="AJ96" s="164"/>
      <c r="AK96" s="13"/>
      <c r="AL96" s="17" t="s">
        <v>420</v>
      </c>
      <c r="AM96" s="367"/>
      <c r="AN96" s="313"/>
      <c r="AO96" s="367"/>
      <c r="AP96" s="313"/>
      <c r="AQ96" s="313" t="s">
        <v>388</v>
      </c>
      <c r="AR96" s="313" t="s">
        <v>421</v>
      </c>
      <c r="AS96" s="313" t="s">
        <v>421</v>
      </c>
      <c r="AT96" s="313" t="s">
        <v>418</v>
      </c>
      <c r="AU96" s="313"/>
      <c r="AV96" s="313"/>
      <c r="AW96" s="372"/>
      <c r="AX96" s="164"/>
      <c r="AY96" s="13"/>
      <c r="AZ96" s="12"/>
      <c r="BA96" s="13"/>
      <c r="BB96" s="13"/>
      <c r="BC96" s="13"/>
      <c r="BD96" s="13"/>
      <c r="BE96" s="13"/>
      <c r="BF96" s="13"/>
      <c r="BG96" s="13"/>
      <c r="BH96" s="13"/>
      <c r="BI96" s="13"/>
      <c r="BJ96" s="5">
        <f t="shared" si="5"/>
        <v>1</v>
      </c>
    </row>
    <row r="97" spans="1:62" ht="32.4" customHeight="1">
      <c r="A97" s="19">
        <v>5</v>
      </c>
      <c r="B97" s="19">
        <v>8</v>
      </c>
      <c r="C97" s="238" t="s">
        <v>380</v>
      </c>
      <c r="D97" s="238"/>
      <c r="E97" s="19"/>
      <c r="F97" s="19" t="s">
        <v>422</v>
      </c>
      <c r="G97" s="203"/>
      <c r="H97" s="203"/>
      <c r="I97" s="220"/>
      <c r="J97" s="19"/>
      <c r="K97" s="220"/>
      <c r="L97" s="220"/>
      <c r="M97" s="192"/>
      <c r="N97" s="36"/>
      <c r="O97" s="13"/>
      <c r="P97" s="13"/>
      <c r="Q97" s="13"/>
      <c r="R97" s="13"/>
      <c r="S97" s="13"/>
      <c r="T97" s="13"/>
      <c r="U97" s="164"/>
      <c r="V97" s="13"/>
      <c r="W97" s="13"/>
      <c r="X97" s="36"/>
      <c r="Y97" s="36"/>
      <c r="Z97" s="36"/>
      <c r="AA97" s="13"/>
      <c r="AB97" s="256"/>
      <c r="AC97" s="256"/>
      <c r="AD97" s="256"/>
      <c r="AE97" s="256"/>
      <c r="AF97" s="256"/>
      <c r="AG97" s="256"/>
      <c r="AH97" s="256"/>
      <c r="AI97" s="372"/>
      <c r="AJ97" s="164"/>
      <c r="AK97" s="36"/>
      <c r="AL97" s="193" t="s">
        <v>423</v>
      </c>
      <c r="AM97" s="296"/>
      <c r="AN97" s="296"/>
      <c r="AO97" s="296"/>
      <c r="AP97" s="296"/>
      <c r="AQ97" s="313" t="s">
        <v>325</v>
      </c>
      <c r="AR97" s="313" t="s">
        <v>424</v>
      </c>
      <c r="AS97" s="313" t="s">
        <v>424</v>
      </c>
      <c r="AT97" s="313"/>
      <c r="AU97" s="313"/>
      <c r="AV97" s="313"/>
      <c r="AW97" s="372"/>
      <c r="AX97" s="164"/>
      <c r="AY97" s="13"/>
      <c r="AZ97" s="12"/>
      <c r="BA97" s="36"/>
      <c r="BB97" s="36"/>
      <c r="BC97" s="36"/>
      <c r="BD97" s="13"/>
      <c r="BE97" s="13"/>
      <c r="BF97" s="13"/>
      <c r="BG97" s="13"/>
      <c r="BH97" s="13"/>
      <c r="BI97" s="13"/>
      <c r="BJ97" s="5"/>
    </row>
    <row r="98" spans="1:62" ht="32.4" customHeight="1">
      <c r="A98" s="22">
        <v>5.0999999999999996</v>
      </c>
      <c r="B98" s="386">
        <v>1</v>
      </c>
      <c r="C98" s="387" t="s">
        <v>1593</v>
      </c>
      <c r="D98" s="387"/>
      <c r="E98" s="388"/>
      <c r="F98" s="388" t="s">
        <v>426</v>
      </c>
      <c r="G98" s="388" t="s">
        <v>427</v>
      </c>
      <c r="H98" s="204" t="str">
        <f>_xlfn.CONCAT("'&lt;br&gt;','&lt;b&gt;','",F98, ": ','&lt;/b&gt;',",G98, ",'&lt;/br&gt;',")</f>
        <v>'&lt;br&gt;','&lt;b&gt;','Sinuosity of Local Stream Reach: ','&lt;/b&gt;',Sin ,'&lt;/br&gt;',</v>
      </c>
      <c r="I98" s="389" t="s">
        <v>1972</v>
      </c>
      <c r="J98" s="23" t="s">
        <v>263</v>
      </c>
      <c r="K98" s="221"/>
      <c r="L98" s="389"/>
      <c r="M98" s="390"/>
      <c r="N98" s="303"/>
      <c r="O98" s="13"/>
      <c r="P98" s="13"/>
      <c r="Q98" s="13"/>
      <c r="R98" s="13"/>
      <c r="S98" s="13"/>
      <c r="T98" s="13"/>
      <c r="U98" s="164"/>
      <c r="V98" s="13"/>
      <c r="W98" s="13" t="s">
        <v>428</v>
      </c>
      <c r="X98" s="391" t="s">
        <v>1573</v>
      </c>
      <c r="Y98" s="160"/>
      <c r="Z98" s="160"/>
      <c r="AA98" s="13" t="s">
        <v>429</v>
      </c>
      <c r="AB98" s="256" t="s">
        <v>78</v>
      </c>
      <c r="AC98" s="256" t="s">
        <v>159</v>
      </c>
      <c r="AD98" s="256">
        <v>1</v>
      </c>
      <c r="AE98" s="256" t="s">
        <v>78</v>
      </c>
      <c r="AF98" s="256" t="s">
        <v>78</v>
      </c>
      <c r="AG98" s="256"/>
      <c r="AH98" s="256"/>
      <c r="AI98" s="372"/>
      <c r="AJ98" s="164"/>
      <c r="AK98" s="373"/>
      <c r="AL98" s="392" t="s">
        <v>430</v>
      </c>
      <c r="AM98" s="363"/>
      <c r="AN98" s="299" t="s">
        <v>430</v>
      </c>
      <c r="AO98" s="363"/>
      <c r="AP98" s="363"/>
      <c r="AQ98" s="21" t="s">
        <v>280</v>
      </c>
      <c r="AR98" s="21" t="s">
        <v>431</v>
      </c>
      <c r="AS98" s="256" t="s">
        <v>431</v>
      </c>
      <c r="AT98" s="21"/>
      <c r="AU98" s="21"/>
      <c r="AV98" s="21"/>
      <c r="AW98" s="21"/>
      <c r="AX98" s="164"/>
      <c r="AY98" s="13"/>
      <c r="AZ98" s="12" t="s">
        <v>426</v>
      </c>
      <c r="BA98" s="390" t="s">
        <v>432</v>
      </c>
      <c r="BB98" s="303"/>
      <c r="BC98" s="303"/>
      <c r="BD98" s="13" t="s">
        <v>433</v>
      </c>
      <c r="BE98" s="13" t="s">
        <v>301</v>
      </c>
      <c r="BF98" s="13"/>
      <c r="BG98" s="13"/>
      <c r="BH98" s="13"/>
      <c r="BI98" s="13"/>
      <c r="BJ98" s="345">
        <f>COUNTIF(M98,"*")+COUNTIF(W98,"*")+COUNTIF(AL98,"*")+COUNTIF(AZ98,"*")</f>
        <v>3</v>
      </c>
    </row>
    <row r="99" spans="1:62" ht="168">
      <c r="A99" s="22">
        <v>5.0999999999999996</v>
      </c>
      <c r="B99" s="479">
        <v>2</v>
      </c>
      <c r="C99" s="480" t="s">
        <v>1593</v>
      </c>
      <c r="D99" s="480"/>
      <c r="E99" s="481" t="s">
        <v>1621</v>
      </c>
      <c r="F99" s="481" t="s">
        <v>434</v>
      </c>
      <c r="G99" s="474" t="s">
        <v>435</v>
      </c>
      <c r="H99" s="204" t="str">
        <f>_xlfn.CONCAT("'&lt;br&gt;','&lt;b&gt;','",F99, ": ','&lt;/b&gt;',",G99, ",'&lt;/br&gt;',")</f>
        <v>'&lt;br&gt;','&lt;b&gt;','Percent of Reach that is Dry : ','&lt;/b&gt;',PctDry,'&lt;/br&gt;',</v>
      </c>
      <c r="I99" s="427" t="s">
        <v>1816</v>
      </c>
      <c r="J99" s="23" t="s">
        <v>263</v>
      </c>
      <c r="K99" s="221"/>
      <c r="L99" s="427"/>
      <c r="M99" s="198"/>
      <c r="N99" s="303"/>
      <c r="O99" s="189"/>
      <c r="P99" s="9"/>
      <c r="Q99" s="9"/>
      <c r="R99" s="9"/>
      <c r="S99" s="9"/>
      <c r="T99" s="9"/>
      <c r="U99" s="163"/>
      <c r="V99" s="9" t="s">
        <v>2221</v>
      </c>
      <c r="W99" s="13" t="s">
        <v>435</v>
      </c>
      <c r="X99" s="272" t="s">
        <v>1575</v>
      </c>
      <c r="Y99" s="13"/>
      <c r="Z99" s="13"/>
      <c r="AA99" s="13" t="s">
        <v>437</v>
      </c>
      <c r="AB99" s="313" t="s">
        <v>307</v>
      </c>
      <c r="AC99" s="313" t="s">
        <v>277</v>
      </c>
      <c r="AD99" s="313">
        <v>0</v>
      </c>
      <c r="AE99" s="313">
        <v>100</v>
      </c>
      <c r="AF99" s="313" t="s">
        <v>78</v>
      </c>
      <c r="AG99" s="313"/>
      <c r="AH99" s="313"/>
      <c r="AI99" s="372"/>
      <c r="AJ99" s="163"/>
      <c r="AK99" s="163"/>
      <c r="AL99" s="362" t="s">
        <v>438</v>
      </c>
      <c r="AM99" s="258"/>
      <c r="AN99" s="362" t="s">
        <v>438</v>
      </c>
      <c r="AO99" s="258"/>
      <c r="AP99" s="258"/>
      <c r="AQ99" s="256" t="s">
        <v>325</v>
      </c>
      <c r="AR99" s="256" t="s">
        <v>439</v>
      </c>
      <c r="AS99" s="256" t="s">
        <v>439</v>
      </c>
      <c r="AT99" s="256"/>
      <c r="AU99" s="256" t="s">
        <v>440</v>
      </c>
      <c r="AV99" s="256"/>
      <c r="AW99" s="372"/>
      <c r="AX99" s="163"/>
      <c r="AY99" s="9"/>
      <c r="AZ99" s="12"/>
      <c r="BA99" s="198"/>
      <c r="BB99" s="230"/>
      <c r="BC99" s="230"/>
      <c r="BD99" s="13"/>
      <c r="BE99" s="13"/>
      <c r="BF99" s="13"/>
      <c r="BG99" s="13"/>
      <c r="BH99" s="13"/>
      <c r="BI99" s="13"/>
      <c r="BJ99" s="272">
        <f>COUNTIF(O99,"*")+COUNTIF(W99,"*")+COUNTIF(AL99,"*")+COUNTIF(AZ99,"*")</f>
        <v>2</v>
      </c>
    </row>
    <row r="100" spans="1:62" ht="98">
      <c r="A100" s="22">
        <v>5.0999999999999996</v>
      </c>
      <c r="B100" s="403">
        <v>3</v>
      </c>
      <c r="C100" s="404" t="s">
        <v>1593</v>
      </c>
      <c r="D100" s="404"/>
      <c r="E100" s="389"/>
      <c r="F100" s="389" t="s">
        <v>441</v>
      </c>
      <c r="G100" s="389" t="s">
        <v>442</v>
      </c>
      <c r="H100" s="204" t="str">
        <f>_xlfn.CONCAT("'&lt;br&gt;','&lt;b&gt;','",F100, ": ','&lt;/b&gt;',",G100, ",'&lt;/br&gt;',")</f>
        <v>'&lt;br&gt;','&lt;b&gt;','Beaver Sign at Reach  : ','&lt;/b&gt;',Beaver,'&lt;/br&gt;',</v>
      </c>
      <c r="I100" s="389" t="s">
        <v>1826</v>
      </c>
      <c r="J100" s="204" t="s">
        <v>1882</v>
      </c>
      <c r="K100" s="221"/>
      <c r="L100" s="389"/>
      <c r="M100" s="405"/>
      <c r="N100" s="303"/>
      <c r="O100" s="13" t="s">
        <v>443</v>
      </c>
      <c r="P100" s="13"/>
      <c r="Q100" s="13"/>
      <c r="R100" s="13"/>
      <c r="S100" s="13"/>
      <c r="T100" s="13"/>
      <c r="U100" s="164"/>
      <c r="V100" s="13"/>
      <c r="W100" s="13" t="s">
        <v>444</v>
      </c>
      <c r="X100" s="265" t="s">
        <v>1736</v>
      </c>
      <c r="Y100" s="13"/>
      <c r="Z100" s="13"/>
      <c r="AA100" s="13" t="s">
        <v>445</v>
      </c>
      <c r="AB100" s="313" t="s">
        <v>78</v>
      </c>
      <c r="AC100" s="313" t="s">
        <v>159</v>
      </c>
      <c r="AD100" s="313" t="s">
        <v>446</v>
      </c>
      <c r="AE100" s="313" t="s">
        <v>447</v>
      </c>
      <c r="AF100" s="313" t="s">
        <v>78</v>
      </c>
      <c r="AG100" s="313"/>
      <c r="AH100" s="313"/>
      <c r="AI100" s="372"/>
      <c r="AJ100" s="164"/>
      <c r="AK100" s="164"/>
      <c r="AL100" s="405"/>
      <c r="AM100" s="230"/>
      <c r="AN100" s="304"/>
      <c r="AO100" s="230"/>
      <c r="AP100" s="230"/>
      <c r="AQ100" s="13"/>
      <c r="AR100" s="13"/>
      <c r="AS100" s="13"/>
      <c r="AT100" s="13"/>
      <c r="AU100" s="13"/>
      <c r="AV100" s="13"/>
      <c r="AW100" s="13"/>
      <c r="AX100" s="164"/>
      <c r="AY100" s="13"/>
      <c r="AZ100" s="12"/>
      <c r="BA100" s="405"/>
      <c r="BB100" s="230"/>
      <c r="BC100" s="230"/>
      <c r="BD100" s="13"/>
      <c r="BE100" s="13"/>
      <c r="BF100" s="13"/>
      <c r="BG100" s="13"/>
      <c r="BH100" s="13"/>
      <c r="BI100" s="13"/>
      <c r="BJ100" s="406">
        <f>COUNTIF(O100,"*")+COUNTIF(W100,"*")+COUNTIF(AL100,"*")+COUNTIF(AZ100,"*")</f>
        <v>2</v>
      </c>
    </row>
    <row r="101" spans="1:62" ht="56">
      <c r="A101" s="22">
        <v>5.0999999999999996</v>
      </c>
      <c r="B101" s="479">
        <v>4</v>
      </c>
      <c r="C101" s="480" t="s">
        <v>1593</v>
      </c>
      <c r="D101" s="480"/>
      <c r="E101" s="481" t="s">
        <v>1621</v>
      </c>
      <c r="F101" s="481" t="s">
        <v>448</v>
      </c>
      <c r="G101" s="474" t="s">
        <v>449</v>
      </c>
      <c r="H101" s="204" t="str">
        <f>_xlfn.CONCAT("'&lt;br&gt;','&lt;b&gt;','",F101, ": ','&lt;/b&gt;',",G101, ",'&lt;/br&gt;',")</f>
        <v>'&lt;br&gt;','&lt;b&gt;','Stream Order : ','&lt;/b&gt;',StreamOrder,'&lt;/br&gt;',</v>
      </c>
      <c r="I101" s="427" t="s">
        <v>1824</v>
      </c>
      <c r="J101" s="23" t="s">
        <v>263</v>
      </c>
      <c r="K101" s="221"/>
      <c r="L101" s="427"/>
      <c r="M101" s="198" t="s">
        <v>2222</v>
      </c>
      <c r="N101" s="303"/>
      <c r="O101" s="13" t="s">
        <v>449</v>
      </c>
      <c r="P101" s="13"/>
      <c r="Q101" s="13"/>
      <c r="R101" s="13"/>
      <c r="S101" s="13"/>
      <c r="T101" s="13"/>
      <c r="U101" s="164"/>
      <c r="V101" s="13" t="s">
        <v>2219</v>
      </c>
      <c r="W101" s="13" t="s">
        <v>449</v>
      </c>
      <c r="X101" s="272" t="s">
        <v>1740</v>
      </c>
      <c r="Y101" s="36"/>
      <c r="Z101" s="36"/>
      <c r="AA101" s="13" t="s">
        <v>450</v>
      </c>
      <c r="AB101" s="313" t="s">
        <v>78</v>
      </c>
      <c r="AC101" s="313" t="s">
        <v>78</v>
      </c>
      <c r="AD101" s="313">
        <v>1</v>
      </c>
      <c r="AE101" s="313" t="s">
        <v>159</v>
      </c>
      <c r="AF101" s="313" t="s">
        <v>78</v>
      </c>
      <c r="AG101" s="313"/>
      <c r="AH101" s="313"/>
      <c r="AI101" s="372"/>
      <c r="AJ101" s="164"/>
      <c r="AK101" s="344"/>
      <c r="AL101" s="362" t="s">
        <v>451</v>
      </c>
      <c r="AM101" s="282"/>
      <c r="AN101" s="362"/>
      <c r="AO101" s="282"/>
      <c r="AP101" s="282"/>
      <c r="AQ101" s="13"/>
      <c r="AR101" s="313" t="s">
        <v>452</v>
      </c>
      <c r="AS101" s="313" t="s">
        <v>452</v>
      </c>
      <c r="AT101" s="313"/>
      <c r="AU101" s="313"/>
      <c r="AV101" s="313"/>
      <c r="AW101" s="372"/>
      <c r="AX101" s="164"/>
      <c r="AY101" s="13"/>
      <c r="AZ101" s="12"/>
      <c r="BA101" s="198"/>
      <c r="BB101" s="275"/>
      <c r="BC101" s="275"/>
      <c r="BD101" s="13"/>
      <c r="BE101" s="13"/>
      <c r="BF101" s="13"/>
      <c r="BG101" s="13"/>
      <c r="BH101" s="13"/>
      <c r="BI101" s="13"/>
      <c r="BJ101" s="272">
        <f t="shared" ref="BJ101:BJ124" si="6">COUNTIF(M101,"*")+COUNTIF(W101,"*")+COUNTIF(AL101,"*")+COUNTIF(AZ101,"*")</f>
        <v>3</v>
      </c>
    </row>
    <row r="102" spans="1:62" ht="42">
      <c r="A102" s="22">
        <v>5.0999999999999996</v>
      </c>
      <c r="B102" s="407">
        <v>5</v>
      </c>
      <c r="C102" s="408" t="s">
        <v>1593</v>
      </c>
      <c r="D102" s="408"/>
      <c r="E102" s="222"/>
      <c r="F102" s="222" t="s">
        <v>434</v>
      </c>
      <c r="G102" s="221"/>
      <c r="H102" s="204"/>
      <c r="I102" s="222"/>
      <c r="J102" s="23"/>
      <c r="K102" s="222"/>
      <c r="L102" s="222"/>
      <c r="M102" s="409"/>
      <c r="N102" s="303"/>
      <c r="O102" s="13"/>
      <c r="P102" s="13"/>
      <c r="Q102" s="13"/>
      <c r="R102" s="13"/>
      <c r="S102" s="13"/>
      <c r="T102" s="13"/>
      <c r="U102" s="164"/>
      <c r="V102" s="13"/>
      <c r="W102" s="13"/>
      <c r="X102" s="410"/>
      <c r="Y102" s="36"/>
      <c r="Z102" s="36"/>
      <c r="AA102" s="13"/>
      <c r="AB102" s="13"/>
      <c r="AC102" s="13"/>
      <c r="AD102" s="13"/>
      <c r="AE102" s="13"/>
      <c r="AF102" s="13"/>
      <c r="AG102" s="13"/>
      <c r="AH102" s="13"/>
      <c r="AI102" s="13"/>
      <c r="AJ102" s="164"/>
      <c r="AK102" s="344"/>
      <c r="AL102" s="411" t="s">
        <v>453</v>
      </c>
      <c r="AM102" s="296"/>
      <c r="AN102" s="231"/>
      <c r="AO102" s="296"/>
      <c r="AP102" s="296"/>
      <c r="AQ102" s="256" t="s">
        <v>403</v>
      </c>
      <c r="AR102" s="151" t="s">
        <v>454</v>
      </c>
      <c r="AS102" s="151" t="s">
        <v>454</v>
      </c>
      <c r="AT102" s="151"/>
      <c r="AU102" s="151" t="s">
        <v>440</v>
      </c>
      <c r="AV102" s="151"/>
      <c r="AW102" s="372"/>
      <c r="AX102" s="164"/>
      <c r="AY102" s="13"/>
      <c r="AZ102" s="12"/>
      <c r="BA102" s="410"/>
      <c r="BB102" s="36"/>
      <c r="BC102" s="36"/>
      <c r="BD102" s="13"/>
      <c r="BE102" s="13"/>
      <c r="BF102" s="13"/>
      <c r="BG102" s="13"/>
      <c r="BH102" s="13"/>
      <c r="BI102" s="13"/>
      <c r="BJ102" s="333">
        <f t="shared" si="6"/>
        <v>1</v>
      </c>
    </row>
    <row r="103" spans="1:62" ht="28">
      <c r="A103" s="22">
        <v>5.0999999999999996</v>
      </c>
      <c r="B103" s="22">
        <v>6</v>
      </c>
      <c r="C103" s="239" t="s">
        <v>1593</v>
      </c>
      <c r="D103" s="239"/>
      <c r="E103" s="23"/>
      <c r="F103" s="23" t="s">
        <v>455</v>
      </c>
      <c r="G103" s="204"/>
      <c r="H103" s="204"/>
      <c r="I103" s="222"/>
      <c r="J103" s="23"/>
      <c r="K103" s="222"/>
      <c r="L103" s="222"/>
      <c r="M103" s="194"/>
      <c r="N103" s="303"/>
      <c r="O103" s="13"/>
      <c r="P103" s="13"/>
      <c r="Q103" s="13"/>
      <c r="R103" s="13"/>
      <c r="S103" s="13"/>
      <c r="T103" s="13"/>
      <c r="U103" s="164"/>
      <c r="V103" s="13"/>
      <c r="W103" s="13"/>
      <c r="X103" s="160"/>
      <c r="Y103" s="160"/>
      <c r="Z103" s="160"/>
      <c r="AA103" s="13"/>
      <c r="AB103" s="13"/>
      <c r="AC103" s="13"/>
      <c r="AD103" s="13"/>
      <c r="AE103" s="13"/>
      <c r="AF103" s="13"/>
      <c r="AG103" s="13"/>
      <c r="AH103" s="13"/>
      <c r="AI103" s="13"/>
      <c r="AJ103" s="164"/>
      <c r="AK103" s="160"/>
      <c r="AL103" s="197" t="s">
        <v>456</v>
      </c>
      <c r="AM103" s="161"/>
      <c r="AN103" s="161"/>
      <c r="AO103" s="161"/>
      <c r="AP103" s="161"/>
      <c r="AQ103" s="256" t="s">
        <v>425</v>
      </c>
      <c r="AR103" s="256" t="s">
        <v>455</v>
      </c>
      <c r="AS103" s="256" t="s">
        <v>455</v>
      </c>
      <c r="AT103" s="256"/>
      <c r="AU103" s="256"/>
      <c r="AV103" s="256"/>
      <c r="AW103" s="372"/>
      <c r="AX103" s="164"/>
      <c r="AY103" s="13"/>
      <c r="AZ103" s="12"/>
      <c r="BA103" s="160"/>
      <c r="BB103" s="160"/>
      <c r="BC103" s="160"/>
      <c r="BD103" s="13"/>
      <c r="BE103" s="13"/>
      <c r="BF103" s="13"/>
      <c r="BG103" s="13"/>
      <c r="BH103" s="13"/>
      <c r="BI103" s="13"/>
      <c r="BJ103" s="5">
        <f t="shared" si="6"/>
        <v>1</v>
      </c>
    </row>
    <row r="104" spans="1:62" ht="28">
      <c r="A104" s="22">
        <v>5.0999999999999996</v>
      </c>
      <c r="B104" s="22">
        <v>7</v>
      </c>
      <c r="C104" s="239" t="s">
        <v>1593</v>
      </c>
      <c r="D104" s="239"/>
      <c r="E104" s="23"/>
      <c r="F104" s="23" t="s">
        <v>457</v>
      </c>
      <c r="G104" s="204"/>
      <c r="H104" s="204"/>
      <c r="I104" s="222"/>
      <c r="J104" s="23"/>
      <c r="K104" s="222"/>
      <c r="L104" s="222"/>
      <c r="M104" s="194"/>
      <c r="N104" s="303"/>
      <c r="O104" s="13"/>
      <c r="P104" s="13"/>
      <c r="Q104" s="13"/>
      <c r="R104" s="13"/>
      <c r="S104" s="13"/>
      <c r="T104" s="13"/>
      <c r="U104" s="164"/>
      <c r="V104" s="13"/>
      <c r="W104" s="13"/>
      <c r="X104" s="13"/>
      <c r="Y104" s="13"/>
      <c r="Z104" s="13"/>
      <c r="AA104" s="13"/>
      <c r="AB104" s="13"/>
      <c r="AC104" s="13"/>
      <c r="AD104" s="13"/>
      <c r="AE104" s="13"/>
      <c r="AF104" s="13"/>
      <c r="AG104" s="13"/>
      <c r="AH104" s="13"/>
      <c r="AI104" s="13"/>
      <c r="AJ104" s="164"/>
      <c r="AK104" s="13"/>
      <c r="AL104" s="17" t="s">
        <v>458</v>
      </c>
      <c r="AM104" s="367"/>
      <c r="AN104" s="257"/>
      <c r="AO104" s="367"/>
      <c r="AP104" s="311"/>
      <c r="AQ104" s="256" t="s">
        <v>425</v>
      </c>
      <c r="AR104" s="256" t="s">
        <v>457</v>
      </c>
      <c r="AS104" s="256" t="s">
        <v>457</v>
      </c>
      <c r="AT104" s="256"/>
      <c r="AU104" s="256"/>
      <c r="AV104" s="256"/>
      <c r="AW104" s="372"/>
      <c r="AX104" s="164"/>
      <c r="AY104" s="13"/>
      <c r="AZ104" s="12"/>
      <c r="BA104" s="13"/>
      <c r="BB104" s="13"/>
      <c r="BC104" s="13"/>
      <c r="BD104" s="13"/>
      <c r="BE104" s="13"/>
      <c r="BF104" s="13"/>
      <c r="BG104" s="13"/>
      <c r="BH104" s="13"/>
      <c r="BI104" s="13"/>
      <c r="BJ104" s="5">
        <f t="shared" si="6"/>
        <v>1</v>
      </c>
    </row>
    <row r="105" spans="1:62" ht="42">
      <c r="A105" s="22">
        <v>5.0999999999999996</v>
      </c>
      <c r="B105" s="22">
        <v>8</v>
      </c>
      <c r="C105" s="239" t="s">
        <v>1593</v>
      </c>
      <c r="D105" s="239"/>
      <c r="E105" s="23"/>
      <c r="F105" s="23" t="s">
        <v>459</v>
      </c>
      <c r="G105" s="204"/>
      <c r="H105" s="204"/>
      <c r="I105" s="222"/>
      <c r="J105" s="23"/>
      <c r="K105" s="222"/>
      <c r="L105" s="222"/>
      <c r="M105" s="194"/>
      <c r="N105" s="303"/>
      <c r="O105" s="13"/>
      <c r="P105" s="13"/>
      <c r="Q105" s="13"/>
      <c r="R105" s="13"/>
      <c r="S105" s="13"/>
      <c r="T105" s="13"/>
      <c r="U105" s="164"/>
      <c r="V105" s="13"/>
      <c r="W105" s="13"/>
      <c r="X105" s="13"/>
      <c r="Y105" s="13"/>
      <c r="Z105" s="13"/>
      <c r="AA105" s="13"/>
      <c r="AB105" s="13"/>
      <c r="AC105" s="13"/>
      <c r="AD105" s="13"/>
      <c r="AE105" s="13"/>
      <c r="AF105" s="13"/>
      <c r="AG105" s="13"/>
      <c r="AH105" s="13"/>
      <c r="AI105" s="13"/>
      <c r="AJ105" s="164"/>
      <c r="AK105" s="13"/>
      <c r="AL105" s="17" t="s">
        <v>460</v>
      </c>
      <c r="AM105" s="367"/>
      <c r="AN105" s="313"/>
      <c r="AO105" s="367"/>
      <c r="AP105" s="313"/>
      <c r="AQ105" s="313" t="s">
        <v>425</v>
      </c>
      <c r="AR105" s="313" t="s">
        <v>459</v>
      </c>
      <c r="AS105" s="313" t="s">
        <v>459</v>
      </c>
      <c r="AT105" s="313"/>
      <c r="AU105" s="313"/>
      <c r="AV105" s="313"/>
      <c r="AW105" s="372"/>
      <c r="AX105" s="164"/>
      <c r="AY105" s="13"/>
      <c r="AZ105" s="12"/>
      <c r="BA105" s="13"/>
      <c r="BB105" s="13"/>
      <c r="BC105" s="13"/>
      <c r="BD105" s="13"/>
      <c r="BE105" s="13"/>
      <c r="BF105" s="13"/>
      <c r="BG105" s="13"/>
      <c r="BH105" s="13"/>
      <c r="BI105" s="13"/>
      <c r="BJ105" s="5">
        <f t="shared" si="6"/>
        <v>1</v>
      </c>
    </row>
    <row r="106" spans="1:62" ht="28">
      <c r="A106" s="22">
        <v>5.0999999999999996</v>
      </c>
      <c r="B106" s="22">
        <v>9</v>
      </c>
      <c r="C106" s="239" t="s">
        <v>1593</v>
      </c>
      <c r="D106" s="239"/>
      <c r="E106" s="23"/>
      <c r="F106" s="23" t="s">
        <v>461</v>
      </c>
      <c r="G106" s="204"/>
      <c r="H106" s="204"/>
      <c r="I106" s="222"/>
      <c r="J106" s="23"/>
      <c r="K106" s="222"/>
      <c r="L106" s="222"/>
      <c r="M106" s="194"/>
      <c r="N106" s="303"/>
      <c r="O106" s="13"/>
      <c r="P106" s="13"/>
      <c r="Q106" s="13"/>
      <c r="R106" s="13"/>
      <c r="S106" s="13"/>
      <c r="T106" s="13"/>
      <c r="U106" s="164"/>
      <c r="V106" s="13"/>
      <c r="W106" s="13"/>
      <c r="X106" s="13"/>
      <c r="Y106" s="13"/>
      <c r="Z106" s="13"/>
      <c r="AA106" s="13"/>
      <c r="AB106" s="13"/>
      <c r="AC106" s="13"/>
      <c r="AD106" s="13"/>
      <c r="AE106" s="13"/>
      <c r="AF106" s="13"/>
      <c r="AG106" s="13"/>
      <c r="AH106" s="13"/>
      <c r="AI106" s="13"/>
      <c r="AJ106" s="164"/>
      <c r="AK106" s="13"/>
      <c r="AL106" s="17" t="s">
        <v>462</v>
      </c>
      <c r="AM106" s="367"/>
      <c r="AN106" s="313"/>
      <c r="AO106" s="367"/>
      <c r="AP106" s="313"/>
      <c r="AQ106" s="313" t="s">
        <v>425</v>
      </c>
      <c r="AR106" s="313" t="s">
        <v>463</v>
      </c>
      <c r="AS106" s="313" t="s">
        <v>463</v>
      </c>
      <c r="AT106" s="313"/>
      <c r="AU106" s="313"/>
      <c r="AV106" s="313"/>
      <c r="AW106" s="372"/>
      <c r="AX106" s="164"/>
      <c r="AY106" s="13"/>
      <c r="AZ106" s="12"/>
      <c r="BA106" s="13"/>
      <c r="BB106" s="13"/>
      <c r="BC106" s="13"/>
      <c r="BD106" s="13"/>
      <c r="BE106" s="13"/>
      <c r="BF106" s="13"/>
      <c r="BG106" s="13"/>
      <c r="BH106" s="13"/>
      <c r="BI106" s="13"/>
      <c r="BJ106" s="5">
        <f t="shared" si="6"/>
        <v>1</v>
      </c>
    </row>
    <row r="107" spans="1:62" ht="28">
      <c r="A107" s="22">
        <v>5.0999999999999996</v>
      </c>
      <c r="B107" s="22">
        <v>10</v>
      </c>
      <c r="C107" s="239" t="s">
        <v>1593</v>
      </c>
      <c r="D107" s="239"/>
      <c r="E107" s="23"/>
      <c r="F107" s="23" t="s">
        <v>464</v>
      </c>
      <c r="G107" s="204"/>
      <c r="H107" s="204"/>
      <c r="I107" s="222"/>
      <c r="J107" s="23"/>
      <c r="K107" s="222"/>
      <c r="L107" s="222"/>
      <c r="M107" s="194"/>
      <c r="N107" s="303"/>
      <c r="O107" s="13"/>
      <c r="P107" s="13"/>
      <c r="Q107" s="13"/>
      <c r="R107" s="13"/>
      <c r="S107" s="13"/>
      <c r="T107" s="13"/>
      <c r="U107" s="164"/>
      <c r="V107" s="13"/>
      <c r="W107" s="13"/>
      <c r="X107" s="13"/>
      <c r="Y107" s="13"/>
      <c r="Z107" s="13"/>
      <c r="AA107" s="13"/>
      <c r="AB107" s="13"/>
      <c r="AC107" s="13"/>
      <c r="AD107" s="13"/>
      <c r="AE107" s="13"/>
      <c r="AF107" s="13"/>
      <c r="AG107" s="13"/>
      <c r="AH107" s="13"/>
      <c r="AI107" s="13"/>
      <c r="AJ107" s="164"/>
      <c r="AK107" s="13"/>
      <c r="AL107" s="17" t="s">
        <v>465</v>
      </c>
      <c r="AM107" s="367"/>
      <c r="AN107" s="257"/>
      <c r="AO107" s="367"/>
      <c r="AP107" s="311"/>
      <c r="AQ107" s="256" t="s">
        <v>425</v>
      </c>
      <c r="AR107" s="151" t="s">
        <v>466</v>
      </c>
      <c r="AS107" s="151" t="s">
        <v>466</v>
      </c>
      <c r="AT107" s="151"/>
      <c r="AU107" s="151"/>
      <c r="AV107" s="151"/>
      <c r="AW107" s="372"/>
      <c r="AX107" s="164"/>
      <c r="AY107" s="13"/>
      <c r="AZ107" s="12"/>
      <c r="BA107" s="13"/>
      <c r="BB107" s="13"/>
      <c r="BC107" s="13"/>
      <c r="BD107" s="13"/>
      <c r="BE107" s="13"/>
      <c r="BF107" s="13"/>
      <c r="BG107" s="13"/>
      <c r="BH107" s="13"/>
      <c r="BI107" s="13"/>
      <c r="BJ107" s="5">
        <f t="shared" si="6"/>
        <v>1</v>
      </c>
    </row>
    <row r="108" spans="1:62" ht="28">
      <c r="A108" s="22">
        <v>5.0999999999999996</v>
      </c>
      <c r="B108" s="22">
        <v>11</v>
      </c>
      <c r="C108" s="239" t="s">
        <v>1593</v>
      </c>
      <c r="D108" s="239"/>
      <c r="E108" s="23"/>
      <c r="F108" s="23" t="s">
        <v>467</v>
      </c>
      <c r="G108" s="204"/>
      <c r="H108" s="204"/>
      <c r="I108" s="222"/>
      <c r="J108" s="23"/>
      <c r="K108" s="222"/>
      <c r="L108" s="222"/>
      <c r="M108" s="194"/>
      <c r="N108" s="303"/>
      <c r="O108" s="13"/>
      <c r="P108" s="13"/>
      <c r="Q108" s="13"/>
      <c r="R108" s="13"/>
      <c r="S108" s="13"/>
      <c r="T108" s="13"/>
      <c r="U108" s="164"/>
      <c r="V108" s="13"/>
      <c r="W108" s="13"/>
      <c r="X108" s="13"/>
      <c r="Y108" s="13"/>
      <c r="Z108" s="13"/>
      <c r="AA108" s="13"/>
      <c r="AB108" s="13"/>
      <c r="AC108" s="13"/>
      <c r="AD108" s="13"/>
      <c r="AE108" s="13"/>
      <c r="AF108" s="13"/>
      <c r="AG108" s="13"/>
      <c r="AH108" s="13"/>
      <c r="AI108" s="13"/>
      <c r="AJ108" s="164"/>
      <c r="AK108" s="13"/>
      <c r="AL108" s="17" t="s">
        <v>468</v>
      </c>
      <c r="AM108" s="367"/>
      <c r="AN108" s="313"/>
      <c r="AO108" s="367"/>
      <c r="AP108" s="313"/>
      <c r="AQ108" s="313" t="s">
        <v>425</v>
      </c>
      <c r="AR108" s="313" t="s">
        <v>469</v>
      </c>
      <c r="AS108" s="313" t="s">
        <v>469</v>
      </c>
      <c r="AT108" s="313"/>
      <c r="AU108" s="313"/>
      <c r="AV108" s="313"/>
      <c r="AW108" s="372"/>
      <c r="AX108" s="164"/>
      <c r="AY108" s="13"/>
      <c r="AZ108" s="12"/>
      <c r="BA108" s="13"/>
      <c r="BB108" s="13"/>
      <c r="BC108" s="13"/>
      <c r="BD108" s="13"/>
      <c r="BE108" s="13"/>
      <c r="BF108" s="13"/>
      <c r="BG108" s="13"/>
      <c r="BH108" s="13"/>
      <c r="BI108" s="13"/>
      <c r="BJ108" s="5">
        <f t="shared" si="6"/>
        <v>1</v>
      </c>
    </row>
    <row r="109" spans="1:62" ht="28">
      <c r="A109" s="22">
        <v>5.0999999999999996</v>
      </c>
      <c r="B109" s="22">
        <v>12</v>
      </c>
      <c r="C109" s="239" t="s">
        <v>1593</v>
      </c>
      <c r="D109" s="239"/>
      <c r="E109" s="23"/>
      <c r="F109" s="23" t="s">
        <v>470</v>
      </c>
      <c r="G109" s="204"/>
      <c r="H109" s="204"/>
      <c r="I109" s="222"/>
      <c r="J109" s="23"/>
      <c r="K109" s="222"/>
      <c r="L109" s="222"/>
      <c r="M109" s="194"/>
      <c r="N109" s="303"/>
      <c r="O109" s="13"/>
      <c r="P109" s="13"/>
      <c r="Q109" s="13"/>
      <c r="R109" s="13"/>
      <c r="S109" s="13"/>
      <c r="T109" s="13"/>
      <c r="U109" s="164"/>
      <c r="V109" s="13"/>
      <c r="W109" s="13"/>
      <c r="X109" s="13"/>
      <c r="Y109" s="13"/>
      <c r="Z109" s="13"/>
      <c r="AA109" s="13"/>
      <c r="AB109" s="13"/>
      <c r="AC109" s="13"/>
      <c r="AD109" s="13"/>
      <c r="AE109" s="13"/>
      <c r="AF109" s="13"/>
      <c r="AG109" s="13"/>
      <c r="AH109" s="13"/>
      <c r="AI109" s="13"/>
      <c r="AJ109" s="164"/>
      <c r="AK109" s="13"/>
      <c r="AL109" s="17" t="s">
        <v>471</v>
      </c>
      <c r="AM109" s="367"/>
      <c r="AN109" s="313"/>
      <c r="AO109" s="367"/>
      <c r="AP109" s="313"/>
      <c r="AQ109" s="313" t="s">
        <v>425</v>
      </c>
      <c r="AR109" s="313" t="s">
        <v>472</v>
      </c>
      <c r="AS109" s="313"/>
      <c r="AT109" s="313"/>
      <c r="AU109" s="313"/>
      <c r="AV109" s="313"/>
      <c r="AW109" s="372"/>
      <c r="AX109" s="164"/>
      <c r="AY109" s="13"/>
      <c r="AZ109" s="12"/>
      <c r="BA109" s="13"/>
      <c r="BB109" s="13"/>
      <c r="BC109" s="13"/>
      <c r="BD109" s="13"/>
      <c r="BE109" s="13"/>
      <c r="BF109" s="13"/>
      <c r="BG109" s="13"/>
      <c r="BH109" s="13"/>
      <c r="BI109" s="13"/>
      <c r="BJ109" s="5">
        <f t="shared" si="6"/>
        <v>1</v>
      </c>
    </row>
    <row r="110" spans="1:62" ht="42">
      <c r="A110" s="22">
        <v>5.0999999999999996</v>
      </c>
      <c r="B110" s="22">
        <v>13</v>
      </c>
      <c r="C110" s="239" t="s">
        <v>1593</v>
      </c>
      <c r="D110" s="239"/>
      <c r="E110" s="23"/>
      <c r="F110" s="23" t="s">
        <v>473</v>
      </c>
      <c r="G110" s="204"/>
      <c r="H110" s="204"/>
      <c r="I110" s="222"/>
      <c r="J110" s="23"/>
      <c r="K110" s="222"/>
      <c r="L110" s="222"/>
      <c r="M110" s="194"/>
      <c r="N110" s="303"/>
      <c r="O110" s="13"/>
      <c r="P110" s="13"/>
      <c r="Q110" s="13"/>
      <c r="R110" s="13"/>
      <c r="S110" s="13"/>
      <c r="T110" s="13"/>
      <c r="U110" s="164"/>
      <c r="V110" s="13"/>
      <c r="W110" s="13"/>
      <c r="X110" s="13"/>
      <c r="Y110" s="13"/>
      <c r="Z110" s="13"/>
      <c r="AA110" s="13"/>
      <c r="AB110" s="13"/>
      <c r="AC110" s="13"/>
      <c r="AD110" s="13"/>
      <c r="AE110" s="13"/>
      <c r="AF110" s="13"/>
      <c r="AG110" s="13"/>
      <c r="AH110" s="13"/>
      <c r="AI110" s="13"/>
      <c r="AJ110" s="164"/>
      <c r="AK110" s="13"/>
      <c r="AL110" s="17" t="s">
        <v>474</v>
      </c>
      <c r="AM110" s="367"/>
      <c r="AN110" s="313"/>
      <c r="AO110" s="367"/>
      <c r="AP110" s="313"/>
      <c r="AQ110" s="313" t="s">
        <v>425</v>
      </c>
      <c r="AR110" s="313" t="s">
        <v>475</v>
      </c>
      <c r="AS110" s="313"/>
      <c r="AT110" s="313"/>
      <c r="AU110" s="313"/>
      <c r="AV110" s="313"/>
      <c r="AW110" s="372"/>
      <c r="AX110" s="164"/>
      <c r="AY110" s="13"/>
      <c r="AZ110" s="12"/>
      <c r="BA110" s="13"/>
      <c r="BB110" s="13"/>
      <c r="BC110" s="13"/>
      <c r="BD110" s="13"/>
      <c r="BE110" s="13"/>
      <c r="BF110" s="13"/>
      <c r="BG110" s="13"/>
      <c r="BH110" s="13"/>
      <c r="BI110" s="13"/>
      <c r="BJ110" s="5">
        <f t="shared" si="6"/>
        <v>1</v>
      </c>
    </row>
    <row r="111" spans="1:62" ht="28">
      <c r="A111" s="22">
        <v>5.0999999999999996</v>
      </c>
      <c r="B111" s="22">
        <v>14</v>
      </c>
      <c r="C111" s="239" t="s">
        <v>1593</v>
      </c>
      <c r="D111" s="239"/>
      <c r="E111" s="23"/>
      <c r="F111" s="23" t="s">
        <v>454</v>
      </c>
      <c r="G111" s="204"/>
      <c r="H111" s="204"/>
      <c r="I111" s="222"/>
      <c r="J111" s="23"/>
      <c r="K111" s="222"/>
      <c r="L111" s="222"/>
      <c r="M111" s="194"/>
      <c r="N111" s="303"/>
      <c r="O111" s="13"/>
      <c r="P111" s="13"/>
      <c r="Q111" s="13"/>
      <c r="R111" s="13"/>
      <c r="S111" s="13"/>
      <c r="T111" s="13"/>
      <c r="U111" s="164"/>
      <c r="V111" s="13"/>
      <c r="W111" s="13"/>
      <c r="X111" s="13"/>
      <c r="Y111" s="13"/>
      <c r="Z111" s="13"/>
      <c r="AA111" s="13"/>
      <c r="AB111" s="13"/>
      <c r="AC111" s="13"/>
      <c r="AD111" s="13"/>
      <c r="AE111" s="13"/>
      <c r="AF111" s="13"/>
      <c r="AG111" s="13"/>
      <c r="AH111" s="13"/>
      <c r="AI111" s="13"/>
      <c r="AJ111" s="164"/>
      <c r="AK111" s="13"/>
      <c r="AL111" s="17" t="s">
        <v>453</v>
      </c>
      <c r="AM111" s="367"/>
      <c r="AN111" s="313"/>
      <c r="AO111" s="367"/>
      <c r="AP111" s="313"/>
      <c r="AQ111" s="313" t="s">
        <v>403</v>
      </c>
      <c r="AR111" s="313" t="s">
        <v>454</v>
      </c>
      <c r="AS111" s="313" t="s">
        <v>454</v>
      </c>
      <c r="AT111" s="313" t="s">
        <v>277</v>
      </c>
      <c r="AU111" s="313"/>
      <c r="AV111" s="313"/>
      <c r="AW111" s="372"/>
      <c r="AX111" s="164"/>
      <c r="AY111" s="13"/>
      <c r="AZ111" s="12"/>
      <c r="BA111" s="13"/>
      <c r="BB111" s="13"/>
      <c r="BC111" s="13"/>
      <c r="BD111" s="13"/>
      <c r="BE111" s="13"/>
      <c r="BF111" s="13"/>
      <c r="BG111" s="13"/>
      <c r="BH111" s="13"/>
      <c r="BI111" s="13"/>
      <c r="BJ111" s="5">
        <f t="shared" si="6"/>
        <v>1</v>
      </c>
    </row>
    <row r="112" spans="1:62" ht="28">
      <c r="A112" s="22">
        <v>5.0999999999999996</v>
      </c>
      <c r="B112" s="22">
        <v>15</v>
      </c>
      <c r="C112" s="239" t="s">
        <v>1593</v>
      </c>
      <c r="D112" s="239"/>
      <c r="E112" s="23"/>
      <c r="F112" s="23" t="s">
        <v>476</v>
      </c>
      <c r="G112" s="204"/>
      <c r="H112" s="204"/>
      <c r="I112" s="222"/>
      <c r="J112" s="23"/>
      <c r="K112" s="222"/>
      <c r="L112" s="222"/>
      <c r="M112" s="194"/>
      <c r="N112" s="303"/>
      <c r="O112" s="13"/>
      <c r="P112" s="13"/>
      <c r="Q112" s="13"/>
      <c r="R112" s="13"/>
      <c r="S112" s="13"/>
      <c r="T112" s="13"/>
      <c r="U112" s="164"/>
      <c r="V112" s="13"/>
      <c r="W112" s="13"/>
      <c r="X112" s="13"/>
      <c r="Y112" s="13"/>
      <c r="Z112" s="13"/>
      <c r="AA112" s="13"/>
      <c r="AB112" s="13"/>
      <c r="AC112" s="13"/>
      <c r="AD112" s="13"/>
      <c r="AE112" s="13"/>
      <c r="AF112" s="13"/>
      <c r="AG112" s="13"/>
      <c r="AH112" s="13"/>
      <c r="AI112" s="13"/>
      <c r="AJ112" s="164"/>
      <c r="AK112" s="13"/>
      <c r="AL112" s="17" t="s">
        <v>477</v>
      </c>
      <c r="AM112" s="367"/>
      <c r="AN112" s="313"/>
      <c r="AO112" s="367"/>
      <c r="AP112" s="313"/>
      <c r="AQ112" s="313" t="s">
        <v>403</v>
      </c>
      <c r="AR112" s="313" t="s">
        <v>478</v>
      </c>
      <c r="AS112" s="313" t="s">
        <v>478</v>
      </c>
      <c r="AT112" s="313" t="s">
        <v>277</v>
      </c>
      <c r="AU112" s="313"/>
      <c r="AV112" s="313"/>
      <c r="AW112" s="372"/>
      <c r="AX112" s="164"/>
      <c r="AY112" s="13"/>
      <c r="AZ112" s="12"/>
      <c r="BA112" s="13"/>
      <c r="BB112" s="13"/>
      <c r="BC112" s="13"/>
      <c r="BD112" s="13"/>
      <c r="BE112" s="13"/>
      <c r="BF112" s="13"/>
      <c r="BG112" s="13"/>
      <c r="BH112" s="13"/>
      <c r="BI112" s="13"/>
      <c r="BJ112" s="5">
        <f t="shared" si="6"/>
        <v>1</v>
      </c>
    </row>
    <row r="113" spans="1:62" ht="28">
      <c r="A113" s="22">
        <v>5.0999999999999996</v>
      </c>
      <c r="B113" s="22">
        <v>16</v>
      </c>
      <c r="C113" s="239" t="s">
        <v>1593</v>
      </c>
      <c r="D113" s="239"/>
      <c r="E113" s="23"/>
      <c r="F113" s="23" t="s">
        <v>479</v>
      </c>
      <c r="G113" s="204"/>
      <c r="H113" s="204"/>
      <c r="I113" s="222"/>
      <c r="J113" s="23"/>
      <c r="K113" s="222"/>
      <c r="L113" s="222"/>
      <c r="M113" s="194"/>
      <c r="N113" s="303"/>
      <c r="O113" s="13"/>
      <c r="P113" s="13"/>
      <c r="Q113" s="13"/>
      <c r="R113" s="13"/>
      <c r="S113" s="13"/>
      <c r="T113" s="13"/>
      <c r="U113" s="164"/>
      <c r="V113" s="13"/>
      <c r="W113" s="13"/>
      <c r="X113" s="13"/>
      <c r="Y113" s="13"/>
      <c r="Z113" s="13"/>
      <c r="AA113" s="13"/>
      <c r="AB113" s="13"/>
      <c r="AC113" s="13"/>
      <c r="AD113" s="13"/>
      <c r="AE113" s="13"/>
      <c r="AF113" s="13"/>
      <c r="AG113" s="13"/>
      <c r="AH113" s="13"/>
      <c r="AI113" s="13"/>
      <c r="AJ113" s="164"/>
      <c r="AK113" s="13"/>
      <c r="AL113" s="17" t="s">
        <v>480</v>
      </c>
      <c r="AM113" s="367"/>
      <c r="AN113" s="313"/>
      <c r="AO113" s="367"/>
      <c r="AP113" s="313"/>
      <c r="AQ113" s="313" t="s">
        <v>403</v>
      </c>
      <c r="AR113" s="313" t="s">
        <v>479</v>
      </c>
      <c r="AS113" s="313" t="s">
        <v>479</v>
      </c>
      <c r="AT113" s="313" t="s">
        <v>277</v>
      </c>
      <c r="AU113" s="313"/>
      <c r="AV113" s="313"/>
      <c r="AW113" s="372"/>
      <c r="AX113" s="164"/>
      <c r="AY113" s="13"/>
      <c r="AZ113" s="12"/>
      <c r="BA113" s="13"/>
      <c r="BB113" s="13"/>
      <c r="BC113" s="13"/>
      <c r="BD113" s="13"/>
      <c r="BE113" s="13"/>
      <c r="BF113" s="13"/>
      <c r="BG113" s="13"/>
      <c r="BH113" s="13"/>
      <c r="BI113" s="13"/>
      <c r="BJ113" s="5">
        <f t="shared" si="6"/>
        <v>1</v>
      </c>
    </row>
    <row r="114" spans="1:62" ht="14">
      <c r="A114" s="22">
        <v>5.0999999999999996</v>
      </c>
      <c r="B114" s="22">
        <v>17</v>
      </c>
      <c r="C114" s="239" t="s">
        <v>1593</v>
      </c>
      <c r="D114" s="239"/>
      <c r="E114" s="23"/>
      <c r="F114" s="23" t="s">
        <v>481</v>
      </c>
      <c r="G114" s="204"/>
      <c r="H114" s="204"/>
      <c r="I114" s="222"/>
      <c r="J114" s="23"/>
      <c r="K114" s="222"/>
      <c r="L114" s="222"/>
      <c r="M114" s="194"/>
      <c r="N114" s="303"/>
      <c r="O114" s="13"/>
      <c r="P114" s="13"/>
      <c r="Q114" s="13"/>
      <c r="R114" s="13"/>
      <c r="S114" s="13"/>
      <c r="T114" s="13"/>
      <c r="U114" s="164"/>
      <c r="V114" s="13"/>
      <c r="W114" s="13"/>
      <c r="X114" s="13"/>
      <c r="Y114" s="13"/>
      <c r="Z114" s="13"/>
      <c r="AA114" s="13"/>
      <c r="AB114" s="13"/>
      <c r="AC114" s="13"/>
      <c r="AD114" s="13"/>
      <c r="AE114" s="13"/>
      <c r="AF114" s="13"/>
      <c r="AG114" s="13"/>
      <c r="AH114" s="13"/>
      <c r="AI114" s="13"/>
      <c r="AJ114" s="164"/>
      <c r="AK114" s="13"/>
      <c r="AL114" s="17" t="s">
        <v>482</v>
      </c>
      <c r="AM114" s="367"/>
      <c r="AN114" s="313"/>
      <c r="AO114" s="367"/>
      <c r="AP114" s="313"/>
      <c r="AQ114" s="313" t="s">
        <v>403</v>
      </c>
      <c r="AR114" s="313" t="s">
        <v>481</v>
      </c>
      <c r="AS114" s="313" t="s">
        <v>481</v>
      </c>
      <c r="AT114" s="313" t="s">
        <v>277</v>
      </c>
      <c r="AU114" s="313"/>
      <c r="AV114" s="313"/>
      <c r="AW114" s="372"/>
      <c r="AX114" s="164"/>
      <c r="AY114" s="13"/>
      <c r="AZ114" s="12"/>
      <c r="BA114" s="13"/>
      <c r="BB114" s="13"/>
      <c r="BC114" s="13"/>
      <c r="BD114" s="13"/>
      <c r="BE114" s="13"/>
      <c r="BF114" s="13"/>
      <c r="BG114" s="13"/>
      <c r="BH114" s="13"/>
      <c r="BI114" s="13"/>
      <c r="BJ114" s="5">
        <f t="shared" si="6"/>
        <v>1</v>
      </c>
    </row>
    <row r="115" spans="1:62" ht="28">
      <c r="A115" s="22">
        <v>5.0999999999999996</v>
      </c>
      <c r="B115" s="22">
        <v>18</v>
      </c>
      <c r="C115" s="239" t="s">
        <v>1593</v>
      </c>
      <c r="D115" s="239"/>
      <c r="E115" s="23"/>
      <c r="F115" s="23" t="s">
        <v>483</v>
      </c>
      <c r="G115" s="204"/>
      <c r="H115" s="204"/>
      <c r="I115" s="222"/>
      <c r="J115" s="23"/>
      <c r="K115" s="222"/>
      <c r="L115" s="222"/>
      <c r="M115" s="194"/>
      <c r="N115" s="303"/>
      <c r="O115" s="13"/>
      <c r="P115" s="13"/>
      <c r="Q115" s="13"/>
      <c r="R115" s="13"/>
      <c r="S115" s="13"/>
      <c r="T115" s="13"/>
      <c r="U115" s="164"/>
      <c r="V115" s="13"/>
      <c r="W115" s="13"/>
      <c r="X115" s="13"/>
      <c r="Y115" s="13"/>
      <c r="Z115" s="13"/>
      <c r="AA115" s="13"/>
      <c r="AB115" s="13"/>
      <c r="AC115" s="13"/>
      <c r="AD115" s="13"/>
      <c r="AE115" s="13"/>
      <c r="AF115" s="13"/>
      <c r="AG115" s="13"/>
      <c r="AH115" s="13"/>
      <c r="AI115" s="13"/>
      <c r="AJ115" s="164"/>
      <c r="AK115" s="13"/>
      <c r="AL115" s="17" t="s">
        <v>484</v>
      </c>
      <c r="AM115" s="367"/>
      <c r="AN115" s="313"/>
      <c r="AO115" s="367"/>
      <c r="AP115" s="313"/>
      <c r="AQ115" s="313" t="s">
        <v>403</v>
      </c>
      <c r="AR115" s="313" t="s">
        <v>485</v>
      </c>
      <c r="AS115" s="313" t="s">
        <v>485</v>
      </c>
      <c r="AT115" s="313" t="s">
        <v>277</v>
      </c>
      <c r="AU115" s="313"/>
      <c r="AV115" s="313"/>
      <c r="AW115" s="372"/>
      <c r="AX115" s="164"/>
      <c r="AY115" s="13"/>
      <c r="AZ115" s="12"/>
      <c r="BA115" s="13"/>
      <c r="BB115" s="13"/>
      <c r="BC115" s="13"/>
      <c r="BD115" s="13"/>
      <c r="BE115" s="13"/>
      <c r="BF115" s="13"/>
      <c r="BG115" s="13"/>
      <c r="BH115" s="13"/>
      <c r="BI115" s="13"/>
      <c r="BJ115" s="5">
        <f t="shared" si="6"/>
        <v>1</v>
      </c>
    </row>
    <row r="116" spans="1:62" ht="126">
      <c r="A116" s="22">
        <v>5.0999999999999996</v>
      </c>
      <c r="B116" s="22">
        <v>19</v>
      </c>
      <c r="C116" s="239" t="s">
        <v>1593</v>
      </c>
      <c r="D116" s="239"/>
      <c r="E116" s="23"/>
      <c r="F116" s="23" t="s">
        <v>486</v>
      </c>
      <c r="G116" s="204"/>
      <c r="H116" s="204"/>
      <c r="I116" s="222"/>
      <c r="J116" s="23"/>
      <c r="K116" s="222"/>
      <c r="L116" s="222"/>
      <c r="M116" s="194"/>
      <c r="N116" s="303"/>
      <c r="O116" s="13"/>
      <c r="P116" s="13"/>
      <c r="Q116" s="13"/>
      <c r="R116" s="13"/>
      <c r="S116" s="13"/>
      <c r="T116" s="13"/>
      <c r="U116" s="164"/>
      <c r="V116" s="13"/>
      <c r="W116" s="13" t="s">
        <v>487</v>
      </c>
      <c r="X116" s="13" t="s">
        <v>487</v>
      </c>
      <c r="Y116" s="13"/>
      <c r="Z116" s="13"/>
      <c r="AA116" s="13" t="s">
        <v>488</v>
      </c>
      <c r="AB116" s="313" t="s">
        <v>307</v>
      </c>
      <c r="AC116" s="313" t="s">
        <v>159</v>
      </c>
      <c r="AD116" s="313">
        <v>-1</v>
      </c>
      <c r="AE116" s="313">
        <v>2</v>
      </c>
      <c r="AF116" s="313" t="s">
        <v>78</v>
      </c>
      <c r="AG116" s="313"/>
      <c r="AH116" s="313"/>
      <c r="AI116" s="372"/>
      <c r="AJ116" s="164"/>
      <c r="AK116" s="13"/>
      <c r="AL116" s="12"/>
      <c r="AM116" s="13"/>
      <c r="AN116" s="13"/>
      <c r="AO116" s="13"/>
      <c r="AP116" s="13"/>
      <c r="AQ116" s="13"/>
      <c r="AR116" s="13"/>
      <c r="AS116" s="13"/>
      <c r="AT116" s="13"/>
      <c r="AU116" s="13"/>
      <c r="AV116" s="13"/>
      <c r="AW116" s="13"/>
      <c r="AX116" s="164"/>
      <c r="AY116" s="13"/>
      <c r="AZ116" s="12"/>
      <c r="BA116" s="13"/>
      <c r="BB116" s="13"/>
      <c r="BC116" s="13"/>
      <c r="BD116" s="13"/>
      <c r="BE116" s="13"/>
      <c r="BF116" s="13"/>
      <c r="BG116" s="13"/>
      <c r="BH116" s="13"/>
      <c r="BI116" s="13"/>
      <c r="BJ116" s="5">
        <f t="shared" si="6"/>
        <v>1</v>
      </c>
    </row>
    <row r="117" spans="1:62" ht="252">
      <c r="A117" s="22">
        <v>5.0999999999999996</v>
      </c>
      <c r="B117" s="22">
        <v>20</v>
      </c>
      <c r="C117" s="239" t="s">
        <v>1593</v>
      </c>
      <c r="D117" s="239"/>
      <c r="E117" s="23"/>
      <c r="F117" s="23" t="s">
        <v>489</v>
      </c>
      <c r="G117" s="204"/>
      <c r="H117" s="204"/>
      <c r="I117" s="222"/>
      <c r="J117" s="23"/>
      <c r="K117" s="222"/>
      <c r="L117" s="222"/>
      <c r="M117" s="194"/>
      <c r="N117" s="303"/>
      <c r="O117" s="13"/>
      <c r="P117" s="13"/>
      <c r="Q117" s="13"/>
      <c r="R117" s="13"/>
      <c r="S117" s="13"/>
      <c r="T117" s="13"/>
      <c r="U117" s="164"/>
      <c r="V117" s="13"/>
      <c r="W117" s="13" t="s">
        <v>490</v>
      </c>
      <c r="X117" s="13" t="s">
        <v>490</v>
      </c>
      <c r="Y117" s="13"/>
      <c r="Z117" s="13"/>
      <c r="AA117" s="13" t="s">
        <v>491</v>
      </c>
      <c r="AB117" s="151" t="s">
        <v>369</v>
      </c>
      <c r="AC117" s="151" t="s">
        <v>159</v>
      </c>
      <c r="AD117" s="151">
        <v>0</v>
      </c>
      <c r="AE117" s="151">
        <v>2.2999999999999998</v>
      </c>
      <c r="AF117" s="151" t="s">
        <v>78</v>
      </c>
      <c r="AG117" s="151"/>
      <c r="AH117" s="151"/>
      <c r="AI117" s="372"/>
      <c r="AJ117" s="164"/>
      <c r="AK117" s="13"/>
      <c r="AL117" s="12"/>
      <c r="AM117" s="13"/>
      <c r="AN117" s="13"/>
      <c r="AO117" s="13"/>
      <c r="AP117" s="13"/>
      <c r="AQ117" s="13"/>
      <c r="AR117" s="13"/>
      <c r="AS117" s="13"/>
      <c r="AT117" s="13"/>
      <c r="AU117" s="13"/>
      <c r="AV117" s="13"/>
      <c r="AW117" s="13"/>
      <c r="AX117" s="164"/>
      <c r="AY117" s="13"/>
      <c r="AZ117" s="12"/>
      <c r="BA117" s="13"/>
      <c r="BB117" s="13"/>
      <c r="BC117" s="13"/>
      <c r="BD117" s="13"/>
      <c r="BE117" s="13"/>
      <c r="BF117" s="13"/>
      <c r="BG117" s="13"/>
      <c r="BH117" s="13"/>
      <c r="BI117" s="13"/>
      <c r="BJ117" s="5">
        <f t="shared" si="6"/>
        <v>1</v>
      </c>
    </row>
    <row r="118" spans="1:62" ht="98">
      <c r="A118" s="22">
        <v>5.0999999999999996</v>
      </c>
      <c r="B118" s="22">
        <v>21</v>
      </c>
      <c r="C118" s="239" t="s">
        <v>1593</v>
      </c>
      <c r="D118" s="239"/>
      <c r="E118" s="23"/>
      <c r="F118" s="23" t="s">
        <v>492</v>
      </c>
      <c r="G118" s="204"/>
      <c r="H118" s="204"/>
      <c r="I118" s="222"/>
      <c r="J118" s="23"/>
      <c r="K118" s="222"/>
      <c r="L118" s="222"/>
      <c r="M118" s="194"/>
      <c r="N118" s="303"/>
      <c r="O118" s="13"/>
      <c r="P118" s="13"/>
      <c r="Q118" s="13"/>
      <c r="R118" s="13"/>
      <c r="S118" s="13"/>
      <c r="T118" s="13"/>
      <c r="U118" s="164"/>
      <c r="V118" s="13"/>
      <c r="W118" s="13" t="s">
        <v>493</v>
      </c>
      <c r="X118" s="13" t="s">
        <v>493</v>
      </c>
      <c r="Y118" s="13"/>
      <c r="Z118" s="13"/>
      <c r="AA118" s="13" t="s">
        <v>494</v>
      </c>
      <c r="AB118" s="313" t="s">
        <v>78</v>
      </c>
      <c r="AC118" s="313" t="s">
        <v>248</v>
      </c>
      <c r="AD118" s="313">
        <v>0</v>
      </c>
      <c r="AE118" s="313" t="s">
        <v>159</v>
      </c>
      <c r="AF118" s="313" t="s">
        <v>495</v>
      </c>
      <c r="AG118" s="313"/>
      <c r="AH118" s="313"/>
      <c r="AI118" s="372"/>
      <c r="AJ118" s="164"/>
      <c r="AK118" s="13"/>
      <c r="AL118" s="12"/>
      <c r="AM118" s="13"/>
      <c r="AN118" s="13"/>
      <c r="AO118" s="13"/>
      <c r="AP118" s="13"/>
      <c r="AQ118" s="13"/>
      <c r="AR118" s="13"/>
      <c r="AS118" s="13"/>
      <c r="AT118" s="13"/>
      <c r="AU118" s="13"/>
      <c r="AV118" s="13"/>
      <c r="AW118" s="13"/>
      <c r="AX118" s="164"/>
      <c r="AY118" s="13"/>
      <c r="AZ118" s="12"/>
      <c r="BA118" s="13"/>
      <c r="BB118" s="13"/>
      <c r="BC118" s="13"/>
      <c r="BD118" s="13"/>
      <c r="BE118" s="13"/>
      <c r="BF118" s="13"/>
      <c r="BG118" s="13"/>
      <c r="BH118" s="13"/>
      <c r="BI118" s="13"/>
      <c r="BJ118" s="5">
        <f t="shared" si="6"/>
        <v>1</v>
      </c>
    </row>
    <row r="119" spans="1:62" ht="42">
      <c r="A119" s="22">
        <v>5.0999999999999996</v>
      </c>
      <c r="B119" s="22">
        <v>22</v>
      </c>
      <c r="C119" s="239" t="s">
        <v>1593</v>
      </c>
      <c r="D119" s="239"/>
      <c r="E119" s="23"/>
      <c r="F119" s="23" t="s">
        <v>496</v>
      </c>
      <c r="G119" s="204"/>
      <c r="H119" s="204"/>
      <c r="I119" s="222"/>
      <c r="J119" s="23"/>
      <c r="K119" s="222"/>
      <c r="L119" s="222"/>
      <c r="M119" s="194"/>
      <c r="N119" s="303"/>
      <c r="O119" s="13"/>
      <c r="P119" s="13"/>
      <c r="Q119" s="13"/>
      <c r="R119" s="13"/>
      <c r="S119" s="13"/>
      <c r="T119" s="13"/>
      <c r="U119" s="164"/>
      <c r="V119" s="13"/>
      <c r="W119" s="13"/>
      <c r="X119" s="13"/>
      <c r="Y119" s="13"/>
      <c r="Z119" s="13"/>
      <c r="AA119" s="13"/>
      <c r="AB119" s="151"/>
      <c r="AC119" s="151"/>
      <c r="AD119" s="151"/>
      <c r="AE119" s="256"/>
      <c r="AF119" s="256"/>
      <c r="AG119" s="256"/>
      <c r="AH119" s="256"/>
      <c r="AI119" s="372"/>
      <c r="AJ119" s="164"/>
      <c r="AK119" s="13"/>
      <c r="AL119" s="17" t="s">
        <v>497</v>
      </c>
      <c r="AM119" s="367"/>
      <c r="AN119" s="313"/>
      <c r="AO119" s="367"/>
      <c r="AP119" s="313"/>
      <c r="AQ119" s="313" t="s">
        <v>290</v>
      </c>
      <c r="AR119" s="313" t="s">
        <v>498</v>
      </c>
      <c r="AS119" s="313" t="s">
        <v>498</v>
      </c>
      <c r="AT119" s="313" t="s">
        <v>499</v>
      </c>
      <c r="AU119" s="313"/>
      <c r="AV119" s="313"/>
      <c r="AW119" s="372"/>
      <c r="AX119" s="164"/>
      <c r="AY119" s="13"/>
      <c r="AZ119" s="12"/>
      <c r="BA119" s="13"/>
      <c r="BB119" s="13"/>
      <c r="BC119" s="13"/>
      <c r="BD119" s="13"/>
      <c r="BE119" s="13"/>
      <c r="BF119" s="13"/>
      <c r="BG119" s="13"/>
      <c r="BH119" s="13"/>
      <c r="BI119" s="13"/>
      <c r="BJ119" s="5">
        <f t="shared" si="6"/>
        <v>1</v>
      </c>
    </row>
    <row r="120" spans="1:62" ht="350">
      <c r="A120" s="22">
        <v>5.0999999999999996</v>
      </c>
      <c r="B120" s="22">
        <v>23</v>
      </c>
      <c r="C120" s="239" t="s">
        <v>1593</v>
      </c>
      <c r="D120" s="239"/>
      <c r="E120" s="23"/>
      <c r="F120" s="23" t="s">
        <v>500</v>
      </c>
      <c r="G120" s="204"/>
      <c r="H120" s="204"/>
      <c r="I120" s="222"/>
      <c r="J120" s="23"/>
      <c r="K120" s="222"/>
      <c r="L120" s="222"/>
      <c r="M120" s="194"/>
      <c r="N120" s="303"/>
      <c r="O120" s="13"/>
      <c r="P120" s="13"/>
      <c r="Q120" s="13"/>
      <c r="R120" s="13"/>
      <c r="S120" s="13"/>
      <c r="T120" s="13"/>
      <c r="U120" s="164"/>
      <c r="V120" s="13"/>
      <c r="W120" s="13" t="s">
        <v>501</v>
      </c>
      <c r="X120" s="13" t="s">
        <v>501</v>
      </c>
      <c r="Y120" s="13"/>
      <c r="Z120" s="13"/>
      <c r="AA120" s="13" t="s">
        <v>502</v>
      </c>
      <c r="AB120" s="313" t="s">
        <v>78</v>
      </c>
      <c r="AC120" s="313" t="s">
        <v>159</v>
      </c>
      <c r="AD120" s="313">
        <v>1</v>
      </c>
      <c r="AE120" s="313">
        <v>3</v>
      </c>
      <c r="AF120" s="313" t="s">
        <v>495</v>
      </c>
      <c r="AG120" s="313"/>
      <c r="AH120" s="313"/>
      <c r="AI120" s="372"/>
      <c r="AJ120" s="164"/>
      <c r="AK120" s="13"/>
      <c r="AL120" s="12"/>
      <c r="AM120" s="13"/>
      <c r="AN120" s="13"/>
      <c r="AO120" s="13"/>
      <c r="AP120" s="13"/>
      <c r="AQ120" s="13"/>
      <c r="AR120" s="13"/>
      <c r="AS120" s="13"/>
      <c r="AT120" s="13"/>
      <c r="AU120" s="13"/>
      <c r="AV120" s="13"/>
      <c r="AW120" s="13"/>
      <c r="AX120" s="164"/>
      <c r="AY120" s="13"/>
      <c r="AZ120" s="12"/>
      <c r="BA120" s="13"/>
      <c r="BB120" s="13"/>
      <c r="BC120" s="13"/>
      <c r="BD120" s="13"/>
      <c r="BE120" s="13"/>
      <c r="BF120" s="13"/>
      <c r="BG120" s="13"/>
      <c r="BH120" s="13"/>
      <c r="BI120" s="13"/>
      <c r="BJ120" s="5">
        <f t="shared" si="6"/>
        <v>1</v>
      </c>
    </row>
    <row r="121" spans="1:62" ht="84">
      <c r="A121" s="22">
        <v>5.0999999999999996</v>
      </c>
      <c r="B121" s="22">
        <v>24</v>
      </c>
      <c r="C121" s="239" t="s">
        <v>1593</v>
      </c>
      <c r="D121" s="239"/>
      <c r="E121" s="23"/>
      <c r="F121" s="23" t="s">
        <v>503</v>
      </c>
      <c r="G121" s="204"/>
      <c r="H121" s="204"/>
      <c r="I121" s="222"/>
      <c r="J121" s="23"/>
      <c r="K121" s="222"/>
      <c r="L121" s="222"/>
      <c r="M121" s="194"/>
      <c r="N121" s="303"/>
      <c r="O121" s="13"/>
      <c r="P121" s="13"/>
      <c r="Q121" s="13"/>
      <c r="R121" s="13"/>
      <c r="S121" s="13"/>
      <c r="T121" s="13"/>
      <c r="U121" s="164"/>
      <c r="V121" s="13"/>
      <c r="W121" s="13" t="s">
        <v>504</v>
      </c>
      <c r="X121" s="13" t="s">
        <v>504</v>
      </c>
      <c r="Y121" s="13"/>
      <c r="Z121" s="13"/>
      <c r="AA121" s="13" t="s">
        <v>505</v>
      </c>
      <c r="AB121" s="151" t="s">
        <v>78</v>
      </c>
      <c r="AC121" s="151" t="s">
        <v>159</v>
      </c>
      <c r="AD121" s="151" t="s">
        <v>506</v>
      </c>
      <c r="AE121" s="151" t="s">
        <v>507</v>
      </c>
      <c r="AF121" s="151" t="s">
        <v>78</v>
      </c>
      <c r="AG121" s="151"/>
      <c r="AH121" s="151"/>
      <c r="AI121" s="372"/>
      <c r="AJ121" s="164"/>
      <c r="AK121" s="13"/>
      <c r="AL121" s="12"/>
      <c r="AM121" s="13"/>
      <c r="AN121" s="13"/>
      <c r="AO121" s="13"/>
      <c r="AP121" s="13"/>
      <c r="AQ121" s="13"/>
      <c r="AR121" s="13"/>
      <c r="AS121" s="13"/>
      <c r="AT121" s="13"/>
      <c r="AU121" s="13"/>
      <c r="AV121" s="13"/>
      <c r="AW121" s="13"/>
      <c r="AX121" s="164"/>
      <c r="AY121" s="13"/>
      <c r="AZ121" s="12"/>
      <c r="BA121" s="13"/>
      <c r="BB121" s="13"/>
      <c r="BC121" s="13"/>
      <c r="BD121" s="13"/>
      <c r="BE121" s="13"/>
      <c r="BF121" s="13"/>
      <c r="BG121" s="13"/>
      <c r="BH121" s="13"/>
      <c r="BI121" s="13"/>
      <c r="BJ121" s="5">
        <f t="shared" si="6"/>
        <v>1</v>
      </c>
    </row>
    <row r="122" spans="1:62" ht="28">
      <c r="A122" s="22">
        <v>5.0999999999999996</v>
      </c>
      <c r="B122" s="22">
        <v>25</v>
      </c>
      <c r="C122" s="239" t="s">
        <v>1593</v>
      </c>
      <c r="D122" s="239"/>
      <c r="E122" s="23"/>
      <c r="F122" s="23" t="s">
        <v>508</v>
      </c>
      <c r="G122" s="204"/>
      <c r="H122" s="204"/>
      <c r="I122" s="222"/>
      <c r="J122" s="23"/>
      <c r="K122" s="222"/>
      <c r="L122" s="222"/>
      <c r="M122" s="194"/>
      <c r="N122" s="303"/>
      <c r="O122" s="13"/>
      <c r="P122" s="13"/>
      <c r="Q122" s="13"/>
      <c r="R122" s="13"/>
      <c r="S122" s="13"/>
      <c r="T122" s="13"/>
      <c r="U122" s="164"/>
      <c r="V122" s="13"/>
      <c r="W122" s="13" t="s">
        <v>509</v>
      </c>
      <c r="X122" s="13" t="s">
        <v>509</v>
      </c>
      <c r="Y122" s="13"/>
      <c r="Z122" s="13"/>
      <c r="AA122" s="13" t="s">
        <v>510</v>
      </c>
      <c r="AB122" s="151" t="s">
        <v>307</v>
      </c>
      <c r="AC122" s="151" t="s">
        <v>159</v>
      </c>
      <c r="AD122" s="151" t="s">
        <v>446</v>
      </c>
      <c r="AE122" s="256" t="s">
        <v>511</v>
      </c>
      <c r="AF122" s="256" t="s">
        <v>78</v>
      </c>
      <c r="AG122" s="256"/>
      <c r="AH122" s="256"/>
      <c r="AI122" s="372"/>
      <c r="AJ122" s="164"/>
      <c r="AK122" s="13"/>
      <c r="AL122" s="12"/>
      <c r="AM122" s="13"/>
      <c r="AN122" s="13"/>
      <c r="AO122" s="13"/>
      <c r="AP122" s="13"/>
      <c r="AQ122" s="13"/>
      <c r="AR122" s="13"/>
      <c r="AS122" s="13"/>
      <c r="AT122" s="13"/>
      <c r="AU122" s="13"/>
      <c r="AV122" s="13"/>
      <c r="AW122" s="13"/>
      <c r="AX122" s="164"/>
      <c r="AY122" s="13"/>
      <c r="AZ122" s="12"/>
      <c r="BA122" s="13"/>
      <c r="BB122" s="13"/>
      <c r="BC122" s="13"/>
      <c r="BD122" s="13"/>
      <c r="BE122" s="13"/>
      <c r="BF122" s="13"/>
      <c r="BG122" s="13"/>
      <c r="BH122" s="13"/>
      <c r="BI122" s="13"/>
      <c r="BJ122" s="5">
        <f t="shared" si="6"/>
        <v>1</v>
      </c>
    </row>
    <row r="123" spans="1:62" ht="182">
      <c r="A123" s="22">
        <v>5.0999999999999996</v>
      </c>
      <c r="B123" s="22">
        <v>26</v>
      </c>
      <c r="C123" s="239" t="s">
        <v>1593</v>
      </c>
      <c r="D123" s="239"/>
      <c r="E123" s="23"/>
      <c r="F123" s="23" t="s">
        <v>512</v>
      </c>
      <c r="G123" s="204"/>
      <c r="H123" s="204"/>
      <c r="I123" s="222"/>
      <c r="J123" s="23"/>
      <c r="K123" s="222"/>
      <c r="L123" s="222"/>
      <c r="M123" s="194"/>
      <c r="N123" s="303"/>
      <c r="O123" s="13"/>
      <c r="P123" s="13"/>
      <c r="Q123" s="13"/>
      <c r="R123" s="13"/>
      <c r="S123" s="13"/>
      <c r="T123" s="13"/>
      <c r="U123" s="164"/>
      <c r="V123" s="13"/>
      <c r="W123" s="13" t="s">
        <v>513</v>
      </c>
      <c r="X123" s="13" t="s">
        <v>513</v>
      </c>
      <c r="Y123" s="13"/>
      <c r="Z123" s="13"/>
      <c r="AA123" s="13" t="s">
        <v>514</v>
      </c>
      <c r="AB123" s="313" t="s">
        <v>78</v>
      </c>
      <c r="AC123" s="313" t="s">
        <v>78</v>
      </c>
      <c r="AD123" s="313" t="s">
        <v>78</v>
      </c>
      <c r="AE123" s="313" t="s">
        <v>78</v>
      </c>
      <c r="AF123" s="313" t="s">
        <v>78</v>
      </c>
      <c r="AG123" s="313"/>
      <c r="AH123" s="313"/>
      <c r="AI123" s="372"/>
      <c r="AJ123" s="164"/>
      <c r="AK123" s="13"/>
      <c r="AL123" s="12"/>
      <c r="AM123" s="13"/>
      <c r="AN123" s="13"/>
      <c r="AO123" s="13"/>
      <c r="AP123" s="13"/>
      <c r="AQ123" s="13"/>
      <c r="AR123" s="13"/>
      <c r="AS123" s="13"/>
      <c r="AT123" s="13"/>
      <c r="AU123" s="13"/>
      <c r="AV123" s="13"/>
      <c r="AW123" s="13"/>
      <c r="AX123" s="164"/>
      <c r="AY123" s="13"/>
      <c r="AZ123" s="12"/>
      <c r="BA123" s="13"/>
      <c r="BB123" s="13"/>
      <c r="BC123" s="13"/>
      <c r="BD123" s="13"/>
      <c r="BE123" s="13"/>
      <c r="BF123" s="13"/>
      <c r="BG123" s="13"/>
      <c r="BH123" s="13"/>
      <c r="BI123" s="13"/>
      <c r="BJ123" s="5">
        <f t="shared" si="6"/>
        <v>1</v>
      </c>
    </row>
    <row r="124" spans="1:62" ht="168">
      <c r="A124" s="22">
        <v>5.0999999999999996</v>
      </c>
      <c r="B124" s="22">
        <v>27</v>
      </c>
      <c r="C124" s="239" t="s">
        <v>1593</v>
      </c>
      <c r="D124" s="239"/>
      <c r="E124" s="23"/>
      <c r="F124" s="23" t="s">
        <v>515</v>
      </c>
      <c r="G124" s="204"/>
      <c r="H124" s="204"/>
      <c r="I124" s="222"/>
      <c r="J124" s="23"/>
      <c r="K124" s="222"/>
      <c r="L124" s="222"/>
      <c r="M124" s="194"/>
      <c r="N124" s="303"/>
      <c r="O124" s="13"/>
      <c r="P124" s="13"/>
      <c r="Q124" s="13"/>
      <c r="R124" s="13"/>
      <c r="S124" s="13"/>
      <c r="T124" s="13"/>
      <c r="U124" s="164"/>
      <c r="V124" s="13"/>
      <c r="W124" s="13" t="s">
        <v>516</v>
      </c>
      <c r="X124" s="13" t="s">
        <v>516</v>
      </c>
      <c r="Y124" s="13"/>
      <c r="Z124" s="13"/>
      <c r="AA124" s="13" t="s">
        <v>517</v>
      </c>
      <c r="AB124" s="313" t="s">
        <v>78</v>
      </c>
      <c r="AC124" s="313" t="s">
        <v>78</v>
      </c>
      <c r="AD124" s="313" t="s">
        <v>78</v>
      </c>
      <c r="AE124" s="313" t="s">
        <v>78</v>
      </c>
      <c r="AF124" s="313" t="s">
        <v>78</v>
      </c>
      <c r="AG124" s="313"/>
      <c r="AH124" s="313"/>
      <c r="AI124" s="372"/>
      <c r="AJ124" s="164"/>
      <c r="AK124" s="13"/>
      <c r="AL124" s="12"/>
      <c r="AM124" s="13"/>
      <c r="AN124" s="13"/>
      <c r="AO124" s="13"/>
      <c r="AP124" s="13"/>
      <c r="AQ124" s="13"/>
      <c r="AR124" s="13"/>
      <c r="AS124" s="13"/>
      <c r="AT124" s="13"/>
      <c r="AU124" s="13"/>
      <c r="AV124" s="13"/>
      <c r="AW124" s="13"/>
      <c r="AX124" s="164"/>
      <c r="AY124" s="13"/>
      <c r="AZ124" s="12"/>
      <c r="BA124" s="13"/>
      <c r="BB124" s="13"/>
      <c r="BC124" s="13"/>
      <c r="BD124" s="13"/>
      <c r="BE124" s="13"/>
      <c r="BF124" s="13"/>
      <c r="BG124" s="13"/>
      <c r="BH124" s="13"/>
      <c r="BI124" s="13"/>
      <c r="BJ124" s="5">
        <f t="shared" si="6"/>
        <v>1</v>
      </c>
    </row>
    <row r="125" spans="1:62" ht="56">
      <c r="A125" s="22">
        <v>5.0999999999999996</v>
      </c>
      <c r="B125" s="22">
        <v>28</v>
      </c>
      <c r="C125" s="239" t="s">
        <v>1593</v>
      </c>
      <c r="D125" s="239"/>
      <c r="E125" s="204"/>
      <c r="F125" s="204" t="s">
        <v>1827</v>
      </c>
      <c r="G125" s="204" t="s">
        <v>1828</v>
      </c>
      <c r="H125" s="204" t="str">
        <f>_xlfn.CONCAT("'&lt;br&gt;','&lt;b&gt;','",F125, ": ','&lt;/b&gt;',",G125, ",'&lt;/br&gt;',")</f>
        <v>'&lt;br&gt;','&lt;b&gt;','Beaver Present : ','&lt;/b&gt;',BeaverPresent ,'&lt;/br&gt;',</v>
      </c>
      <c r="I125" s="221" t="s">
        <v>1973</v>
      </c>
      <c r="J125" s="204" t="s">
        <v>1970</v>
      </c>
      <c r="K125" s="221"/>
      <c r="L125" s="221"/>
      <c r="M125" s="194"/>
      <c r="N125" s="303"/>
      <c r="O125" s="13"/>
      <c r="P125" s="13"/>
      <c r="Q125" s="13"/>
      <c r="R125" s="13"/>
      <c r="S125" s="13"/>
      <c r="T125" s="13"/>
      <c r="U125" s="164"/>
      <c r="V125" s="13"/>
      <c r="W125" s="13"/>
      <c r="X125" s="13"/>
      <c r="Y125" s="13"/>
      <c r="Z125" s="13"/>
      <c r="AA125" s="13"/>
      <c r="AB125" s="313"/>
      <c r="AC125" s="313"/>
      <c r="AD125" s="313"/>
      <c r="AE125" s="313"/>
      <c r="AF125" s="313"/>
      <c r="AG125" s="313"/>
      <c r="AH125" s="313"/>
      <c r="AI125" s="372"/>
      <c r="AJ125" s="164"/>
      <c r="AK125" s="13"/>
      <c r="AL125" s="263"/>
      <c r="AM125" s="230"/>
      <c r="AN125" s="230"/>
      <c r="AO125" s="230"/>
      <c r="AP125" s="230"/>
      <c r="AQ125" s="13"/>
      <c r="AR125" s="13"/>
      <c r="AS125" s="13"/>
      <c r="AT125" s="13"/>
      <c r="AU125" s="13"/>
      <c r="AV125" s="13"/>
      <c r="AW125" s="13"/>
      <c r="AX125" s="164"/>
      <c r="AY125" s="13"/>
      <c r="AZ125" s="12"/>
      <c r="BA125" s="230"/>
      <c r="BB125" s="230"/>
      <c r="BC125" s="230"/>
      <c r="BD125" s="13"/>
      <c r="BE125" s="13"/>
      <c r="BF125" s="13"/>
      <c r="BG125" s="13"/>
      <c r="BH125" s="13"/>
      <c r="BI125" s="13"/>
      <c r="BJ125" s="5">
        <v>0</v>
      </c>
    </row>
    <row r="126" spans="1:62" ht="98">
      <c r="A126" s="24">
        <v>6</v>
      </c>
      <c r="B126" s="24">
        <v>1</v>
      </c>
      <c r="C126" s="240" t="s">
        <v>518</v>
      </c>
      <c r="D126" s="240"/>
      <c r="E126" s="24" t="s">
        <v>1621</v>
      </c>
      <c r="F126" s="465" t="s">
        <v>519</v>
      </c>
      <c r="G126" s="285" t="s">
        <v>520</v>
      </c>
      <c r="H126" s="285"/>
      <c r="I126" s="223"/>
      <c r="J126" s="24" t="s">
        <v>263</v>
      </c>
      <c r="K126" s="223"/>
      <c r="L126" s="223"/>
      <c r="M126" s="194"/>
      <c r="N126" s="303"/>
      <c r="O126" s="13"/>
      <c r="P126" s="13"/>
      <c r="Q126" s="13"/>
      <c r="R126" s="13"/>
      <c r="S126" s="13"/>
      <c r="T126" s="13"/>
      <c r="U126" s="164"/>
      <c r="V126" s="13"/>
      <c r="W126" s="13" t="s">
        <v>520</v>
      </c>
      <c r="X126" s="13" t="s">
        <v>1582</v>
      </c>
      <c r="Y126" s="13"/>
      <c r="Z126" s="13"/>
      <c r="AA126" s="13" t="s">
        <v>521</v>
      </c>
      <c r="AB126" s="313" t="s">
        <v>307</v>
      </c>
      <c r="AC126" s="313" t="s">
        <v>522</v>
      </c>
      <c r="AD126" s="313">
        <v>0</v>
      </c>
      <c r="AE126" s="313">
        <v>180</v>
      </c>
      <c r="AF126" s="313" t="s">
        <v>78</v>
      </c>
      <c r="AG126" s="313"/>
      <c r="AH126" s="313"/>
      <c r="AI126" s="372"/>
      <c r="AJ126" s="164"/>
      <c r="AK126" s="13"/>
      <c r="AL126" s="17" t="s">
        <v>523</v>
      </c>
      <c r="AM126" s="367"/>
      <c r="AN126" s="313"/>
      <c r="AO126" s="367"/>
      <c r="AP126" s="313"/>
      <c r="AQ126" s="258" t="s">
        <v>524</v>
      </c>
      <c r="AR126" s="259"/>
      <c r="AS126" s="151" t="s">
        <v>525</v>
      </c>
      <c r="AT126" s="151" t="s">
        <v>522</v>
      </c>
      <c r="AU126" s="313"/>
      <c r="AV126" s="151"/>
      <c r="AW126" s="372"/>
      <c r="AX126" s="164"/>
      <c r="AY126" s="13"/>
      <c r="AZ126" s="12" t="s">
        <v>519</v>
      </c>
      <c r="BA126" s="182" t="s">
        <v>520</v>
      </c>
      <c r="BB126" s="182"/>
      <c r="BC126" s="182"/>
      <c r="BD126" s="13" t="s">
        <v>526</v>
      </c>
      <c r="BE126" s="13" t="s">
        <v>522</v>
      </c>
      <c r="BF126" s="13"/>
      <c r="BG126" s="13"/>
      <c r="BH126" s="13"/>
      <c r="BI126" s="13"/>
      <c r="BJ126" s="5">
        <f t="shared" ref="BJ126:BJ138" si="7">COUNTIF(M126,"*")+COUNTIF(W126,"*")+COUNTIF(AL126,"*")+COUNTIF(AZ126,"*")</f>
        <v>3</v>
      </c>
    </row>
    <row r="127" spans="1:62" ht="126">
      <c r="A127" s="24">
        <v>6</v>
      </c>
      <c r="B127" s="24">
        <v>2</v>
      </c>
      <c r="C127" s="240" t="s">
        <v>518</v>
      </c>
      <c r="D127" s="240"/>
      <c r="E127" s="24" t="s">
        <v>1621</v>
      </c>
      <c r="F127" s="465" t="s">
        <v>527</v>
      </c>
      <c r="G127" s="285" t="s">
        <v>528</v>
      </c>
      <c r="H127" s="285"/>
      <c r="I127" s="223"/>
      <c r="J127" s="24" t="s">
        <v>263</v>
      </c>
      <c r="K127" s="223"/>
      <c r="L127" s="223"/>
      <c r="M127" s="194"/>
      <c r="N127" s="303"/>
      <c r="O127" s="13"/>
      <c r="P127" s="13"/>
      <c r="Q127" s="13"/>
      <c r="R127" s="13"/>
      <c r="S127" s="13"/>
      <c r="T127" s="13"/>
      <c r="U127" s="164"/>
      <c r="V127" s="13"/>
      <c r="W127" s="13" t="s">
        <v>529</v>
      </c>
      <c r="X127" s="13" t="s">
        <v>529</v>
      </c>
      <c r="Y127" s="13"/>
      <c r="Z127" s="13"/>
      <c r="AA127" s="13" t="s">
        <v>530</v>
      </c>
      <c r="AB127" s="313" t="s">
        <v>369</v>
      </c>
      <c r="AC127" s="313" t="s">
        <v>277</v>
      </c>
      <c r="AD127" s="313">
        <v>0</v>
      </c>
      <c r="AE127" s="313">
        <v>100</v>
      </c>
      <c r="AF127" s="313" t="s">
        <v>78</v>
      </c>
      <c r="AG127" s="313"/>
      <c r="AH127" s="313"/>
      <c r="AI127" s="372"/>
      <c r="AJ127" s="164"/>
      <c r="AK127" s="13"/>
      <c r="AL127" s="12"/>
      <c r="AM127" s="13"/>
      <c r="AN127" s="13"/>
      <c r="AO127" s="13"/>
      <c r="AP127" s="13"/>
      <c r="AQ127" s="13"/>
      <c r="AR127" s="13"/>
      <c r="AS127" s="13"/>
      <c r="AT127" s="13"/>
      <c r="AU127" s="13"/>
      <c r="AV127" s="13"/>
      <c r="AW127" s="13"/>
      <c r="AX127" s="164"/>
      <c r="AY127" s="13"/>
      <c r="AZ127" s="12" t="s">
        <v>527</v>
      </c>
      <c r="BA127" s="13" t="s">
        <v>531</v>
      </c>
      <c r="BB127" s="13"/>
      <c r="BC127" s="13"/>
      <c r="BD127" s="13" t="s">
        <v>532</v>
      </c>
      <c r="BE127" s="13" t="s">
        <v>283</v>
      </c>
      <c r="BF127" s="13"/>
      <c r="BG127" s="13"/>
      <c r="BH127" s="13"/>
      <c r="BI127" s="13"/>
      <c r="BJ127" s="5">
        <f t="shared" si="7"/>
        <v>2</v>
      </c>
    </row>
    <row r="128" spans="1:62" ht="28">
      <c r="A128" s="24">
        <v>6</v>
      </c>
      <c r="B128" s="24">
        <v>3</v>
      </c>
      <c r="C128" s="240" t="s">
        <v>518</v>
      </c>
      <c r="D128" s="240"/>
      <c r="E128" s="24"/>
      <c r="F128" s="24" t="s">
        <v>533</v>
      </c>
      <c r="G128" s="285"/>
      <c r="H128" s="285"/>
      <c r="I128" s="223"/>
      <c r="J128" s="24"/>
      <c r="K128" s="223"/>
      <c r="L128" s="223"/>
      <c r="M128" s="194"/>
      <c r="N128" s="303"/>
      <c r="O128" s="13"/>
      <c r="P128" s="13"/>
      <c r="Q128" s="13"/>
      <c r="R128" s="13"/>
      <c r="S128" s="13"/>
      <c r="T128" s="13"/>
      <c r="U128" s="164"/>
      <c r="V128" s="13"/>
      <c r="W128" s="13"/>
      <c r="X128" s="13"/>
      <c r="Y128" s="13"/>
      <c r="Z128" s="13"/>
      <c r="AA128" s="13"/>
      <c r="AB128" s="13"/>
      <c r="AC128" s="13"/>
      <c r="AD128" s="13"/>
      <c r="AE128" s="13"/>
      <c r="AF128" s="13"/>
      <c r="AG128" s="13"/>
      <c r="AH128" s="13"/>
      <c r="AI128" s="13"/>
      <c r="AJ128" s="164"/>
      <c r="AK128" s="13"/>
      <c r="AL128" s="17" t="s">
        <v>534</v>
      </c>
      <c r="AM128" s="367"/>
      <c r="AN128" s="313"/>
      <c r="AO128" s="367"/>
      <c r="AP128" s="313"/>
      <c r="AQ128" s="258" t="s">
        <v>524</v>
      </c>
      <c r="AR128" s="259"/>
      <c r="AS128" s="313" t="s">
        <v>535</v>
      </c>
      <c r="AT128" s="313" t="s">
        <v>522</v>
      </c>
      <c r="AU128" s="313"/>
      <c r="AV128" s="313"/>
      <c r="AW128" s="372"/>
      <c r="AX128" s="164"/>
      <c r="AY128" s="13"/>
      <c r="AZ128" s="12"/>
      <c r="BA128" s="13"/>
      <c r="BB128" s="13"/>
      <c r="BC128" s="13"/>
      <c r="BD128" s="13"/>
      <c r="BE128" s="13"/>
      <c r="BF128" s="13"/>
      <c r="BG128" s="13"/>
      <c r="BH128" s="13"/>
      <c r="BI128" s="13"/>
      <c r="BJ128" s="5">
        <f t="shared" si="7"/>
        <v>1</v>
      </c>
    </row>
    <row r="129" spans="1:62" ht="28">
      <c r="A129" s="24">
        <v>6</v>
      </c>
      <c r="B129" s="24">
        <v>4</v>
      </c>
      <c r="C129" s="240" t="s">
        <v>518</v>
      </c>
      <c r="D129" s="240"/>
      <c r="E129" s="24"/>
      <c r="F129" s="24" t="s">
        <v>536</v>
      </c>
      <c r="G129" s="285"/>
      <c r="H129" s="285"/>
      <c r="I129" s="223"/>
      <c r="J129" s="24"/>
      <c r="K129" s="223"/>
      <c r="L129" s="223"/>
      <c r="M129" s="194"/>
      <c r="N129" s="303"/>
      <c r="O129" s="13"/>
      <c r="P129" s="13"/>
      <c r="Q129" s="13"/>
      <c r="R129" s="13"/>
      <c r="S129" s="13"/>
      <c r="T129" s="13"/>
      <c r="U129" s="164"/>
      <c r="V129" s="13"/>
      <c r="W129" s="13"/>
      <c r="X129" s="13"/>
      <c r="Y129" s="13"/>
      <c r="Z129" s="13"/>
      <c r="AA129" s="13"/>
      <c r="AB129" s="13"/>
      <c r="AC129" s="13"/>
      <c r="AD129" s="13"/>
      <c r="AE129" s="13"/>
      <c r="AF129" s="13"/>
      <c r="AG129" s="13"/>
      <c r="AH129" s="13"/>
      <c r="AI129" s="13"/>
      <c r="AJ129" s="164"/>
      <c r="AK129" s="13"/>
      <c r="AL129" s="17" t="s">
        <v>537</v>
      </c>
      <c r="AM129" s="367"/>
      <c r="AN129" s="313"/>
      <c r="AO129" s="367"/>
      <c r="AP129" s="313"/>
      <c r="AQ129" s="258" t="s">
        <v>524</v>
      </c>
      <c r="AR129" s="259"/>
      <c r="AS129" s="313" t="s">
        <v>538</v>
      </c>
      <c r="AT129" s="313" t="s">
        <v>539</v>
      </c>
      <c r="AU129" s="313"/>
      <c r="AV129" s="313"/>
      <c r="AW129" s="372"/>
      <c r="AX129" s="164"/>
      <c r="AY129" s="13"/>
      <c r="AZ129" s="12"/>
      <c r="BA129" s="13"/>
      <c r="BB129" s="13"/>
      <c r="BC129" s="13"/>
      <c r="BD129" s="13"/>
      <c r="BE129" s="13"/>
      <c r="BF129" s="13"/>
      <c r="BG129" s="13"/>
      <c r="BH129" s="13"/>
      <c r="BI129" s="13"/>
      <c r="BJ129" s="5">
        <f t="shared" si="7"/>
        <v>1</v>
      </c>
    </row>
    <row r="130" spans="1:62" ht="28">
      <c r="A130" s="24">
        <v>6</v>
      </c>
      <c r="B130" s="24">
        <v>5</v>
      </c>
      <c r="C130" s="240" t="s">
        <v>518</v>
      </c>
      <c r="D130" s="240"/>
      <c r="E130" s="24"/>
      <c r="F130" s="24" t="s">
        <v>540</v>
      </c>
      <c r="G130" s="285"/>
      <c r="H130" s="285"/>
      <c r="I130" s="223"/>
      <c r="J130" s="24"/>
      <c r="K130" s="223"/>
      <c r="L130" s="223"/>
      <c r="M130" s="194"/>
      <c r="N130" s="303"/>
      <c r="O130" s="13"/>
      <c r="P130" s="13"/>
      <c r="Q130" s="13"/>
      <c r="R130" s="13"/>
      <c r="S130" s="13"/>
      <c r="T130" s="13"/>
      <c r="U130" s="164"/>
      <c r="V130" s="13"/>
      <c r="W130" s="13"/>
      <c r="X130" s="13"/>
      <c r="Y130" s="13"/>
      <c r="Z130" s="13"/>
      <c r="AA130" s="13"/>
      <c r="AB130" s="13"/>
      <c r="AC130" s="13"/>
      <c r="AD130" s="13"/>
      <c r="AE130" s="13"/>
      <c r="AF130" s="13"/>
      <c r="AG130" s="13"/>
      <c r="AH130" s="13"/>
      <c r="AI130" s="13"/>
      <c r="AJ130" s="164"/>
      <c r="AK130" s="13"/>
      <c r="AL130" s="17" t="s">
        <v>541</v>
      </c>
      <c r="AM130" s="367"/>
      <c r="AN130" s="313"/>
      <c r="AO130" s="367"/>
      <c r="AP130" s="313"/>
      <c r="AQ130" s="258" t="s">
        <v>524</v>
      </c>
      <c r="AR130" s="259"/>
      <c r="AS130" s="313" t="s">
        <v>542</v>
      </c>
      <c r="AT130" s="313" t="s">
        <v>539</v>
      </c>
      <c r="AU130" s="313"/>
      <c r="AV130" s="313"/>
      <c r="AW130" s="372"/>
      <c r="AX130" s="164"/>
      <c r="AY130" s="13"/>
      <c r="AZ130" s="12"/>
      <c r="BA130" s="13"/>
      <c r="BB130" s="13"/>
      <c r="BC130" s="13"/>
      <c r="BD130" s="13"/>
      <c r="BE130" s="13"/>
      <c r="BF130" s="13"/>
      <c r="BG130" s="13"/>
      <c r="BH130" s="13"/>
      <c r="BI130" s="13"/>
      <c r="BJ130" s="5">
        <f t="shared" si="7"/>
        <v>1</v>
      </c>
    </row>
    <row r="131" spans="1:62" ht="28">
      <c r="A131" s="24">
        <v>6</v>
      </c>
      <c r="B131" s="24">
        <v>6</v>
      </c>
      <c r="C131" s="240" t="s">
        <v>518</v>
      </c>
      <c r="D131" s="240"/>
      <c r="E131" s="24"/>
      <c r="F131" s="24" t="s">
        <v>543</v>
      </c>
      <c r="G131" s="285"/>
      <c r="H131" s="285"/>
      <c r="I131" s="223"/>
      <c r="J131" s="24"/>
      <c r="K131" s="223"/>
      <c r="L131" s="223"/>
      <c r="M131" s="194"/>
      <c r="N131" s="303"/>
      <c r="O131" s="13"/>
      <c r="P131" s="13"/>
      <c r="Q131" s="13"/>
      <c r="R131" s="13"/>
      <c r="S131" s="13"/>
      <c r="T131" s="13"/>
      <c r="U131" s="164"/>
      <c r="V131" s="13"/>
      <c r="W131" s="11"/>
      <c r="X131" s="11"/>
      <c r="Y131" s="11"/>
      <c r="Z131" s="11"/>
      <c r="AA131" s="11"/>
      <c r="AB131" s="11"/>
      <c r="AC131" s="11"/>
      <c r="AD131" s="11"/>
      <c r="AE131" s="11"/>
      <c r="AF131" s="11"/>
      <c r="AG131" s="11"/>
      <c r="AH131" s="11"/>
      <c r="AI131" s="11"/>
      <c r="AJ131" s="164"/>
      <c r="AK131" s="13"/>
      <c r="AL131" s="17" t="s">
        <v>544</v>
      </c>
      <c r="AM131" s="367"/>
      <c r="AN131" s="313"/>
      <c r="AO131" s="367"/>
      <c r="AP131" s="313"/>
      <c r="AQ131" s="313" t="s">
        <v>524</v>
      </c>
      <c r="AR131" s="313" t="s">
        <v>545</v>
      </c>
      <c r="AS131" s="313"/>
      <c r="AT131" s="313"/>
      <c r="AU131" s="313"/>
      <c r="AV131" s="313"/>
      <c r="AW131" s="372"/>
      <c r="AX131" s="164"/>
      <c r="AY131" s="13"/>
      <c r="AZ131" s="25"/>
      <c r="BA131" s="11"/>
      <c r="BB131" s="11"/>
      <c r="BC131" s="11"/>
      <c r="BD131" s="11"/>
      <c r="BE131" s="11"/>
      <c r="BF131" s="11"/>
      <c r="BG131" s="11"/>
      <c r="BH131" s="11"/>
      <c r="BI131" s="11"/>
      <c r="BJ131" s="5">
        <f t="shared" si="7"/>
        <v>1</v>
      </c>
    </row>
    <row r="132" spans="1:62" ht="126">
      <c r="A132" s="24">
        <v>6</v>
      </c>
      <c r="B132" s="24">
        <v>7</v>
      </c>
      <c r="C132" s="240" t="s">
        <v>518</v>
      </c>
      <c r="D132" s="240"/>
      <c r="E132" s="24"/>
      <c r="F132" s="24" t="s">
        <v>546</v>
      </c>
      <c r="G132" s="285"/>
      <c r="H132" s="285"/>
      <c r="I132" s="223"/>
      <c r="J132" s="24"/>
      <c r="K132" s="223"/>
      <c r="L132" s="223"/>
      <c r="M132" s="194"/>
      <c r="N132" s="303"/>
      <c r="O132" s="13"/>
      <c r="P132" s="13"/>
      <c r="Q132" s="13"/>
      <c r="R132" s="13"/>
      <c r="S132" s="13"/>
      <c r="T132" s="13"/>
      <c r="U132" s="164"/>
      <c r="V132" s="13"/>
      <c r="W132" s="13"/>
      <c r="X132" s="13"/>
      <c r="Y132" s="13"/>
      <c r="Z132" s="13"/>
      <c r="AA132" s="13"/>
      <c r="AB132" s="13"/>
      <c r="AC132" s="13"/>
      <c r="AD132" s="13"/>
      <c r="AE132" s="13"/>
      <c r="AF132" s="13"/>
      <c r="AG132" s="13"/>
      <c r="AH132" s="13"/>
      <c r="AI132" s="13"/>
      <c r="AJ132" s="164"/>
      <c r="AK132" s="13"/>
      <c r="AL132" s="12"/>
      <c r="AM132" s="13"/>
      <c r="AN132" s="13"/>
      <c r="AO132" s="13"/>
      <c r="AP132" s="13"/>
      <c r="AQ132" s="13"/>
      <c r="AR132" s="13"/>
      <c r="AS132" s="13"/>
      <c r="AT132" s="13"/>
      <c r="AU132" s="13"/>
      <c r="AV132" s="13"/>
      <c r="AW132" s="13"/>
      <c r="AX132" s="164"/>
      <c r="AY132" s="13"/>
      <c r="AZ132" s="12" t="s">
        <v>546</v>
      </c>
      <c r="BA132" s="13" t="s">
        <v>547</v>
      </c>
      <c r="BB132" s="13"/>
      <c r="BC132" s="13"/>
      <c r="BD132" s="13" t="s">
        <v>548</v>
      </c>
      <c r="BE132" s="13" t="s">
        <v>283</v>
      </c>
      <c r="BF132" s="13"/>
      <c r="BG132" s="13"/>
      <c r="BH132" s="13"/>
      <c r="BI132" s="13"/>
      <c r="BJ132" s="5">
        <f t="shared" si="7"/>
        <v>1</v>
      </c>
    </row>
    <row r="133" spans="1:62" ht="112">
      <c r="A133" s="24">
        <v>6</v>
      </c>
      <c r="B133" s="24">
        <v>8</v>
      </c>
      <c r="C133" s="240" t="s">
        <v>518</v>
      </c>
      <c r="D133" s="240"/>
      <c r="E133" s="24"/>
      <c r="F133" s="24" t="s">
        <v>549</v>
      </c>
      <c r="G133" s="285"/>
      <c r="H133" s="285"/>
      <c r="I133" s="223"/>
      <c r="J133" s="24"/>
      <c r="K133" s="223"/>
      <c r="L133" s="223"/>
      <c r="M133" s="194"/>
      <c r="N133" s="303"/>
      <c r="O133" s="13"/>
      <c r="P133" s="13"/>
      <c r="Q133" s="13"/>
      <c r="R133" s="13"/>
      <c r="S133" s="13"/>
      <c r="T133" s="13"/>
      <c r="U133" s="164"/>
      <c r="V133" s="13"/>
      <c r="W133" s="13" t="s">
        <v>550</v>
      </c>
      <c r="X133" s="13" t="s">
        <v>550</v>
      </c>
      <c r="Y133" s="13"/>
      <c r="Z133" s="13"/>
      <c r="AA133" s="13" t="s">
        <v>551</v>
      </c>
      <c r="AB133" s="313" t="s">
        <v>369</v>
      </c>
      <c r="AC133" s="313" t="s">
        <v>277</v>
      </c>
      <c r="AD133" s="313">
        <v>0</v>
      </c>
      <c r="AE133" s="313">
        <v>100</v>
      </c>
      <c r="AF133" s="313" t="s">
        <v>78</v>
      </c>
      <c r="AG133" s="313"/>
      <c r="AH133" s="313"/>
      <c r="AI133" s="372"/>
      <c r="AJ133" s="164"/>
      <c r="AK133" s="13"/>
      <c r="AL133" s="12"/>
      <c r="AM133" s="13"/>
      <c r="AN133" s="13"/>
      <c r="AO133" s="13"/>
      <c r="AP133" s="13"/>
      <c r="AQ133" s="13"/>
      <c r="AR133" s="13"/>
      <c r="AS133" s="13"/>
      <c r="AT133" s="13"/>
      <c r="AU133" s="13"/>
      <c r="AV133" s="13"/>
      <c r="AW133" s="13"/>
      <c r="AX133" s="164"/>
      <c r="AY133" s="13"/>
      <c r="AZ133" s="12"/>
      <c r="BA133" s="13"/>
      <c r="BB133" s="13"/>
      <c r="BC133" s="13"/>
      <c r="BD133" s="13"/>
      <c r="BE133" s="13"/>
      <c r="BF133" s="13"/>
      <c r="BG133" s="13"/>
      <c r="BH133" s="13"/>
      <c r="BI133" s="13"/>
      <c r="BJ133" s="5">
        <f t="shared" si="7"/>
        <v>1</v>
      </c>
    </row>
    <row r="134" spans="1:62" ht="168">
      <c r="A134" s="24">
        <v>6</v>
      </c>
      <c r="B134" s="24">
        <v>9</v>
      </c>
      <c r="C134" s="240" t="s">
        <v>518</v>
      </c>
      <c r="D134" s="240"/>
      <c r="E134" s="24"/>
      <c r="F134" s="24" t="s">
        <v>552</v>
      </c>
      <c r="G134" s="285"/>
      <c r="H134" s="285"/>
      <c r="I134" s="223"/>
      <c r="J134" s="24"/>
      <c r="K134" s="223"/>
      <c r="L134" s="223"/>
      <c r="M134" s="194"/>
      <c r="N134" s="303"/>
      <c r="O134" s="13"/>
      <c r="P134" s="13"/>
      <c r="Q134" s="13"/>
      <c r="R134" s="13"/>
      <c r="S134" s="13"/>
      <c r="T134" s="13"/>
      <c r="U134" s="164"/>
      <c r="V134" s="13"/>
      <c r="W134" s="13" t="s">
        <v>553</v>
      </c>
      <c r="X134" s="13" t="s">
        <v>553</v>
      </c>
      <c r="Y134" s="13"/>
      <c r="Z134" s="13"/>
      <c r="AA134" s="13" t="s">
        <v>554</v>
      </c>
      <c r="AB134" s="151" t="s">
        <v>369</v>
      </c>
      <c r="AC134" s="151" t="s">
        <v>277</v>
      </c>
      <c r="AD134" s="151">
        <v>0</v>
      </c>
      <c r="AE134" s="151">
        <v>100</v>
      </c>
      <c r="AF134" s="151" t="s">
        <v>78</v>
      </c>
      <c r="AG134" s="151"/>
      <c r="AH134" s="151"/>
      <c r="AI134" s="372"/>
      <c r="AJ134" s="164"/>
      <c r="AK134" s="13"/>
      <c r="AL134" s="12"/>
      <c r="AM134" s="13"/>
      <c r="AN134" s="13"/>
      <c r="AO134" s="13"/>
      <c r="AP134" s="13"/>
      <c r="AQ134" s="13"/>
      <c r="AR134" s="13"/>
      <c r="AS134" s="13"/>
      <c r="AT134" s="13"/>
      <c r="AU134" s="13"/>
      <c r="AV134" s="13"/>
      <c r="AW134" s="13"/>
      <c r="AX134" s="164"/>
      <c r="AY134" s="13"/>
      <c r="AZ134" s="12"/>
      <c r="BA134" s="13"/>
      <c r="BB134" s="13"/>
      <c r="BC134" s="13"/>
      <c r="BD134" s="13"/>
      <c r="BE134" s="13"/>
      <c r="BF134" s="13"/>
      <c r="BG134" s="13"/>
      <c r="BH134" s="13"/>
      <c r="BI134" s="13"/>
      <c r="BJ134" s="5">
        <f t="shared" si="7"/>
        <v>1</v>
      </c>
    </row>
    <row r="135" spans="1:62" ht="32.4" customHeight="1">
      <c r="A135" s="24">
        <v>6</v>
      </c>
      <c r="B135" s="24">
        <v>10</v>
      </c>
      <c r="C135" s="240" t="s">
        <v>518</v>
      </c>
      <c r="D135" s="240"/>
      <c r="E135" s="24"/>
      <c r="F135" s="24" t="s">
        <v>555</v>
      </c>
      <c r="G135" s="285"/>
      <c r="H135" s="285"/>
      <c r="I135" s="223"/>
      <c r="J135" s="24"/>
      <c r="K135" s="223"/>
      <c r="L135" s="223"/>
      <c r="M135" s="194"/>
      <c r="N135" s="303"/>
      <c r="O135" s="13"/>
      <c r="P135" s="13"/>
      <c r="Q135" s="13"/>
      <c r="R135" s="13"/>
      <c r="S135" s="13"/>
      <c r="T135" s="13"/>
      <c r="U135" s="164"/>
      <c r="V135" s="13"/>
      <c r="W135" s="13" t="s">
        <v>556</v>
      </c>
      <c r="X135" s="13" t="s">
        <v>556</v>
      </c>
      <c r="Y135" s="13"/>
      <c r="Z135" s="13"/>
      <c r="AA135" s="13" t="s">
        <v>557</v>
      </c>
      <c r="AB135" s="313" t="s">
        <v>369</v>
      </c>
      <c r="AC135" s="313" t="s">
        <v>277</v>
      </c>
      <c r="AD135" s="313">
        <v>0</v>
      </c>
      <c r="AE135" s="313">
        <v>100</v>
      </c>
      <c r="AF135" s="313" t="s">
        <v>78</v>
      </c>
      <c r="AG135" s="313"/>
      <c r="AH135" s="313"/>
      <c r="AI135" s="372"/>
      <c r="AJ135" s="164"/>
      <c r="AK135" s="13"/>
      <c r="AL135" s="12"/>
      <c r="AM135" s="13"/>
      <c r="AN135" s="13"/>
      <c r="AO135" s="13"/>
      <c r="AP135" s="13"/>
      <c r="AQ135" s="13"/>
      <c r="AR135" s="13"/>
      <c r="AS135" s="13"/>
      <c r="AT135" s="13"/>
      <c r="AU135" s="13"/>
      <c r="AV135" s="13"/>
      <c r="AW135" s="13"/>
      <c r="AX135" s="164"/>
      <c r="AY135" s="13"/>
      <c r="AZ135" s="12"/>
      <c r="BA135" s="13"/>
      <c r="BB135" s="13"/>
      <c r="BC135" s="13"/>
      <c r="BD135" s="13"/>
      <c r="BE135" s="13"/>
      <c r="BF135" s="13"/>
      <c r="BG135" s="13"/>
      <c r="BH135" s="13"/>
      <c r="BI135" s="13"/>
      <c r="BJ135" s="5">
        <f t="shared" si="7"/>
        <v>1</v>
      </c>
    </row>
    <row r="136" spans="1:62" ht="56">
      <c r="A136" s="24">
        <v>6</v>
      </c>
      <c r="B136" s="24">
        <v>11</v>
      </c>
      <c r="C136" s="240" t="s">
        <v>518</v>
      </c>
      <c r="D136" s="240"/>
      <c r="E136" s="24"/>
      <c r="F136" s="24" t="s">
        <v>558</v>
      </c>
      <c r="G136" s="285"/>
      <c r="H136" s="285"/>
      <c r="I136" s="223"/>
      <c r="J136" s="24"/>
      <c r="K136" s="223"/>
      <c r="L136" s="223"/>
      <c r="M136" s="194"/>
      <c r="N136" s="303"/>
      <c r="O136" s="13"/>
      <c r="P136" s="13"/>
      <c r="Q136" s="13"/>
      <c r="R136" s="13"/>
      <c r="S136" s="13"/>
      <c r="T136" s="13"/>
      <c r="U136" s="164"/>
      <c r="V136" s="13"/>
      <c r="W136" s="13" t="s">
        <v>559</v>
      </c>
      <c r="X136" s="13" t="s">
        <v>559</v>
      </c>
      <c r="Y136" s="13"/>
      <c r="Z136" s="13"/>
      <c r="AA136" s="13" t="s">
        <v>560</v>
      </c>
      <c r="AB136" s="151" t="s">
        <v>369</v>
      </c>
      <c r="AC136" s="151" t="s">
        <v>277</v>
      </c>
      <c r="AD136" s="151">
        <v>0</v>
      </c>
      <c r="AE136" s="151">
        <v>100</v>
      </c>
      <c r="AF136" s="151" t="s">
        <v>78</v>
      </c>
      <c r="AG136" s="151"/>
      <c r="AH136" s="151"/>
      <c r="AI136" s="372"/>
      <c r="AJ136" s="164"/>
      <c r="AK136" s="13"/>
      <c r="AL136" s="12"/>
      <c r="AM136" s="13"/>
      <c r="AN136" s="13"/>
      <c r="AO136" s="13"/>
      <c r="AP136" s="13"/>
      <c r="AQ136" s="13"/>
      <c r="AR136" s="13"/>
      <c r="AS136" s="13"/>
      <c r="AT136" s="13"/>
      <c r="AU136" s="13"/>
      <c r="AV136" s="13"/>
      <c r="AW136" s="13"/>
      <c r="AX136" s="164"/>
      <c r="AY136" s="13"/>
      <c r="AZ136" s="12"/>
      <c r="BA136" s="13"/>
      <c r="BB136" s="13"/>
      <c r="BC136" s="13"/>
      <c r="BD136" s="13"/>
      <c r="BE136" s="13"/>
      <c r="BF136" s="13"/>
      <c r="BG136" s="13"/>
      <c r="BH136" s="13"/>
      <c r="BI136" s="13"/>
      <c r="BJ136" s="5">
        <f t="shared" si="7"/>
        <v>1</v>
      </c>
    </row>
    <row r="137" spans="1:62" ht="32.4" customHeight="1">
      <c r="A137" s="24">
        <v>6</v>
      </c>
      <c r="B137" s="24">
        <v>12</v>
      </c>
      <c r="C137" s="240" t="s">
        <v>518</v>
      </c>
      <c r="D137" s="240"/>
      <c r="E137" s="24"/>
      <c r="F137" s="24" t="s">
        <v>561</v>
      </c>
      <c r="G137" s="285"/>
      <c r="H137" s="285"/>
      <c r="I137" s="223"/>
      <c r="J137" s="24"/>
      <c r="K137" s="223"/>
      <c r="L137" s="223"/>
      <c r="M137" s="194"/>
      <c r="N137" s="303"/>
      <c r="O137" s="13"/>
      <c r="P137" s="13"/>
      <c r="Q137" s="13"/>
      <c r="R137" s="13"/>
      <c r="S137" s="13"/>
      <c r="T137" s="13"/>
      <c r="U137" s="164"/>
      <c r="V137" s="13"/>
      <c r="W137" s="13" t="s">
        <v>562</v>
      </c>
      <c r="X137" s="13" t="s">
        <v>562</v>
      </c>
      <c r="Y137" s="13"/>
      <c r="Z137" s="13"/>
      <c r="AA137" s="13" t="s">
        <v>563</v>
      </c>
      <c r="AB137" s="151" t="s">
        <v>369</v>
      </c>
      <c r="AC137" s="151" t="s">
        <v>277</v>
      </c>
      <c r="AD137" s="151">
        <v>0</v>
      </c>
      <c r="AE137" s="151">
        <v>100</v>
      </c>
      <c r="AF137" s="151" t="s">
        <v>78</v>
      </c>
      <c r="AG137" s="151"/>
      <c r="AH137" s="151"/>
      <c r="AI137" s="372"/>
      <c r="AJ137" s="164"/>
      <c r="AK137" s="13"/>
      <c r="AL137" s="12"/>
      <c r="AM137" s="13"/>
      <c r="AN137" s="13"/>
      <c r="AO137" s="13"/>
      <c r="AP137" s="13"/>
      <c r="AQ137" s="13"/>
      <c r="AR137" s="13"/>
      <c r="AS137" s="13"/>
      <c r="AT137" s="13"/>
      <c r="AU137" s="13"/>
      <c r="AV137" s="13"/>
      <c r="AW137" s="13"/>
      <c r="AX137" s="164"/>
      <c r="AY137" s="13"/>
      <c r="AZ137" s="12"/>
      <c r="BA137" s="13"/>
      <c r="BB137" s="13"/>
      <c r="BC137" s="13"/>
      <c r="BD137" s="13"/>
      <c r="BE137" s="13"/>
      <c r="BF137" s="13"/>
      <c r="BG137" s="13"/>
      <c r="BH137" s="13"/>
      <c r="BI137" s="13"/>
      <c r="BJ137" s="5">
        <f t="shared" si="7"/>
        <v>1</v>
      </c>
    </row>
    <row r="138" spans="1:62" ht="32.4" customHeight="1">
      <c r="A138" s="24">
        <v>6</v>
      </c>
      <c r="B138" s="393">
        <v>13</v>
      </c>
      <c r="C138" s="394" t="s">
        <v>518</v>
      </c>
      <c r="D138" s="240"/>
      <c r="E138" s="24"/>
      <c r="F138" s="393" t="s">
        <v>1982</v>
      </c>
      <c r="G138" s="395"/>
      <c r="H138" s="285"/>
      <c r="I138" s="396"/>
      <c r="J138" s="24"/>
      <c r="K138" s="223"/>
      <c r="L138" s="396"/>
      <c r="M138" s="390"/>
      <c r="N138" s="303"/>
      <c r="O138" s="13"/>
      <c r="P138" s="13"/>
      <c r="Q138" s="13"/>
      <c r="R138" s="13"/>
      <c r="S138" s="13"/>
      <c r="T138" s="13"/>
      <c r="U138" s="164"/>
      <c r="V138" s="13"/>
      <c r="W138" s="13" t="s">
        <v>564</v>
      </c>
      <c r="X138" s="36" t="s">
        <v>564</v>
      </c>
      <c r="Y138" s="36"/>
      <c r="Z138" s="36"/>
      <c r="AA138" s="13" t="s">
        <v>565</v>
      </c>
      <c r="AB138" s="313" t="s">
        <v>369</v>
      </c>
      <c r="AC138" s="313" t="s">
        <v>277</v>
      </c>
      <c r="AD138" s="313">
        <v>0</v>
      </c>
      <c r="AE138" s="313">
        <v>100</v>
      </c>
      <c r="AF138" s="313" t="s">
        <v>78</v>
      </c>
      <c r="AG138" s="313"/>
      <c r="AH138" s="313"/>
      <c r="AI138" s="372"/>
      <c r="AJ138" s="164"/>
      <c r="AK138" s="36"/>
      <c r="AL138" s="192"/>
      <c r="AM138" s="36"/>
      <c r="AN138" s="36"/>
      <c r="AO138" s="36"/>
      <c r="AP138" s="36"/>
      <c r="AQ138" s="13"/>
      <c r="AR138" s="13"/>
      <c r="AS138" s="13"/>
      <c r="AT138" s="13"/>
      <c r="AU138" s="13"/>
      <c r="AV138" s="13"/>
      <c r="AW138" s="13"/>
      <c r="AX138" s="164"/>
      <c r="AY138" s="13"/>
      <c r="AZ138" s="12"/>
      <c r="BA138" s="36"/>
      <c r="BB138" s="36"/>
      <c r="BC138" s="36"/>
      <c r="BD138" s="13"/>
      <c r="BE138" s="13"/>
      <c r="BF138" s="13"/>
      <c r="BG138" s="13"/>
      <c r="BH138" s="13"/>
      <c r="BI138" s="13"/>
      <c r="BJ138" s="345">
        <f t="shared" si="7"/>
        <v>1</v>
      </c>
    </row>
    <row r="139" spans="1:62" ht="32.4" customHeight="1">
      <c r="A139" s="1">
        <v>7</v>
      </c>
      <c r="B139" s="1">
        <v>1</v>
      </c>
      <c r="C139" s="1" t="s">
        <v>566</v>
      </c>
      <c r="D139" s="1"/>
      <c r="E139" s="1" t="s">
        <v>1621</v>
      </c>
      <c r="F139" s="1" t="s">
        <v>567</v>
      </c>
      <c r="G139" s="428" t="s">
        <v>568</v>
      </c>
      <c r="H139" s="205" t="str">
        <f>_xlfn.CONCAT("'&lt;br&gt;','&lt;b&gt;','",F139, ": ','&lt;/b&gt;',",G139, ",'&lt;/br&gt;',")</f>
        <v>'&lt;br&gt;','&lt;b&gt;','Diameter of the 50th percentile streambed particle: ','&lt;/b&gt;',D50,'&lt;/br&gt;',</v>
      </c>
      <c r="I139" s="428" t="s">
        <v>1817</v>
      </c>
      <c r="J139" s="1" t="s">
        <v>263</v>
      </c>
      <c r="K139" s="224"/>
      <c r="L139" s="428"/>
      <c r="M139" s="198" t="s">
        <v>568</v>
      </c>
      <c r="N139" s="303"/>
      <c r="O139" s="189" t="s">
        <v>568</v>
      </c>
      <c r="P139" s="9"/>
      <c r="Q139" s="9"/>
      <c r="R139" s="9" t="s">
        <v>570</v>
      </c>
      <c r="S139" s="9">
        <v>6797</v>
      </c>
      <c r="T139" s="9"/>
      <c r="U139" s="163"/>
      <c r="V139" s="9"/>
      <c r="W139" s="13" t="s">
        <v>568</v>
      </c>
      <c r="X139" s="272" t="s">
        <v>568</v>
      </c>
      <c r="Y139" s="150"/>
      <c r="Z139" s="150"/>
      <c r="AA139" s="13" t="s">
        <v>569</v>
      </c>
      <c r="AB139" s="151" t="s">
        <v>369</v>
      </c>
      <c r="AC139" s="151" t="s">
        <v>570</v>
      </c>
      <c r="AD139" s="151">
        <v>1</v>
      </c>
      <c r="AE139" s="151">
        <v>4098</v>
      </c>
      <c r="AF139" s="151" t="s">
        <v>386</v>
      </c>
      <c r="AG139" s="151"/>
      <c r="AH139" s="151">
        <v>6801</v>
      </c>
      <c r="AI139" s="372"/>
      <c r="AJ139" s="163"/>
      <c r="AK139" s="378"/>
      <c r="AL139" s="198"/>
      <c r="AM139" s="304"/>
      <c r="AN139" s="198"/>
      <c r="AO139" s="304"/>
      <c r="AP139" s="304"/>
      <c r="AQ139" s="13"/>
      <c r="AR139" s="13"/>
      <c r="AS139" s="13"/>
      <c r="AT139" s="13"/>
      <c r="AU139" s="13"/>
      <c r="AV139" s="13">
        <v>6874</v>
      </c>
      <c r="AW139" s="13"/>
      <c r="AX139" s="163"/>
      <c r="AY139" s="9"/>
      <c r="AZ139" s="12" t="s">
        <v>567</v>
      </c>
      <c r="BA139" s="198" t="s">
        <v>568</v>
      </c>
      <c r="BB139" s="304"/>
      <c r="BC139" s="304"/>
      <c r="BD139" s="13" t="s">
        <v>571</v>
      </c>
      <c r="BE139" s="13" t="s">
        <v>248</v>
      </c>
      <c r="BF139" s="13">
        <v>6797</v>
      </c>
      <c r="BG139" s="13" t="s">
        <v>2001</v>
      </c>
      <c r="BH139" s="13"/>
      <c r="BI139" s="13"/>
      <c r="BJ139" s="272">
        <f>COUNTIF(O139,"*")+COUNTIF(W139,"*")+COUNTIF(AL139,"*")+COUNTIF(AZ139,"*")</f>
        <v>3</v>
      </c>
    </row>
    <row r="140" spans="1:62" ht="70">
      <c r="A140" s="1">
        <v>7</v>
      </c>
      <c r="B140" s="1">
        <v>4</v>
      </c>
      <c r="C140" s="1" t="s">
        <v>566</v>
      </c>
      <c r="D140" s="1"/>
      <c r="E140" s="1" t="s">
        <v>1621</v>
      </c>
      <c r="F140" s="1" t="s">
        <v>578</v>
      </c>
      <c r="G140" s="428" t="s">
        <v>579</v>
      </c>
      <c r="H140" s="205" t="str">
        <f>_xlfn.CONCAT("'&lt;br&gt;','&lt;b&gt;','",F140, ": ','&lt;/b&gt;',",G140, ",'&lt;/br&gt;',")</f>
        <v>'&lt;br&gt;','&lt;b&gt;','Percent of streambed particles &lt;2mm: ','&lt;/b&gt;',PctFines2,'&lt;/br&gt;',</v>
      </c>
      <c r="I140" s="428" t="s">
        <v>1819</v>
      </c>
      <c r="J140" s="1" t="s">
        <v>263</v>
      </c>
      <c r="K140" s="359"/>
      <c r="L140" s="428"/>
      <c r="M140" s="198" t="s">
        <v>580</v>
      </c>
      <c r="N140" s="304"/>
      <c r="O140" s="13" t="s">
        <v>580</v>
      </c>
      <c r="P140" s="13"/>
      <c r="Q140" s="13"/>
      <c r="R140" s="13" t="s">
        <v>277</v>
      </c>
      <c r="S140" s="9">
        <v>6797</v>
      </c>
      <c r="T140" s="9"/>
      <c r="U140" s="164"/>
      <c r="V140" s="13"/>
      <c r="W140" s="13" t="s">
        <v>581</v>
      </c>
      <c r="X140" s="272" t="s">
        <v>591</v>
      </c>
      <c r="Y140" s="150"/>
      <c r="Z140" s="150"/>
      <c r="AA140" s="13" t="s">
        <v>582</v>
      </c>
      <c r="AB140" s="313" t="s">
        <v>307</v>
      </c>
      <c r="AC140" s="313" t="s">
        <v>277</v>
      </c>
      <c r="AD140" s="313">
        <v>0</v>
      </c>
      <c r="AE140" s="313">
        <v>100</v>
      </c>
      <c r="AF140" s="313" t="s">
        <v>583</v>
      </c>
      <c r="AG140" s="313"/>
      <c r="AH140" s="313">
        <v>6862</v>
      </c>
      <c r="AI140" s="372"/>
      <c r="AJ140" s="164"/>
      <c r="AK140" s="150"/>
      <c r="AL140" s="362" t="s">
        <v>584</v>
      </c>
      <c r="AM140" s="364"/>
      <c r="AN140" s="362" t="s">
        <v>584</v>
      </c>
      <c r="AO140" s="364"/>
      <c r="AP140" s="364"/>
      <c r="AQ140" s="313" t="s">
        <v>585</v>
      </c>
      <c r="AR140" s="313" t="s">
        <v>586</v>
      </c>
      <c r="AS140" s="313" t="s">
        <v>586</v>
      </c>
      <c r="AT140" s="13" t="s">
        <v>277</v>
      </c>
      <c r="AU140" s="13"/>
      <c r="AV140" s="13">
        <v>6874</v>
      </c>
      <c r="AW140" s="13"/>
      <c r="AX140" s="164"/>
      <c r="AY140" s="13"/>
      <c r="AZ140" s="12"/>
      <c r="BA140" s="198"/>
      <c r="BB140" s="304"/>
      <c r="BC140" s="304"/>
      <c r="BD140" s="13"/>
      <c r="BE140" s="13"/>
      <c r="BF140" s="13">
        <v>6797</v>
      </c>
      <c r="BG140" s="13" t="s">
        <v>2001</v>
      </c>
      <c r="BH140" s="13"/>
      <c r="BI140" s="13"/>
      <c r="BJ140" s="272">
        <f>COUNTIF(O140,"*")+COUNTIF(W140,"*")+COUNTIF(AL140,"*")+COUNTIF(AZ140,"*")</f>
        <v>3</v>
      </c>
    </row>
    <row r="141" spans="1:62" ht="70">
      <c r="A141" s="1">
        <v>7</v>
      </c>
      <c r="B141" s="1">
        <v>5</v>
      </c>
      <c r="C141" s="1" t="s">
        <v>566</v>
      </c>
      <c r="D141" s="1"/>
      <c r="E141" s="1" t="s">
        <v>1621</v>
      </c>
      <c r="F141" s="467" t="s">
        <v>587</v>
      </c>
      <c r="G141" s="466" t="s">
        <v>588</v>
      </c>
      <c r="H141" s="205" t="str">
        <f>_xlfn.CONCAT("'&lt;br&gt;','&lt;b&gt;','",F141, ": ','&lt;/b&gt;',",G141, ",'&lt;/br&gt;',")</f>
        <v>'&lt;br&gt;','&lt;b&gt;','Percent of streambed particles &lt;6mm: ','&lt;/b&gt;',PctFines6,'&lt;/br&gt;',</v>
      </c>
      <c r="I141" s="428" t="s">
        <v>1821</v>
      </c>
      <c r="J141" s="1" t="s">
        <v>263</v>
      </c>
      <c r="K141" s="358"/>
      <c r="L141" s="428"/>
      <c r="M141" s="198" t="s">
        <v>2214</v>
      </c>
      <c r="N141" s="275"/>
      <c r="O141" s="13" t="s">
        <v>589</v>
      </c>
      <c r="P141" s="13"/>
      <c r="Q141" s="13"/>
      <c r="R141" s="13" t="s">
        <v>277</v>
      </c>
      <c r="S141" s="9">
        <v>6797</v>
      </c>
      <c r="T141" s="9"/>
      <c r="U141" s="164"/>
      <c r="V141" s="13"/>
      <c r="W141" s="13" t="s">
        <v>588</v>
      </c>
      <c r="X141" s="272" t="s">
        <v>1579</v>
      </c>
      <c r="Y141" s="160"/>
      <c r="Z141" s="160"/>
      <c r="AA141" s="13" t="s">
        <v>590</v>
      </c>
      <c r="AB141" s="151" t="s">
        <v>307</v>
      </c>
      <c r="AC141" s="151" t="s">
        <v>277</v>
      </c>
      <c r="AD141" s="151">
        <v>0</v>
      </c>
      <c r="AE141" s="151">
        <v>100</v>
      </c>
      <c r="AF141" s="151" t="s">
        <v>583</v>
      </c>
      <c r="AG141" s="151"/>
      <c r="AH141" s="151">
        <v>6801</v>
      </c>
      <c r="AI141" s="372"/>
      <c r="AJ141" s="164"/>
      <c r="AK141" s="373"/>
      <c r="AL141" s="362" t="s">
        <v>591</v>
      </c>
      <c r="AM141" s="297"/>
      <c r="AN141" s="362" t="s">
        <v>591</v>
      </c>
      <c r="AO141" s="297"/>
      <c r="AP141" s="297"/>
      <c r="AQ141" s="313" t="s">
        <v>585</v>
      </c>
      <c r="AR141" s="256" t="s">
        <v>592</v>
      </c>
      <c r="AS141" s="256" t="s">
        <v>592</v>
      </c>
      <c r="AT141" s="256" t="s">
        <v>277</v>
      </c>
      <c r="AU141" s="256"/>
      <c r="AV141" s="256">
        <v>6874</v>
      </c>
      <c r="AW141" s="372"/>
      <c r="AX141" s="164"/>
      <c r="AY141" s="13"/>
      <c r="AZ141" s="12"/>
      <c r="BA141" s="198"/>
      <c r="BB141" s="303"/>
      <c r="BC141" s="303"/>
      <c r="BD141" s="13"/>
      <c r="BE141" s="13"/>
      <c r="BF141" s="13">
        <v>6797</v>
      </c>
      <c r="BG141" s="13" t="s">
        <v>2001</v>
      </c>
      <c r="BH141" s="13"/>
      <c r="BI141" s="13"/>
      <c r="BJ141" s="272">
        <f>COUNTIF(O141,"*")+COUNTIF(W141,"*")+COUNTIF(AL141,"*")+COUNTIF(AZ141,"*")</f>
        <v>3</v>
      </c>
    </row>
    <row r="142" spans="1:62" ht="32.4" customHeight="1">
      <c r="A142" s="1">
        <v>7</v>
      </c>
      <c r="B142" s="1">
        <v>32</v>
      </c>
      <c r="C142" s="1" t="s">
        <v>566</v>
      </c>
      <c r="D142" s="1"/>
      <c r="E142" s="1" t="s">
        <v>1621</v>
      </c>
      <c r="F142" s="467" t="s">
        <v>572</v>
      </c>
      <c r="G142" s="224" t="s">
        <v>1581</v>
      </c>
      <c r="H142" s="205" t="str">
        <f>_xlfn.CONCAT("'&lt;br&gt;','&lt;b&gt;','",F142, ": ','&lt;/b&gt;',",G142, ",'&lt;/br&gt;',")</f>
        <v>'&lt;br&gt;','&lt;b&gt;','Percent pool tail fines &lt; 2mm: ','&lt;/b&gt;',PoolTailFines2,'&lt;/br&gt;',</v>
      </c>
      <c r="I142" s="359" t="s">
        <v>1818</v>
      </c>
      <c r="J142" s="1" t="s">
        <v>263</v>
      </c>
      <c r="K142" s="358"/>
      <c r="L142" s="359"/>
      <c r="M142" s="412"/>
      <c r="N142" s="275"/>
      <c r="O142" s="189" t="s">
        <v>574</v>
      </c>
      <c r="P142" s="9"/>
      <c r="Q142" s="9"/>
      <c r="R142" s="9"/>
      <c r="S142" s="9">
        <v>6798</v>
      </c>
      <c r="T142" s="9"/>
      <c r="U142" s="163"/>
      <c r="V142" s="9"/>
      <c r="W142" s="13" t="s">
        <v>573</v>
      </c>
      <c r="X142" s="266" t="s">
        <v>1580</v>
      </c>
      <c r="Y142" s="13"/>
      <c r="Z142" s="13"/>
      <c r="AA142" s="13" t="s">
        <v>575</v>
      </c>
      <c r="AB142" s="151" t="s">
        <v>307</v>
      </c>
      <c r="AC142" s="151" t="s">
        <v>277</v>
      </c>
      <c r="AD142" s="151">
        <v>0</v>
      </c>
      <c r="AE142" s="151">
        <v>100</v>
      </c>
      <c r="AF142" s="151" t="s">
        <v>576</v>
      </c>
      <c r="AG142" s="151"/>
      <c r="AH142" s="187">
        <v>6862</v>
      </c>
      <c r="AI142" s="372"/>
      <c r="AJ142" s="163"/>
      <c r="AK142" s="163"/>
      <c r="AL142" s="409"/>
      <c r="AM142" s="230"/>
      <c r="AN142" s="303"/>
      <c r="AO142" s="230"/>
      <c r="AP142" s="230"/>
      <c r="AQ142" s="13"/>
      <c r="AR142" s="13"/>
      <c r="AS142" s="13"/>
      <c r="AT142" s="13"/>
      <c r="AU142" s="13"/>
      <c r="AV142" s="13"/>
      <c r="AW142" s="13"/>
      <c r="AX142" s="163"/>
      <c r="AY142" s="9"/>
      <c r="AZ142" s="12" t="s">
        <v>572</v>
      </c>
      <c r="BA142" s="409" t="s">
        <v>1568</v>
      </c>
      <c r="BB142" s="230"/>
      <c r="BC142" s="230"/>
      <c r="BD142" s="13" t="s">
        <v>577</v>
      </c>
      <c r="BE142" s="13" t="s">
        <v>329</v>
      </c>
      <c r="BF142" s="13">
        <v>6862</v>
      </c>
      <c r="BG142" s="13"/>
      <c r="BH142" s="13"/>
      <c r="BI142" s="13"/>
      <c r="BJ142" s="333">
        <f>COUNTIF(O142,"*")+COUNTIF(W142,"*")+COUNTIF(AL142,"*")+COUNTIF(AZ142,"*")</f>
        <v>3</v>
      </c>
    </row>
    <row r="143" spans="1:62" ht="70">
      <c r="A143" s="1">
        <v>7</v>
      </c>
      <c r="B143" s="1">
        <v>33</v>
      </c>
      <c r="C143" s="1" t="s">
        <v>566</v>
      </c>
      <c r="D143" s="1"/>
      <c r="E143" s="1" t="s">
        <v>1621</v>
      </c>
      <c r="F143" s="467" t="s">
        <v>599</v>
      </c>
      <c r="G143" s="205" t="s">
        <v>600</v>
      </c>
      <c r="H143" s="205" t="str">
        <f>_xlfn.CONCAT("'&lt;br&gt;','&lt;b&gt;','",F143, ": ','&lt;/b&gt;',",G143, ",'&lt;/br&gt;',")</f>
        <v>'&lt;br&gt;','&lt;b&gt;','Percent pool tail fines &lt; 6mm: ','&lt;/b&gt;',PoolTailFines6,'&lt;/br&gt;',</v>
      </c>
      <c r="I143" s="358" t="s">
        <v>1820</v>
      </c>
      <c r="J143" s="1" t="s">
        <v>263</v>
      </c>
      <c r="K143" s="358"/>
      <c r="L143" s="358"/>
      <c r="M143" s="349" t="s">
        <v>1885</v>
      </c>
      <c r="N143" s="275"/>
      <c r="O143" s="13"/>
      <c r="P143" s="13"/>
      <c r="Q143" s="13"/>
      <c r="R143" s="13"/>
      <c r="S143" s="13"/>
      <c r="T143" s="13"/>
      <c r="U143" s="164"/>
      <c r="V143" s="13"/>
      <c r="W143" s="13" t="s">
        <v>600</v>
      </c>
      <c r="X143" s="273" t="s">
        <v>1739</v>
      </c>
      <c r="Y143" s="36"/>
      <c r="Z143" s="36"/>
      <c r="AA143" s="13" t="s">
        <v>601</v>
      </c>
      <c r="AB143" s="313" t="s">
        <v>307</v>
      </c>
      <c r="AC143" s="313" t="s">
        <v>277</v>
      </c>
      <c r="AD143" s="313">
        <v>0</v>
      </c>
      <c r="AE143" s="313">
        <v>100</v>
      </c>
      <c r="AF143" s="313" t="s">
        <v>576</v>
      </c>
      <c r="AG143" s="313"/>
      <c r="AH143" s="313">
        <v>6862</v>
      </c>
      <c r="AI143" s="372"/>
      <c r="AJ143" s="164"/>
      <c r="AK143" s="344"/>
      <c r="AL143" s="349"/>
      <c r="AM143" s="275"/>
      <c r="AN143" s="275"/>
      <c r="AO143" s="275"/>
      <c r="AP143" s="275"/>
      <c r="AQ143" s="13"/>
      <c r="AR143" s="13"/>
      <c r="AS143" s="13"/>
      <c r="AT143" s="13"/>
      <c r="AU143" s="13"/>
      <c r="AV143" s="13"/>
      <c r="AW143" s="13"/>
      <c r="AX143" s="164"/>
      <c r="AY143" s="13"/>
      <c r="AZ143" s="12" t="s">
        <v>599</v>
      </c>
      <c r="BA143" s="349" t="s">
        <v>1569</v>
      </c>
      <c r="BB143" s="275"/>
      <c r="BC143" s="275"/>
      <c r="BD143" s="13"/>
      <c r="BE143" s="13" t="s">
        <v>329</v>
      </c>
      <c r="BF143" s="13"/>
      <c r="BG143" s="13"/>
      <c r="BH143" s="13"/>
      <c r="BI143" s="13"/>
      <c r="BJ143" s="5">
        <f t="shared" ref="BJ143:BJ167" si="8">COUNTIF(M143,"*")+COUNTIF(W143,"*")+COUNTIF(AL143,"*")+COUNTIF(AZ143,"*")</f>
        <v>3</v>
      </c>
    </row>
    <row r="144" spans="1:62" ht="252">
      <c r="A144" s="1">
        <v>7</v>
      </c>
      <c r="B144" s="1">
        <v>6</v>
      </c>
      <c r="C144" s="1" t="s">
        <v>566</v>
      </c>
      <c r="D144" s="1"/>
      <c r="E144" s="1" t="s">
        <v>1621</v>
      </c>
      <c r="F144" s="467" t="s">
        <v>593</v>
      </c>
      <c r="G144" s="205" t="s">
        <v>594</v>
      </c>
      <c r="H144" s="205"/>
      <c r="I144" s="225"/>
      <c r="J144" s="1" t="s">
        <v>263</v>
      </c>
      <c r="K144" s="225"/>
      <c r="L144" s="225"/>
      <c r="M144" s="349"/>
      <c r="N144" s="275"/>
      <c r="O144" s="13"/>
      <c r="P144" s="13"/>
      <c r="Q144" s="13"/>
      <c r="R144" s="13"/>
      <c r="S144" s="13">
        <v>6797</v>
      </c>
      <c r="T144" s="13"/>
      <c r="U144" s="164"/>
      <c r="V144" s="13" t="s">
        <v>2225</v>
      </c>
      <c r="W144" s="13" t="s">
        <v>594</v>
      </c>
      <c r="X144" s="160" t="s">
        <v>594</v>
      </c>
      <c r="Y144" s="160"/>
      <c r="Z144" s="160"/>
      <c r="AA144" s="13" t="s">
        <v>595</v>
      </c>
      <c r="AB144" s="256" t="s">
        <v>369</v>
      </c>
      <c r="AC144" s="256" t="s">
        <v>570</v>
      </c>
      <c r="AD144" s="256">
        <v>1</v>
      </c>
      <c r="AE144" s="256">
        <v>4098</v>
      </c>
      <c r="AF144" s="256" t="s">
        <v>386</v>
      </c>
      <c r="AG144" s="256"/>
      <c r="AH144" s="256">
        <v>6810</v>
      </c>
      <c r="AI144" s="372"/>
      <c r="AJ144" s="164"/>
      <c r="AK144" s="160"/>
      <c r="AL144" s="196"/>
      <c r="AM144" s="160"/>
      <c r="AN144" s="160"/>
      <c r="AO144" s="160"/>
      <c r="AP144" s="160"/>
      <c r="AQ144" s="13"/>
      <c r="AR144" s="13"/>
      <c r="AS144" s="13"/>
      <c r="AT144" s="13"/>
      <c r="AU144" s="13"/>
      <c r="AV144" s="13"/>
      <c r="AW144" s="13"/>
      <c r="AX144" s="164"/>
      <c r="AY144" s="13"/>
      <c r="AZ144" s="12" t="s">
        <v>593</v>
      </c>
      <c r="BA144" s="160" t="s">
        <v>594</v>
      </c>
      <c r="BB144" s="160"/>
      <c r="BC144" s="160"/>
      <c r="BD144" s="13" t="s">
        <v>571</v>
      </c>
      <c r="BE144" s="13" t="s">
        <v>248</v>
      </c>
      <c r="BF144" s="13"/>
      <c r="BG144" s="13"/>
      <c r="BH144" s="13"/>
      <c r="BI144" s="13"/>
      <c r="BJ144" s="5">
        <f t="shared" si="8"/>
        <v>2</v>
      </c>
    </row>
    <row r="145" spans="1:62" ht="252">
      <c r="A145" s="1">
        <v>7</v>
      </c>
      <c r="B145" s="1">
        <v>7</v>
      </c>
      <c r="C145" s="1" t="s">
        <v>566</v>
      </c>
      <c r="D145" s="1"/>
      <c r="E145" s="1" t="s">
        <v>1621</v>
      </c>
      <c r="F145" s="467" t="s">
        <v>596</v>
      </c>
      <c r="G145" s="205" t="s">
        <v>597</v>
      </c>
      <c r="H145" s="205"/>
      <c r="I145" s="225"/>
      <c r="J145" s="1" t="s">
        <v>263</v>
      </c>
      <c r="K145" s="225"/>
      <c r="L145" s="225"/>
      <c r="M145" s="349"/>
      <c r="N145" s="275"/>
      <c r="O145" s="13"/>
      <c r="P145" s="13"/>
      <c r="Q145" s="13"/>
      <c r="R145" s="13" t="s">
        <v>277</v>
      </c>
      <c r="S145" s="13"/>
      <c r="T145" s="13"/>
      <c r="U145" s="164"/>
      <c r="V145" s="13" t="s">
        <v>2225</v>
      </c>
      <c r="W145" s="13" t="s">
        <v>597</v>
      </c>
      <c r="X145" s="36" t="s">
        <v>597</v>
      </c>
      <c r="Y145" s="36"/>
      <c r="Z145" s="36"/>
      <c r="AA145" s="13" t="s">
        <v>598</v>
      </c>
      <c r="AB145" s="151" t="s">
        <v>369</v>
      </c>
      <c r="AC145" s="151" t="s">
        <v>570</v>
      </c>
      <c r="AD145" s="151">
        <v>1</v>
      </c>
      <c r="AE145" s="151">
        <v>4098</v>
      </c>
      <c r="AF145" s="151" t="s">
        <v>386</v>
      </c>
      <c r="AG145" s="151"/>
      <c r="AH145" s="187">
        <v>6810</v>
      </c>
      <c r="AI145" s="372"/>
      <c r="AJ145" s="164"/>
      <c r="AK145" s="36"/>
      <c r="AL145" s="192"/>
      <c r="AM145" s="36"/>
      <c r="AN145" s="36"/>
      <c r="AO145" s="36"/>
      <c r="AP145" s="36"/>
      <c r="AQ145" s="13"/>
      <c r="AR145" s="13"/>
      <c r="AS145" s="13"/>
      <c r="AT145" s="13"/>
      <c r="AU145" s="13"/>
      <c r="AV145" s="13"/>
      <c r="AW145" s="13"/>
      <c r="AX145" s="164"/>
      <c r="AY145" s="13"/>
      <c r="AZ145" s="12" t="s">
        <v>596</v>
      </c>
      <c r="BA145" s="36" t="s">
        <v>597</v>
      </c>
      <c r="BB145" s="36"/>
      <c r="BC145" s="36"/>
      <c r="BD145" s="13" t="s">
        <v>571</v>
      </c>
      <c r="BE145" s="13" t="s">
        <v>248</v>
      </c>
      <c r="BF145" s="13"/>
      <c r="BG145" s="13"/>
      <c r="BH145" s="13"/>
      <c r="BI145" s="13"/>
      <c r="BJ145" s="5">
        <f t="shared" si="8"/>
        <v>2</v>
      </c>
    </row>
    <row r="146" spans="1:62" ht="28">
      <c r="A146" s="1">
        <v>7</v>
      </c>
      <c r="B146" s="1">
        <v>14</v>
      </c>
      <c r="C146" s="1" t="s">
        <v>566</v>
      </c>
      <c r="D146" s="1"/>
      <c r="E146" s="1" t="s">
        <v>1621</v>
      </c>
      <c r="F146" s="467" t="s">
        <v>616</v>
      </c>
      <c r="G146" s="205" t="s">
        <v>617</v>
      </c>
      <c r="H146" s="205"/>
      <c r="I146" s="225"/>
      <c r="J146" s="1" t="s">
        <v>263</v>
      </c>
      <c r="K146" s="225"/>
      <c r="L146" s="225"/>
      <c r="M146" s="441" t="s">
        <v>618</v>
      </c>
      <c r="N146" s="442"/>
      <c r="O146" s="9"/>
      <c r="P146" s="9"/>
      <c r="Q146" s="9"/>
      <c r="R146" s="9" t="s">
        <v>277</v>
      </c>
      <c r="S146" s="9"/>
      <c r="T146" s="9"/>
      <c r="U146" s="163"/>
      <c r="V146" s="13" t="s">
        <v>2225</v>
      </c>
      <c r="W146" s="13"/>
      <c r="X146" s="272"/>
      <c r="Y146" s="150"/>
      <c r="Z146" s="150"/>
      <c r="AA146" s="13"/>
      <c r="AB146" s="313"/>
      <c r="AC146" s="313"/>
      <c r="AD146" s="313"/>
      <c r="AE146" s="313"/>
      <c r="AF146" s="313"/>
      <c r="AG146" s="313"/>
      <c r="AH146" s="313"/>
      <c r="AI146" s="372"/>
      <c r="AJ146" s="163"/>
      <c r="AK146" s="378"/>
      <c r="AL146" s="279" t="s">
        <v>619</v>
      </c>
      <c r="AM146" s="231"/>
      <c r="AN146" s="231"/>
      <c r="AO146" s="231"/>
      <c r="AP146" s="231"/>
      <c r="AQ146" s="256" t="s">
        <v>585</v>
      </c>
      <c r="AR146" s="256" t="s">
        <v>620</v>
      </c>
      <c r="AS146" s="256" t="s">
        <v>620</v>
      </c>
      <c r="AT146" s="256" t="s">
        <v>607</v>
      </c>
      <c r="AU146" s="256"/>
      <c r="AV146" s="256"/>
      <c r="AW146" s="372"/>
      <c r="AX146" s="163"/>
      <c r="AY146" s="9"/>
      <c r="AZ146" s="12"/>
      <c r="BA146" s="272"/>
      <c r="BB146" s="150"/>
      <c r="BC146" s="150"/>
      <c r="BD146" s="13"/>
      <c r="BE146" s="13"/>
      <c r="BF146" s="13"/>
      <c r="BG146" s="13"/>
      <c r="BH146" s="13"/>
      <c r="BI146" s="13"/>
      <c r="BJ146" s="5">
        <f t="shared" si="8"/>
        <v>2</v>
      </c>
    </row>
    <row r="147" spans="1:62" ht="56">
      <c r="A147" s="1">
        <v>7</v>
      </c>
      <c r="B147" s="1">
        <v>9</v>
      </c>
      <c r="C147" s="1" t="s">
        <v>566</v>
      </c>
      <c r="D147" s="1"/>
      <c r="E147" s="1"/>
      <c r="F147" s="1" t="s">
        <v>602</v>
      </c>
      <c r="G147" s="205"/>
      <c r="H147" s="205"/>
      <c r="I147" s="226"/>
      <c r="J147" s="1"/>
      <c r="K147" s="226"/>
      <c r="L147" s="226"/>
      <c r="M147" s="196" t="s">
        <v>603</v>
      </c>
      <c r="N147" s="160"/>
      <c r="O147" s="13"/>
      <c r="P147" s="13"/>
      <c r="Q147" s="13"/>
      <c r="R147" s="13"/>
      <c r="S147" s="13"/>
      <c r="T147" s="13"/>
      <c r="U147" s="164"/>
      <c r="V147" s="13"/>
      <c r="W147" s="13"/>
      <c r="X147" s="160"/>
      <c r="Y147" s="160"/>
      <c r="Z147" s="160"/>
      <c r="AA147" s="13"/>
      <c r="AB147" s="151"/>
      <c r="AC147" s="151"/>
      <c r="AD147" s="151"/>
      <c r="AE147" s="151"/>
      <c r="AF147" s="151"/>
      <c r="AG147" s="151"/>
      <c r="AH147" s="151"/>
      <c r="AI147" s="372"/>
      <c r="AJ147" s="164"/>
      <c r="AK147" s="160"/>
      <c r="AL147" s="196"/>
      <c r="AM147" s="160"/>
      <c r="AN147" s="160"/>
      <c r="AO147" s="160"/>
      <c r="AP147" s="160"/>
      <c r="AQ147" s="13"/>
      <c r="AR147" s="13"/>
      <c r="AS147" s="13"/>
      <c r="AT147" s="13"/>
      <c r="AU147" s="13"/>
      <c r="AV147" s="13"/>
      <c r="AW147" s="13"/>
      <c r="AX147" s="164"/>
      <c r="AY147" s="13"/>
      <c r="AZ147" s="12"/>
      <c r="BA147" s="160"/>
      <c r="BB147" s="160"/>
      <c r="BC147" s="160"/>
      <c r="BD147" s="13"/>
      <c r="BE147" s="13"/>
      <c r="BF147" s="13"/>
      <c r="BG147" s="13"/>
      <c r="BH147" s="13"/>
      <c r="BI147" s="13"/>
      <c r="BJ147" s="5">
        <f t="shared" si="8"/>
        <v>1</v>
      </c>
    </row>
    <row r="148" spans="1:62" ht="56">
      <c r="A148" s="1">
        <v>7</v>
      </c>
      <c r="B148" s="1">
        <v>10</v>
      </c>
      <c r="C148" s="1" t="s">
        <v>566</v>
      </c>
      <c r="D148" s="1"/>
      <c r="E148" s="1"/>
      <c r="F148" s="1" t="s">
        <v>604</v>
      </c>
      <c r="G148" s="205"/>
      <c r="H148" s="205"/>
      <c r="I148" s="1"/>
      <c r="J148" s="1"/>
      <c r="K148" s="1"/>
      <c r="L148" s="1"/>
      <c r="M148" s="12"/>
      <c r="N148" s="13"/>
      <c r="O148" s="13"/>
      <c r="P148" s="13"/>
      <c r="Q148" s="13"/>
      <c r="R148" s="13"/>
      <c r="S148" s="13"/>
      <c r="T148" s="13"/>
      <c r="U148" s="164"/>
      <c r="V148" s="13"/>
      <c r="W148" s="13"/>
      <c r="X148" s="13"/>
      <c r="Y148" s="13"/>
      <c r="Z148" s="13"/>
      <c r="AA148" s="13"/>
      <c r="AB148" s="313"/>
      <c r="AC148" s="313"/>
      <c r="AD148" s="313"/>
      <c r="AE148" s="313"/>
      <c r="AF148" s="313"/>
      <c r="AG148" s="313"/>
      <c r="AH148" s="313"/>
      <c r="AI148" s="372"/>
      <c r="AJ148" s="164"/>
      <c r="AK148" s="13"/>
      <c r="AL148" s="17" t="s">
        <v>605</v>
      </c>
      <c r="AM148" s="380"/>
      <c r="AN148" s="380"/>
      <c r="AO148" s="380"/>
      <c r="AP148" s="380"/>
      <c r="AQ148" s="151" t="s">
        <v>585</v>
      </c>
      <c r="AR148" s="151" t="s">
        <v>606</v>
      </c>
      <c r="AS148" s="151" t="s">
        <v>606</v>
      </c>
      <c r="AT148" s="151" t="s">
        <v>607</v>
      </c>
      <c r="AU148" s="151"/>
      <c r="AV148" s="151"/>
      <c r="AW148" s="372"/>
      <c r="AX148" s="164"/>
      <c r="AY148" s="13"/>
      <c r="AZ148" s="12"/>
      <c r="BA148" s="13"/>
      <c r="BB148" s="13"/>
      <c r="BC148" s="13"/>
      <c r="BD148" s="13"/>
      <c r="BE148" s="13"/>
      <c r="BF148" s="13"/>
      <c r="BG148" s="13"/>
      <c r="BH148" s="13"/>
      <c r="BI148" s="13"/>
      <c r="BJ148" s="5">
        <f t="shared" si="8"/>
        <v>1</v>
      </c>
    </row>
    <row r="149" spans="1:62" ht="42">
      <c r="A149" s="1">
        <v>7</v>
      </c>
      <c r="B149" s="1">
        <v>11</v>
      </c>
      <c r="C149" s="1" t="s">
        <v>566</v>
      </c>
      <c r="D149" s="1"/>
      <c r="E149" s="1"/>
      <c r="F149" s="1" t="s">
        <v>608</v>
      </c>
      <c r="G149" s="205"/>
      <c r="H149" s="205"/>
      <c r="I149" s="1"/>
      <c r="J149" s="1"/>
      <c r="K149" s="1"/>
      <c r="L149" s="1"/>
      <c r="M149" s="12"/>
      <c r="N149" s="13"/>
      <c r="O149" s="13"/>
      <c r="P149" s="13"/>
      <c r="Q149" s="13"/>
      <c r="R149" s="13"/>
      <c r="S149" s="13"/>
      <c r="T149" s="13"/>
      <c r="U149" s="164"/>
      <c r="V149" s="13"/>
      <c r="W149" s="13"/>
      <c r="X149" s="13"/>
      <c r="Y149" s="13"/>
      <c r="Z149" s="13"/>
      <c r="AA149" s="13"/>
      <c r="AB149" s="256"/>
      <c r="AC149" s="256"/>
      <c r="AD149" s="256"/>
      <c r="AE149" s="256"/>
      <c r="AF149" s="256"/>
      <c r="AG149" s="256"/>
      <c r="AH149" s="256"/>
      <c r="AI149" s="372"/>
      <c r="AJ149" s="164"/>
      <c r="AK149" s="13"/>
      <c r="AL149" s="17" t="s">
        <v>609</v>
      </c>
      <c r="AM149" s="380"/>
      <c r="AN149" s="380"/>
      <c r="AO149" s="380"/>
      <c r="AP149" s="380"/>
      <c r="AQ149" s="313" t="s">
        <v>585</v>
      </c>
      <c r="AR149" s="313" t="s">
        <v>610</v>
      </c>
      <c r="AS149" s="313" t="s">
        <v>610</v>
      </c>
      <c r="AT149" s="313" t="s">
        <v>607</v>
      </c>
      <c r="AU149" s="313"/>
      <c r="AV149" s="313"/>
      <c r="AW149" s="372"/>
      <c r="AX149" s="164"/>
      <c r="AY149" s="13"/>
      <c r="AZ149" s="12"/>
      <c r="BA149" s="13"/>
      <c r="BB149" s="13"/>
      <c r="BC149" s="13"/>
      <c r="BD149" s="13"/>
      <c r="BE149" s="13"/>
      <c r="BF149" s="13"/>
      <c r="BG149" s="13"/>
      <c r="BH149" s="13"/>
      <c r="BI149" s="13"/>
      <c r="BJ149" s="5">
        <f t="shared" si="8"/>
        <v>1</v>
      </c>
    </row>
    <row r="150" spans="1:62" ht="56">
      <c r="A150" s="1">
        <v>7</v>
      </c>
      <c r="B150" s="1">
        <v>12</v>
      </c>
      <c r="C150" s="1" t="s">
        <v>566</v>
      </c>
      <c r="D150" s="1"/>
      <c r="E150" s="1"/>
      <c r="F150" s="1" t="s">
        <v>611</v>
      </c>
      <c r="G150" s="205"/>
      <c r="H150" s="205"/>
      <c r="I150" s="1"/>
      <c r="J150" s="1"/>
      <c r="K150" s="1"/>
      <c r="L150" s="1"/>
      <c r="M150" s="12"/>
      <c r="N150" s="13"/>
      <c r="O150" s="13"/>
      <c r="P150" s="13"/>
      <c r="Q150" s="13"/>
      <c r="R150" s="13"/>
      <c r="S150" s="13"/>
      <c r="T150" s="13"/>
      <c r="U150" s="164"/>
      <c r="V150" s="13"/>
      <c r="W150" s="13"/>
      <c r="X150" s="13"/>
      <c r="Y150" s="13"/>
      <c r="Z150" s="13"/>
      <c r="AA150" s="13"/>
      <c r="AB150" s="151"/>
      <c r="AC150" s="151"/>
      <c r="AD150" s="151"/>
      <c r="AE150" s="151"/>
      <c r="AF150" s="151"/>
      <c r="AG150" s="151"/>
      <c r="AH150" s="151"/>
      <c r="AI150" s="372"/>
      <c r="AJ150" s="164"/>
      <c r="AK150" s="13"/>
      <c r="AL150" s="17" t="s">
        <v>612</v>
      </c>
      <c r="AM150" s="380"/>
      <c r="AN150" s="380"/>
      <c r="AO150" s="380"/>
      <c r="AP150" s="380"/>
      <c r="AQ150" s="313" t="s">
        <v>585</v>
      </c>
      <c r="AR150" s="313" t="s">
        <v>611</v>
      </c>
      <c r="AS150" s="313" t="s">
        <v>611</v>
      </c>
      <c r="AT150" s="313" t="s">
        <v>607</v>
      </c>
      <c r="AU150" s="313"/>
      <c r="AV150" s="313"/>
      <c r="AW150" s="372"/>
      <c r="AX150" s="164"/>
      <c r="AY150" s="13"/>
      <c r="AZ150" s="12"/>
      <c r="BA150" s="13"/>
      <c r="BB150" s="13"/>
      <c r="BC150" s="13"/>
      <c r="BD150" s="13"/>
      <c r="BE150" s="13"/>
      <c r="BF150" s="13"/>
      <c r="BG150" s="13"/>
      <c r="BH150" s="13"/>
      <c r="BI150" s="13"/>
      <c r="BJ150" s="5">
        <f t="shared" si="8"/>
        <v>1</v>
      </c>
    </row>
    <row r="151" spans="1:62" ht="42">
      <c r="A151" s="1">
        <v>7</v>
      </c>
      <c r="B151" s="1">
        <v>13</v>
      </c>
      <c r="C151" s="1" t="s">
        <v>566</v>
      </c>
      <c r="D151" s="1"/>
      <c r="E151" s="1"/>
      <c r="F151" s="1" t="s">
        <v>1983</v>
      </c>
      <c r="G151" s="205"/>
      <c r="H151" s="205"/>
      <c r="I151" s="1"/>
      <c r="J151" s="1"/>
      <c r="K151" s="1"/>
      <c r="L151" s="1"/>
      <c r="M151" s="12"/>
      <c r="N151" s="13"/>
      <c r="O151" s="13"/>
      <c r="P151" s="13"/>
      <c r="Q151" s="13"/>
      <c r="R151" s="13"/>
      <c r="S151" s="13"/>
      <c r="T151" s="13"/>
      <c r="U151" s="164"/>
      <c r="V151" s="13"/>
      <c r="W151" s="13"/>
      <c r="X151" s="13"/>
      <c r="Y151" s="13"/>
      <c r="Z151" s="13"/>
      <c r="AA151" s="13"/>
      <c r="AB151" s="313"/>
      <c r="AC151" s="313"/>
      <c r="AD151" s="313"/>
      <c r="AE151" s="313"/>
      <c r="AF151" s="313"/>
      <c r="AG151" s="313"/>
      <c r="AH151" s="313"/>
      <c r="AI151" s="372"/>
      <c r="AJ151" s="164"/>
      <c r="AK151" s="13"/>
      <c r="AL151" s="17" t="s">
        <v>613</v>
      </c>
      <c r="AM151" s="367"/>
      <c r="AN151" s="257"/>
      <c r="AO151" s="367"/>
      <c r="AP151" s="311"/>
      <c r="AQ151" s="151" t="s">
        <v>585</v>
      </c>
      <c r="AR151" s="151" t="s">
        <v>614</v>
      </c>
      <c r="AS151" s="151" t="s">
        <v>615</v>
      </c>
      <c r="AT151" s="151" t="s">
        <v>607</v>
      </c>
      <c r="AU151" s="151"/>
      <c r="AV151" s="151"/>
      <c r="AW151" s="372"/>
      <c r="AX151" s="164"/>
      <c r="AY151" s="13"/>
      <c r="AZ151" s="12"/>
      <c r="BA151" s="13"/>
      <c r="BB151" s="13"/>
      <c r="BC151" s="13"/>
      <c r="BD151" s="13"/>
      <c r="BE151" s="13"/>
      <c r="BF151" s="13"/>
      <c r="BG151" s="13"/>
      <c r="BH151" s="13"/>
      <c r="BI151" s="13"/>
      <c r="BJ151" s="5">
        <f t="shared" si="8"/>
        <v>1</v>
      </c>
    </row>
    <row r="152" spans="1:62" ht="28">
      <c r="A152" s="1">
        <v>7</v>
      </c>
      <c r="B152" s="1">
        <v>15</v>
      </c>
      <c r="C152" s="1" t="s">
        <v>566</v>
      </c>
      <c r="D152" s="1"/>
      <c r="E152" s="1"/>
      <c r="F152" s="1" t="s">
        <v>621</v>
      </c>
      <c r="G152" s="205"/>
      <c r="H152" s="205"/>
      <c r="I152" s="1"/>
      <c r="J152" s="1"/>
      <c r="K152" s="1"/>
      <c r="L152" s="1"/>
      <c r="M152" s="12"/>
      <c r="N152" s="13"/>
      <c r="O152" s="13"/>
      <c r="P152" s="13"/>
      <c r="Q152" s="13"/>
      <c r="R152" s="13"/>
      <c r="S152" s="13"/>
      <c r="T152" s="13"/>
      <c r="U152" s="164"/>
      <c r="V152" s="13"/>
      <c r="W152" s="13"/>
      <c r="X152" s="13"/>
      <c r="Y152" s="13"/>
      <c r="Z152" s="13"/>
      <c r="AA152" s="13"/>
      <c r="AB152" s="313"/>
      <c r="AC152" s="313"/>
      <c r="AD152" s="313"/>
      <c r="AE152" s="313"/>
      <c r="AF152" s="313"/>
      <c r="AG152" s="313"/>
      <c r="AH152" s="313"/>
      <c r="AI152" s="372"/>
      <c r="AJ152" s="164"/>
      <c r="AK152" s="13"/>
      <c r="AL152" s="17" t="s">
        <v>622</v>
      </c>
      <c r="AM152" s="367"/>
      <c r="AN152" s="313"/>
      <c r="AO152" s="367"/>
      <c r="AP152" s="313"/>
      <c r="AQ152" s="313" t="s">
        <v>585</v>
      </c>
      <c r="AR152" s="313" t="s">
        <v>623</v>
      </c>
      <c r="AS152" s="313" t="s">
        <v>623</v>
      </c>
      <c r="AT152" s="313"/>
      <c r="AU152" s="313"/>
      <c r="AV152" s="313"/>
      <c r="AW152" s="372"/>
      <c r="AX152" s="164"/>
      <c r="AY152" s="13"/>
      <c r="AZ152" s="12"/>
      <c r="BA152" s="13"/>
      <c r="BB152" s="13"/>
      <c r="BC152" s="13"/>
      <c r="BD152" s="13"/>
      <c r="BE152" s="13"/>
      <c r="BF152" s="13"/>
      <c r="BG152" s="13"/>
      <c r="BH152" s="13"/>
      <c r="BI152" s="13"/>
      <c r="BJ152" s="5">
        <f t="shared" si="8"/>
        <v>1</v>
      </c>
    </row>
    <row r="153" spans="1:62" ht="42">
      <c r="A153" s="1">
        <v>7</v>
      </c>
      <c r="B153" s="1">
        <v>16</v>
      </c>
      <c r="C153" s="1" t="s">
        <v>566</v>
      </c>
      <c r="D153" s="1"/>
      <c r="E153" s="1"/>
      <c r="F153" s="1" t="s">
        <v>624</v>
      </c>
      <c r="G153" s="205"/>
      <c r="H153" s="205"/>
      <c r="I153" s="1"/>
      <c r="J153" s="1"/>
      <c r="K153" s="1"/>
      <c r="L153" s="1"/>
      <c r="M153" s="12"/>
      <c r="N153" s="13"/>
      <c r="O153" s="13"/>
      <c r="P153" s="13"/>
      <c r="Q153" s="13"/>
      <c r="R153" s="13"/>
      <c r="S153" s="13"/>
      <c r="T153" s="13"/>
      <c r="U153" s="164"/>
      <c r="V153" s="13"/>
      <c r="W153" s="13"/>
      <c r="X153" s="13"/>
      <c r="Y153" s="13"/>
      <c r="Z153" s="13"/>
      <c r="AA153" s="13"/>
      <c r="AB153" s="313"/>
      <c r="AC153" s="313"/>
      <c r="AD153" s="313"/>
      <c r="AE153" s="313"/>
      <c r="AF153" s="313"/>
      <c r="AG153" s="313"/>
      <c r="AH153" s="313"/>
      <c r="AI153" s="372"/>
      <c r="AJ153" s="164"/>
      <c r="AK153" s="13"/>
      <c r="AL153" s="17" t="s">
        <v>625</v>
      </c>
      <c r="AM153" s="367"/>
      <c r="AN153" s="313"/>
      <c r="AO153" s="367"/>
      <c r="AP153" s="313"/>
      <c r="AQ153" s="313" t="s">
        <v>585</v>
      </c>
      <c r="AR153" s="313" t="s">
        <v>624</v>
      </c>
      <c r="AS153" s="313" t="s">
        <v>624</v>
      </c>
      <c r="AT153" s="313" t="s">
        <v>499</v>
      </c>
      <c r="AU153" s="313"/>
      <c r="AV153" s="313"/>
      <c r="AW153" s="372"/>
      <c r="AX153" s="164"/>
      <c r="AY153" s="13"/>
      <c r="AZ153" s="12"/>
      <c r="BA153" s="13"/>
      <c r="BB153" s="13"/>
      <c r="BC153" s="13"/>
      <c r="BD153" s="13"/>
      <c r="BE153" s="13"/>
      <c r="BF153" s="13"/>
      <c r="BG153" s="13"/>
      <c r="BH153" s="13"/>
      <c r="BI153" s="13"/>
      <c r="BJ153" s="5">
        <f t="shared" si="8"/>
        <v>1</v>
      </c>
    </row>
    <row r="154" spans="1:62" ht="42">
      <c r="A154" s="1">
        <v>7</v>
      </c>
      <c r="B154" s="1">
        <v>17</v>
      </c>
      <c r="C154" s="1" t="s">
        <v>566</v>
      </c>
      <c r="D154" s="1"/>
      <c r="E154" s="1"/>
      <c r="F154" s="1" t="s">
        <v>626</v>
      </c>
      <c r="G154" s="205"/>
      <c r="H154" s="205"/>
      <c r="I154" s="1"/>
      <c r="J154" s="1"/>
      <c r="K154" s="1"/>
      <c r="L154" s="1"/>
      <c r="M154" s="12"/>
      <c r="N154" s="13"/>
      <c r="O154" s="13"/>
      <c r="P154" s="13"/>
      <c r="Q154" s="13"/>
      <c r="R154" s="13"/>
      <c r="S154" s="13"/>
      <c r="T154" s="13"/>
      <c r="U154" s="164"/>
      <c r="V154" s="13"/>
      <c r="W154" s="13"/>
      <c r="X154" s="13"/>
      <c r="Y154" s="13"/>
      <c r="Z154" s="13"/>
      <c r="AA154" s="13"/>
      <c r="AB154" s="256"/>
      <c r="AC154" s="256"/>
      <c r="AD154" s="256"/>
      <c r="AE154" s="256"/>
      <c r="AF154" s="256"/>
      <c r="AG154" s="256"/>
      <c r="AH154" s="256"/>
      <c r="AI154" s="372"/>
      <c r="AJ154" s="164"/>
      <c r="AK154" s="13"/>
      <c r="AL154" s="17" t="s">
        <v>627</v>
      </c>
      <c r="AM154" s="367"/>
      <c r="AN154" s="313"/>
      <c r="AO154" s="367"/>
      <c r="AP154" s="313"/>
      <c r="AQ154" s="313" t="s">
        <v>585</v>
      </c>
      <c r="AR154" s="151" t="s">
        <v>628</v>
      </c>
      <c r="AS154" s="151" t="s">
        <v>628</v>
      </c>
      <c r="AT154" s="151" t="s">
        <v>499</v>
      </c>
      <c r="AU154" s="151"/>
      <c r="AV154" s="151"/>
      <c r="AW154" s="372"/>
      <c r="AX154" s="164"/>
      <c r="AY154" s="13"/>
      <c r="AZ154" s="12"/>
      <c r="BA154" s="13"/>
      <c r="BB154" s="13"/>
      <c r="BC154" s="13"/>
      <c r="BD154" s="13"/>
      <c r="BE154" s="13"/>
      <c r="BF154" s="13"/>
      <c r="BG154" s="13"/>
      <c r="BH154" s="13"/>
      <c r="BI154" s="13"/>
      <c r="BJ154" s="5">
        <f t="shared" si="8"/>
        <v>1</v>
      </c>
    </row>
    <row r="155" spans="1:62" ht="28">
      <c r="A155" s="1">
        <v>7</v>
      </c>
      <c r="B155" s="1">
        <v>18</v>
      </c>
      <c r="C155" s="1" t="s">
        <v>566</v>
      </c>
      <c r="D155" s="1"/>
      <c r="E155" s="1"/>
      <c r="F155" s="1" t="s">
        <v>629</v>
      </c>
      <c r="G155" s="205"/>
      <c r="H155" s="205"/>
      <c r="I155" s="1"/>
      <c r="J155" s="1"/>
      <c r="K155" s="1"/>
      <c r="L155" s="1"/>
      <c r="M155" s="12"/>
      <c r="N155" s="13"/>
      <c r="O155" s="13"/>
      <c r="P155" s="13"/>
      <c r="Q155" s="13"/>
      <c r="R155" s="13"/>
      <c r="S155" s="13"/>
      <c r="T155" s="13"/>
      <c r="U155" s="164"/>
      <c r="V155" s="13"/>
      <c r="W155" s="13"/>
      <c r="X155" s="13"/>
      <c r="Y155" s="13"/>
      <c r="Z155" s="13"/>
      <c r="AA155" s="13"/>
      <c r="AB155" s="256"/>
      <c r="AC155" s="256"/>
      <c r="AD155" s="256"/>
      <c r="AE155" s="256"/>
      <c r="AF155" s="256"/>
      <c r="AG155" s="256"/>
      <c r="AH155" s="256"/>
      <c r="AI155" s="372"/>
      <c r="AJ155" s="164"/>
      <c r="AK155" s="13"/>
      <c r="AL155" s="17" t="s">
        <v>630</v>
      </c>
      <c r="AM155" s="367"/>
      <c r="AN155" s="313"/>
      <c r="AO155" s="367"/>
      <c r="AP155" s="313"/>
      <c r="AQ155" s="256" t="s">
        <v>585</v>
      </c>
      <c r="AR155" s="256" t="s">
        <v>631</v>
      </c>
      <c r="AS155" s="256" t="s">
        <v>631</v>
      </c>
      <c r="AT155" s="256" t="s">
        <v>499</v>
      </c>
      <c r="AU155" s="256"/>
      <c r="AV155" s="256"/>
      <c r="AW155" s="372"/>
      <c r="AX155" s="164"/>
      <c r="AY155" s="13"/>
      <c r="AZ155" s="12"/>
      <c r="BA155" s="13"/>
      <c r="BB155" s="13"/>
      <c r="BC155" s="13"/>
      <c r="BD155" s="13"/>
      <c r="BE155" s="13"/>
      <c r="BF155" s="13"/>
      <c r="BG155" s="13"/>
      <c r="BH155" s="13"/>
      <c r="BI155" s="13"/>
      <c r="BJ155" s="5">
        <f t="shared" si="8"/>
        <v>1</v>
      </c>
    </row>
    <row r="156" spans="1:62" ht="42">
      <c r="A156" s="1">
        <v>7</v>
      </c>
      <c r="B156" s="1">
        <v>19</v>
      </c>
      <c r="C156" s="1" t="s">
        <v>566</v>
      </c>
      <c r="D156" s="1"/>
      <c r="E156" s="1"/>
      <c r="F156" s="1" t="s">
        <v>632</v>
      </c>
      <c r="G156" s="205"/>
      <c r="H156" s="205"/>
      <c r="I156" s="1"/>
      <c r="J156" s="1"/>
      <c r="K156" s="1"/>
      <c r="L156" s="1"/>
      <c r="M156" s="12"/>
      <c r="N156" s="13"/>
      <c r="O156" s="13"/>
      <c r="P156" s="13"/>
      <c r="Q156" s="13"/>
      <c r="R156" s="13"/>
      <c r="S156" s="13"/>
      <c r="T156" s="13"/>
      <c r="U156" s="164"/>
      <c r="V156" s="13"/>
      <c r="W156" s="13"/>
      <c r="X156" s="13"/>
      <c r="Y156" s="13"/>
      <c r="Z156" s="13"/>
      <c r="AA156" s="13"/>
      <c r="AB156" s="313"/>
      <c r="AC156" s="313"/>
      <c r="AD156" s="313"/>
      <c r="AE156" s="313"/>
      <c r="AF156" s="313"/>
      <c r="AG156" s="313"/>
      <c r="AH156" s="313"/>
      <c r="AI156" s="372"/>
      <c r="AJ156" s="164"/>
      <c r="AK156" s="13"/>
      <c r="AL156" s="17" t="s">
        <v>633</v>
      </c>
      <c r="AM156" s="367"/>
      <c r="AN156" s="257"/>
      <c r="AO156" s="367"/>
      <c r="AP156" s="311"/>
      <c r="AQ156" s="151" t="s">
        <v>585</v>
      </c>
      <c r="AR156" s="151" t="s">
        <v>634</v>
      </c>
      <c r="AS156" s="151"/>
      <c r="AT156" s="151"/>
      <c r="AU156" s="151"/>
      <c r="AV156" s="151"/>
      <c r="AW156" s="372"/>
      <c r="AX156" s="164"/>
      <c r="AY156" s="13"/>
      <c r="AZ156" s="12"/>
      <c r="BA156" s="13"/>
      <c r="BB156" s="13"/>
      <c r="BC156" s="13"/>
      <c r="BD156" s="13"/>
      <c r="BE156" s="13"/>
      <c r="BF156" s="13"/>
      <c r="BG156" s="13"/>
      <c r="BH156" s="13"/>
      <c r="BI156" s="13"/>
      <c r="BJ156" s="5">
        <f t="shared" si="8"/>
        <v>1</v>
      </c>
    </row>
    <row r="157" spans="1:62" ht="28">
      <c r="A157" s="1">
        <v>7</v>
      </c>
      <c r="B157" s="1">
        <v>20</v>
      </c>
      <c r="C157" s="1" t="s">
        <v>566</v>
      </c>
      <c r="D157" s="1"/>
      <c r="E157" s="1"/>
      <c r="F157" s="1" t="s">
        <v>635</v>
      </c>
      <c r="G157" s="205"/>
      <c r="H157" s="205"/>
      <c r="I157" s="1"/>
      <c r="J157" s="1"/>
      <c r="K157" s="1"/>
      <c r="L157" s="1"/>
      <c r="M157" s="12"/>
      <c r="N157" s="13"/>
      <c r="O157" s="13"/>
      <c r="P157" s="13"/>
      <c r="Q157" s="13"/>
      <c r="R157" s="13"/>
      <c r="S157" s="13"/>
      <c r="T157" s="13"/>
      <c r="U157" s="164"/>
      <c r="V157" s="13"/>
      <c r="W157" s="13"/>
      <c r="X157" s="13"/>
      <c r="Y157" s="13"/>
      <c r="Z157" s="13"/>
      <c r="AA157" s="13"/>
      <c r="AB157" s="256"/>
      <c r="AC157" s="256"/>
      <c r="AD157" s="256"/>
      <c r="AE157" s="256"/>
      <c r="AF157" s="256"/>
      <c r="AG157" s="256"/>
      <c r="AH157" s="256"/>
      <c r="AI157" s="372"/>
      <c r="AJ157" s="164"/>
      <c r="AK157" s="13"/>
      <c r="AL157" s="17" t="s">
        <v>636</v>
      </c>
      <c r="AM157" s="367"/>
      <c r="AN157" s="313"/>
      <c r="AO157" s="367"/>
      <c r="AP157" s="313"/>
      <c r="AQ157" s="313" t="s">
        <v>585</v>
      </c>
      <c r="AR157" s="313" t="s">
        <v>635</v>
      </c>
      <c r="AS157" s="313"/>
      <c r="AT157" s="313"/>
      <c r="AU157" s="313"/>
      <c r="AV157" s="313"/>
      <c r="AW157" s="372"/>
      <c r="AX157" s="164"/>
      <c r="AY157" s="13"/>
      <c r="AZ157" s="12"/>
      <c r="BA157" s="13"/>
      <c r="BB157" s="13"/>
      <c r="BC157" s="13"/>
      <c r="BD157" s="13"/>
      <c r="BE157" s="13"/>
      <c r="BF157" s="13"/>
      <c r="BG157" s="13"/>
      <c r="BH157" s="13"/>
      <c r="BI157" s="13"/>
      <c r="BJ157" s="5">
        <f t="shared" si="8"/>
        <v>1</v>
      </c>
    </row>
    <row r="158" spans="1:62" ht="28">
      <c r="A158" s="1">
        <v>7</v>
      </c>
      <c r="B158" s="1">
        <v>21</v>
      </c>
      <c r="C158" s="1" t="s">
        <v>566</v>
      </c>
      <c r="D158" s="1"/>
      <c r="E158" s="1"/>
      <c r="F158" s="1" t="s">
        <v>637</v>
      </c>
      <c r="G158" s="205"/>
      <c r="H158" s="205"/>
      <c r="I158" s="1"/>
      <c r="J158" s="1"/>
      <c r="K158" s="1"/>
      <c r="L158" s="1"/>
      <c r="M158" s="12"/>
      <c r="N158" s="13"/>
      <c r="O158" s="13"/>
      <c r="P158" s="13"/>
      <c r="Q158" s="13"/>
      <c r="R158" s="13"/>
      <c r="S158" s="13"/>
      <c r="T158" s="13"/>
      <c r="U158" s="164"/>
      <c r="V158" s="13"/>
      <c r="W158" s="13"/>
      <c r="X158" s="13"/>
      <c r="Y158" s="13"/>
      <c r="Z158" s="13"/>
      <c r="AA158" s="13"/>
      <c r="AB158" s="151"/>
      <c r="AC158" s="151"/>
      <c r="AD158" s="151"/>
      <c r="AE158" s="151"/>
      <c r="AF158" s="151"/>
      <c r="AG158" s="151"/>
      <c r="AH158" s="151"/>
      <c r="AI158" s="372"/>
      <c r="AJ158" s="164"/>
      <c r="AK158" s="13"/>
      <c r="AL158" s="17" t="s">
        <v>638</v>
      </c>
      <c r="AM158" s="367"/>
      <c r="AN158" s="313"/>
      <c r="AO158" s="367"/>
      <c r="AP158" s="313"/>
      <c r="AQ158" s="256" t="s">
        <v>585</v>
      </c>
      <c r="AR158" s="256" t="s">
        <v>639</v>
      </c>
      <c r="AS158" s="256" t="s">
        <v>639</v>
      </c>
      <c r="AT158" s="256" t="s">
        <v>499</v>
      </c>
      <c r="AU158" s="256"/>
      <c r="AV158" s="256"/>
      <c r="AW158" s="372"/>
      <c r="AX158" s="164"/>
      <c r="AY158" s="13"/>
      <c r="AZ158" s="12"/>
      <c r="BA158" s="13"/>
      <c r="BB158" s="13"/>
      <c r="BC158" s="13"/>
      <c r="BD158" s="13"/>
      <c r="BE158" s="13"/>
      <c r="BF158" s="13"/>
      <c r="BG158" s="13"/>
      <c r="BH158" s="13"/>
      <c r="BI158" s="13"/>
      <c r="BJ158" s="5">
        <f t="shared" si="8"/>
        <v>1</v>
      </c>
    </row>
    <row r="159" spans="1:62" ht="28">
      <c r="A159" s="1">
        <v>7</v>
      </c>
      <c r="B159" s="1">
        <v>22</v>
      </c>
      <c r="C159" s="1" t="s">
        <v>566</v>
      </c>
      <c r="D159" s="1"/>
      <c r="E159" s="1"/>
      <c r="F159" s="1" t="s">
        <v>640</v>
      </c>
      <c r="G159" s="205"/>
      <c r="H159" s="205"/>
      <c r="I159" s="1"/>
      <c r="J159" s="1"/>
      <c r="K159" s="1"/>
      <c r="L159" s="1"/>
      <c r="M159" s="12"/>
      <c r="N159" s="13"/>
      <c r="O159" s="13"/>
      <c r="P159" s="13"/>
      <c r="Q159" s="13"/>
      <c r="R159" s="13"/>
      <c r="S159" s="13"/>
      <c r="T159" s="13"/>
      <c r="U159" s="164"/>
      <c r="V159" s="13"/>
      <c r="W159" s="13"/>
      <c r="X159" s="13"/>
      <c r="Y159" s="13"/>
      <c r="Z159" s="13"/>
      <c r="AA159" s="13"/>
      <c r="AB159" s="313"/>
      <c r="AC159" s="313"/>
      <c r="AD159" s="313"/>
      <c r="AE159" s="313"/>
      <c r="AF159" s="313"/>
      <c r="AG159" s="313"/>
      <c r="AH159" s="313"/>
      <c r="AI159" s="372"/>
      <c r="AJ159" s="164"/>
      <c r="AK159" s="13"/>
      <c r="AL159" s="17" t="s">
        <v>641</v>
      </c>
      <c r="AM159" s="367"/>
      <c r="AN159" s="257"/>
      <c r="AO159" s="367"/>
      <c r="AP159" s="311"/>
      <c r="AQ159" s="151" t="s">
        <v>585</v>
      </c>
      <c r="AR159" s="151" t="s">
        <v>642</v>
      </c>
      <c r="AS159" s="151" t="s">
        <v>642</v>
      </c>
      <c r="AT159" s="151" t="s">
        <v>499</v>
      </c>
      <c r="AU159" s="151"/>
      <c r="AV159" s="151"/>
      <c r="AW159" s="372"/>
      <c r="AX159" s="164"/>
      <c r="AY159" s="13"/>
      <c r="AZ159" s="12"/>
      <c r="BA159" s="13"/>
      <c r="BB159" s="13"/>
      <c r="BC159" s="13"/>
      <c r="BD159" s="13"/>
      <c r="BE159" s="13"/>
      <c r="BF159" s="13"/>
      <c r="BG159" s="13"/>
      <c r="BH159" s="13"/>
      <c r="BI159" s="13"/>
      <c r="BJ159" s="5">
        <f t="shared" si="8"/>
        <v>1</v>
      </c>
    </row>
    <row r="160" spans="1:62" ht="42">
      <c r="A160" s="1">
        <v>7</v>
      </c>
      <c r="B160" s="1">
        <v>23</v>
      </c>
      <c r="C160" s="1" t="s">
        <v>566</v>
      </c>
      <c r="D160" s="1"/>
      <c r="E160" s="1"/>
      <c r="F160" s="1" t="s">
        <v>643</v>
      </c>
      <c r="G160" s="205"/>
      <c r="H160" s="205"/>
      <c r="I160" s="1"/>
      <c r="J160" s="1"/>
      <c r="K160" s="1"/>
      <c r="L160" s="1"/>
      <c r="M160" s="12"/>
      <c r="N160" s="13"/>
      <c r="O160" s="13"/>
      <c r="P160" s="13"/>
      <c r="Q160" s="13"/>
      <c r="R160" s="13"/>
      <c r="S160" s="13"/>
      <c r="T160" s="13"/>
      <c r="U160" s="164"/>
      <c r="V160" s="13"/>
      <c r="W160" s="13"/>
      <c r="X160" s="13"/>
      <c r="Y160" s="13"/>
      <c r="Z160" s="13"/>
      <c r="AA160" s="13"/>
      <c r="AB160" s="256"/>
      <c r="AC160" s="256"/>
      <c r="AD160" s="256"/>
      <c r="AE160" s="256"/>
      <c r="AF160" s="256"/>
      <c r="AG160" s="256"/>
      <c r="AH160" s="256"/>
      <c r="AI160" s="372"/>
      <c r="AJ160" s="164"/>
      <c r="AK160" s="13"/>
      <c r="AL160" s="17" t="s">
        <v>644</v>
      </c>
      <c r="AM160" s="367"/>
      <c r="AN160" s="257"/>
      <c r="AO160" s="367"/>
      <c r="AP160" s="311"/>
      <c r="AQ160" s="151" t="s">
        <v>585</v>
      </c>
      <c r="AR160" s="151" t="s">
        <v>645</v>
      </c>
      <c r="AS160" s="151" t="s">
        <v>646</v>
      </c>
      <c r="AT160" s="313" t="s">
        <v>499</v>
      </c>
      <c r="AU160" s="151"/>
      <c r="AV160" s="151"/>
      <c r="AW160" s="372"/>
      <c r="AX160" s="164"/>
      <c r="AY160" s="13"/>
      <c r="AZ160" s="12"/>
      <c r="BA160" s="13"/>
      <c r="BB160" s="13"/>
      <c r="BC160" s="13"/>
      <c r="BD160" s="13"/>
      <c r="BE160" s="13"/>
      <c r="BF160" s="13"/>
      <c r="BG160" s="13"/>
      <c r="BH160" s="13"/>
      <c r="BI160" s="13"/>
      <c r="BJ160" s="5">
        <f t="shared" si="8"/>
        <v>1</v>
      </c>
    </row>
    <row r="161" spans="1:62" ht="28">
      <c r="A161" s="1">
        <v>7</v>
      </c>
      <c r="B161" s="1">
        <v>24</v>
      </c>
      <c r="C161" s="1" t="s">
        <v>566</v>
      </c>
      <c r="D161" s="1"/>
      <c r="E161" s="1"/>
      <c r="F161" s="1" t="s">
        <v>647</v>
      </c>
      <c r="G161" s="205"/>
      <c r="H161" s="205"/>
      <c r="I161" s="1"/>
      <c r="J161" s="1"/>
      <c r="K161" s="1"/>
      <c r="L161" s="1"/>
      <c r="M161" s="12"/>
      <c r="N161" s="13"/>
      <c r="O161" s="13"/>
      <c r="P161" s="13"/>
      <c r="Q161" s="13"/>
      <c r="R161" s="13"/>
      <c r="S161" s="13"/>
      <c r="T161" s="13"/>
      <c r="U161" s="164"/>
      <c r="V161" s="13"/>
      <c r="W161" s="13"/>
      <c r="X161" s="13"/>
      <c r="Y161" s="13"/>
      <c r="Z161" s="13"/>
      <c r="AA161" s="13"/>
      <c r="AB161" s="313"/>
      <c r="AC161" s="313"/>
      <c r="AD161" s="313"/>
      <c r="AE161" s="313"/>
      <c r="AF161" s="313"/>
      <c r="AG161" s="313"/>
      <c r="AH161" s="313"/>
      <c r="AI161" s="372"/>
      <c r="AJ161" s="164"/>
      <c r="AK161" s="13"/>
      <c r="AL161" s="17" t="s">
        <v>648</v>
      </c>
      <c r="AM161" s="367"/>
      <c r="AN161" s="313"/>
      <c r="AO161" s="367"/>
      <c r="AP161" s="313"/>
      <c r="AQ161" s="313" t="s">
        <v>585</v>
      </c>
      <c r="AR161" s="313" t="s">
        <v>649</v>
      </c>
      <c r="AS161" s="313" t="s">
        <v>649</v>
      </c>
      <c r="AT161" s="313" t="s">
        <v>499</v>
      </c>
      <c r="AU161" s="313"/>
      <c r="AV161" s="313"/>
      <c r="AW161" s="372"/>
      <c r="AX161" s="164"/>
      <c r="AY161" s="13"/>
      <c r="AZ161" s="12"/>
      <c r="BA161" s="13"/>
      <c r="BB161" s="13"/>
      <c r="BC161" s="13"/>
      <c r="BD161" s="13"/>
      <c r="BE161" s="13"/>
      <c r="BF161" s="13"/>
      <c r="BG161" s="13"/>
      <c r="BH161" s="13"/>
      <c r="BI161" s="13"/>
      <c r="BJ161" s="5">
        <f t="shared" si="8"/>
        <v>1</v>
      </c>
    </row>
    <row r="162" spans="1:62" ht="42">
      <c r="A162" s="1">
        <v>7</v>
      </c>
      <c r="B162" s="1">
        <v>25</v>
      </c>
      <c r="C162" s="1" t="s">
        <v>566</v>
      </c>
      <c r="D162" s="1"/>
      <c r="E162" s="1"/>
      <c r="F162" s="1" t="s">
        <v>650</v>
      </c>
      <c r="G162" s="205"/>
      <c r="H162" s="205"/>
      <c r="I162" s="1"/>
      <c r="J162" s="1"/>
      <c r="K162" s="1"/>
      <c r="L162" s="1"/>
      <c r="M162" s="12"/>
      <c r="N162" s="13"/>
      <c r="O162" s="13"/>
      <c r="P162" s="13"/>
      <c r="Q162" s="13"/>
      <c r="R162" s="13"/>
      <c r="S162" s="13"/>
      <c r="T162" s="13"/>
      <c r="U162" s="164"/>
      <c r="V162" s="13"/>
      <c r="W162" s="13"/>
      <c r="X162" s="13"/>
      <c r="Y162" s="13"/>
      <c r="Z162" s="13"/>
      <c r="AA162" s="13"/>
      <c r="AB162" s="256"/>
      <c r="AC162" s="256"/>
      <c r="AD162" s="256"/>
      <c r="AE162" s="256"/>
      <c r="AF162" s="256"/>
      <c r="AG162" s="256"/>
      <c r="AH162" s="256"/>
      <c r="AI162" s="372"/>
      <c r="AJ162" s="164"/>
      <c r="AK162" s="13"/>
      <c r="AL162" s="17" t="s">
        <v>651</v>
      </c>
      <c r="AM162" s="367"/>
      <c r="AN162" s="257"/>
      <c r="AO162" s="367"/>
      <c r="AP162" s="311"/>
      <c r="AQ162" s="313" t="s">
        <v>585</v>
      </c>
      <c r="AR162" s="313" t="s">
        <v>652</v>
      </c>
      <c r="AS162" s="313" t="s">
        <v>653</v>
      </c>
      <c r="AT162" s="313" t="s">
        <v>499</v>
      </c>
      <c r="AU162" s="313"/>
      <c r="AV162" s="313"/>
      <c r="AW162" s="372"/>
      <c r="AX162" s="164"/>
      <c r="AY162" s="13"/>
      <c r="AZ162" s="12"/>
      <c r="BA162" s="13"/>
      <c r="BB162" s="13"/>
      <c r="BC162" s="13"/>
      <c r="BD162" s="13"/>
      <c r="BE162" s="13"/>
      <c r="BF162" s="13"/>
      <c r="BG162" s="13"/>
      <c r="BH162" s="13"/>
      <c r="BI162" s="13"/>
      <c r="BJ162" s="5">
        <f t="shared" si="8"/>
        <v>1</v>
      </c>
    </row>
    <row r="163" spans="1:62" ht="42">
      <c r="A163" s="1">
        <v>7</v>
      </c>
      <c r="B163" s="1">
        <v>26</v>
      </c>
      <c r="C163" s="1" t="s">
        <v>566</v>
      </c>
      <c r="D163" s="1"/>
      <c r="E163" s="1"/>
      <c r="F163" s="1" t="s">
        <v>654</v>
      </c>
      <c r="G163" s="205"/>
      <c r="H163" s="205"/>
      <c r="I163" s="1"/>
      <c r="J163" s="1"/>
      <c r="K163" s="1"/>
      <c r="L163" s="1"/>
      <c r="M163" s="12"/>
      <c r="N163" s="13"/>
      <c r="O163" s="13"/>
      <c r="P163" s="13"/>
      <c r="Q163" s="13"/>
      <c r="R163" s="13"/>
      <c r="S163" s="13"/>
      <c r="T163" s="13"/>
      <c r="U163" s="164"/>
      <c r="V163" s="13"/>
      <c r="W163" s="13"/>
      <c r="X163" s="13"/>
      <c r="Y163" s="13"/>
      <c r="Z163" s="13"/>
      <c r="AA163" s="13"/>
      <c r="AB163" s="151"/>
      <c r="AC163" s="151"/>
      <c r="AD163" s="151"/>
      <c r="AE163" s="151"/>
      <c r="AF163" s="151"/>
      <c r="AG163" s="151"/>
      <c r="AH163" s="151"/>
      <c r="AI163" s="372"/>
      <c r="AJ163" s="164"/>
      <c r="AK163" s="13"/>
      <c r="AL163" s="17" t="s">
        <v>655</v>
      </c>
      <c r="AM163" s="367"/>
      <c r="AN163" s="313"/>
      <c r="AO163" s="367"/>
      <c r="AP163" s="313"/>
      <c r="AQ163" s="313" t="s">
        <v>585</v>
      </c>
      <c r="AR163" s="313" t="s">
        <v>654</v>
      </c>
      <c r="AS163" s="313" t="s">
        <v>654</v>
      </c>
      <c r="AT163" s="313" t="s">
        <v>499</v>
      </c>
      <c r="AU163" s="313"/>
      <c r="AV163" s="313"/>
      <c r="AW163" s="372"/>
      <c r="AX163" s="164"/>
      <c r="AY163" s="13"/>
      <c r="AZ163" s="12"/>
      <c r="BA163" s="13"/>
      <c r="BB163" s="13"/>
      <c r="BC163" s="13"/>
      <c r="BD163" s="13"/>
      <c r="BE163" s="13"/>
      <c r="BF163" s="13"/>
      <c r="BG163" s="13"/>
      <c r="BH163" s="13"/>
      <c r="BI163" s="13"/>
      <c r="BJ163" s="5">
        <f t="shared" si="8"/>
        <v>1</v>
      </c>
    </row>
    <row r="164" spans="1:62" ht="28">
      <c r="A164" s="1">
        <v>7</v>
      </c>
      <c r="B164" s="1">
        <v>27</v>
      </c>
      <c r="C164" s="1" t="s">
        <v>566</v>
      </c>
      <c r="D164" s="1"/>
      <c r="E164" s="1"/>
      <c r="F164" s="1" t="s">
        <v>656</v>
      </c>
      <c r="G164" s="205"/>
      <c r="H164" s="205"/>
      <c r="I164" s="1"/>
      <c r="J164" s="1"/>
      <c r="K164" s="1"/>
      <c r="L164" s="1"/>
      <c r="M164" s="12"/>
      <c r="N164" s="13"/>
      <c r="O164" s="13"/>
      <c r="P164" s="13"/>
      <c r="Q164" s="13"/>
      <c r="R164" s="13"/>
      <c r="S164" s="13"/>
      <c r="T164" s="13"/>
      <c r="U164" s="164"/>
      <c r="V164" s="13"/>
      <c r="W164" s="13"/>
      <c r="X164" s="13"/>
      <c r="Y164" s="13"/>
      <c r="Z164" s="13"/>
      <c r="AA164" s="13"/>
      <c r="AB164" s="313"/>
      <c r="AC164" s="313"/>
      <c r="AD164" s="313"/>
      <c r="AE164" s="313"/>
      <c r="AF164" s="313"/>
      <c r="AG164" s="313"/>
      <c r="AH164" s="313"/>
      <c r="AI164" s="372"/>
      <c r="AJ164" s="164"/>
      <c r="AK164" s="13"/>
      <c r="AL164" s="17" t="s">
        <v>657</v>
      </c>
      <c r="AM164" s="367"/>
      <c r="AN164" s="313"/>
      <c r="AO164" s="367"/>
      <c r="AP164" s="313"/>
      <c r="AQ164" s="313" t="s">
        <v>585</v>
      </c>
      <c r="AR164" s="313" t="s">
        <v>658</v>
      </c>
      <c r="AS164" s="313" t="s">
        <v>658</v>
      </c>
      <c r="AT164" s="313" t="s">
        <v>499</v>
      </c>
      <c r="AU164" s="313"/>
      <c r="AV164" s="313"/>
      <c r="AW164" s="372"/>
      <c r="AX164" s="164"/>
      <c r="AY164" s="13"/>
      <c r="AZ164" s="12"/>
      <c r="BA164" s="13"/>
      <c r="BB164" s="13"/>
      <c r="BC164" s="13"/>
      <c r="BD164" s="13"/>
      <c r="BE164" s="13"/>
      <c r="BF164" s="13"/>
      <c r="BG164" s="13"/>
      <c r="BH164" s="13"/>
      <c r="BI164" s="13"/>
      <c r="BJ164" s="5">
        <f t="shared" si="8"/>
        <v>1</v>
      </c>
    </row>
    <row r="165" spans="1:62" ht="42">
      <c r="A165" s="1">
        <v>7</v>
      </c>
      <c r="B165" s="1">
        <v>28</v>
      </c>
      <c r="C165" s="1" t="s">
        <v>566</v>
      </c>
      <c r="D165" s="1"/>
      <c r="E165" s="1"/>
      <c r="F165" s="1" t="s">
        <v>659</v>
      </c>
      <c r="G165" s="205"/>
      <c r="H165" s="205"/>
      <c r="I165" s="1"/>
      <c r="J165" s="1"/>
      <c r="K165" s="1"/>
      <c r="L165" s="1"/>
      <c r="M165" s="12"/>
      <c r="N165" s="13"/>
      <c r="O165" s="13"/>
      <c r="P165" s="13"/>
      <c r="Q165" s="13"/>
      <c r="R165" s="13"/>
      <c r="S165" s="13"/>
      <c r="T165" s="13"/>
      <c r="U165" s="164"/>
      <c r="V165" s="13"/>
      <c r="W165" s="13"/>
      <c r="X165" s="13"/>
      <c r="Y165" s="13"/>
      <c r="Z165" s="13"/>
      <c r="AA165" s="13"/>
      <c r="AB165" s="313"/>
      <c r="AC165" s="313"/>
      <c r="AD165" s="313"/>
      <c r="AE165" s="313"/>
      <c r="AF165" s="313"/>
      <c r="AG165" s="313"/>
      <c r="AH165" s="313"/>
      <c r="AI165" s="372"/>
      <c r="AJ165" s="164"/>
      <c r="AK165" s="13"/>
      <c r="AL165" s="17" t="s">
        <v>660</v>
      </c>
      <c r="AM165" s="380"/>
      <c r="AN165" s="380"/>
      <c r="AO165" s="380"/>
      <c r="AP165" s="380"/>
      <c r="AQ165" s="380" t="s">
        <v>661</v>
      </c>
      <c r="AR165" s="380" t="s">
        <v>662</v>
      </c>
      <c r="AS165" s="380" t="s">
        <v>662</v>
      </c>
      <c r="AT165" s="380" t="s">
        <v>499</v>
      </c>
      <c r="AU165" s="380"/>
      <c r="AV165" s="380"/>
      <c r="AW165" s="380"/>
      <c r="AX165" s="164"/>
      <c r="AY165" s="13"/>
      <c r="AZ165" s="12"/>
      <c r="BA165" s="13"/>
      <c r="BB165" s="13"/>
      <c r="BC165" s="13"/>
      <c r="BD165" s="13"/>
      <c r="BE165" s="13"/>
      <c r="BF165" s="13"/>
      <c r="BG165" s="13"/>
      <c r="BH165" s="13"/>
      <c r="BI165" s="13"/>
      <c r="BJ165" s="5">
        <f t="shared" si="8"/>
        <v>1</v>
      </c>
    </row>
    <row r="166" spans="1:62" ht="42">
      <c r="A166" s="1">
        <v>7</v>
      </c>
      <c r="B166" s="1">
        <v>29</v>
      </c>
      <c r="C166" s="1" t="s">
        <v>566</v>
      </c>
      <c r="D166" s="1"/>
      <c r="E166" s="1"/>
      <c r="F166" s="1" t="s">
        <v>663</v>
      </c>
      <c r="G166" s="205"/>
      <c r="H166" s="205"/>
      <c r="I166" s="1"/>
      <c r="J166" s="1"/>
      <c r="K166" s="1"/>
      <c r="L166" s="1"/>
      <c r="M166" s="12"/>
      <c r="N166" s="13"/>
      <c r="O166" s="13"/>
      <c r="P166" s="13"/>
      <c r="Q166" s="13"/>
      <c r="R166" s="13"/>
      <c r="S166" s="13"/>
      <c r="T166" s="13"/>
      <c r="U166" s="164"/>
      <c r="V166" s="13"/>
      <c r="W166" s="13"/>
      <c r="X166" s="13"/>
      <c r="Y166" s="13"/>
      <c r="Z166" s="13"/>
      <c r="AA166" s="13"/>
      <c r="AB166" s="313"/>
      <c r="AC166" s="313"/>
      <c r="AD166" s="313"/>
      <c r="AE166" s="313"/>
      <c r="AF166" s="313"/>
      <c r="AG166" s="313"/>
      <c r="AH166" s="313"/>
      <c r="AI166" s="372"/>
      <c r="AJ166" s="164"/>
      <c r="AK166" s="13"/>
      <c r="AL166" s="17" t="s">
        <v>664</v>
      </c>
      <c r="AM166" s="367"/>
      <c r="AN166" s="313"/>
      <c r="AO166" s="367"/>
      <c r="AP166" s="313"/>
      <c r="AQ166" s="313" t="s">
        <v>661</v>
      </c>
      <c r="AR166" s="313" t="s">
        <v>665</v>
      </c>
      <c r="AS166" s="313" t="s">
        <v>665</v>
      </c>
      <c r="AT166" s="313" t="s">
        <v>499</v>
      </c>
      <c r="AU166" s="380"/>
      <c r="AV166" s="380"/>
      <c r="AW166" s="380"/>
      <c r="AX166" s="164"/>
      <c r="AY166" s="13"/>
      <c r="AZ166" s="12"/>
      <c r="BA166" s="13"/>
      <c r="BB166" s="13"/>
      <c r="BC166" s="13"/>
      <c r="BD166" s="13"/>
      <c r="BE166" s="13"/>
      <c r="BF166" s="13"/>
      <c r="BG166" s="13"/>
      <c r="BH166" s="13"/>
      <c r="BI166" s="13"/>
      <c r="BJ166" s="5">
        <f t="shared" si="8"/>
        <v>1</v>
      </c>
    </row>
    <row r="167" spans="1:62" ht="280">
      <c r="A167" s="1">
        <v>7</v>
      </c>
      <c r="B167" s="1">
        <v>30</v>
      </c>
      <c r="C167" s="1" t="s">
        <v>566</v>
      </c>
      <c r="D167" s="1"/>
      <c r="E167" s="1"/>
      <c r="F167" s="1" t="s">
        <v>666</v>
      </c>
      <c r="G167" s="205"/>
      <c r="H167" s="205"/>
      <c r="I167" s="1"/>
      <c r="J167" s="1"/>
      <c r="K167" s="1"/>
      <c r="L167" s="1"/>
      <c r="M167" s="12"/>
      <c r="N167" s="13"/>
      <c r="O167" s="13"/>
      <c r="P167" s="13"/>
      <c r="Q167" s="13"/>
      <c r="R167" s="13"/>
      <c r="S167" s="13"/>
      <c r="T167" s="13"/>
      <c r="U167" s="164"/>
      <c r="V167" s="13"/>
      <c r="W167" s="13" t="s">
        <v>667</v>
      </c>
      <c r="X167" s="13" t="s">
        <v>667</v>
      </c>
      <c r="Y167" s="13"/>
      <c r="Z167" s="13"/>
      <c r="AA167" s="13" t="s">
        <v>668</v>
      </c>
      <c r="AB167" s="313" t="s">
        <v>369</v>
      </c>
      <c r="AC167" s="313" t="s">
        <v>570</v>
      </c>
      <c r="AD167" s="313">
        <v>1</v>
      </c>
      <c r="AE167" s="313">
        <v>4098</v>
      </c>
      <c r="AF167" s="313" t="s">
        <v>386</v>
      </c>
      <c r="AG167" s="313"/>
      <c r="AH167" s="313"/>
      <c r="AI167" s="372"/>
      <c r="AJ167" s="164"/>
      <c r="AK167" s="13"/>
      <c r="AL167" s="12"/>
      <c r="AM167" s="13"/>
      <c r="AN167" s="13"/>
      <c r="AO167" s="13"/>
      <c r="AP167" s="13"/>
      <c r="AQ167" s="13"/>
      <c r="AR167" s="13"/>
      <c r="AS167" s="13"/>
      <c r="AT167" s="13"/>
      <c r="AU167" s="13"/>
      <c r="AV167" s="13"/>
      <c r="AW167" s="13"/>
      <c r="AX167" s="164"/>
      <c r="AY167" s="13"/>
      <c r="AZ167" s="12"/>
      <c r="BA167" s="13"/>
      <c r="BB167" s="13"/>
      <c r="BC167" s="13"/>
      <c r="BD167" s="13"/>
      <c r="BE167" s="13"/>
      <c r="BF167" s="13"/>
      <c r="BG167" s="13"/>
      <c r="BH167" s="13"/>
      <c r="BI167" s="13"/>
      <c r="BJ167" s="5">
        <f t="shared" si="8"/>
        <v>1</v>
      </c>
    </row>
    <row r="168" spans="1:62" ht="56">
      <c r="A168" s="1">
        <v>7</v>
      </c>
      <c r="B168" s="1">
        <v>31</v>
      </c>
      <c r="C168" s="1" t="s">
        <v>566</v>
      </c>
      <c r="D168" s="1"/>
      <c r="E168" s="1"/>
      <c r="F168" s="1" t="s">
        <v>1984</v>
      </c>
      <c r="G168" s="205"/>
      <c r="H168" s="205"/>
      <c r="I168" s="1"/>
      <c r="J168" s="1"/>
      <c r="K168" s="1"/>
      <c r="L168" s="1"/>
      <c r="M168" s="12"/>
      <c r="N168" s="13"/>
      <c r="O168" s="13"/>
      <c r="P168" s="13"/>
      <c r="Q168" s="13"/>
      <c r="R168" s="13"/>
      <c r="S168" s="13"/>
      <c r="T168" s="13"/>
      <c r="U168" s="164"/>
      <c r="V168" s="13"/>
      <c r="W168" s="13"/>
      <c r="X168" s="13"/>
      <c r="Y168" s="13"/>
      <c r="Z168" s="13"/>
      <c r="AA168" s="13"/>
      <c r="AB168" s="313"/>
      <c r="AC168" s="313"/>
      <c r="AD168" s="313"/>
      <c r="AE168" s="313"/>
      <c r="AF168" s="313"/>
      <c r="AG168" s="313"/>
      <c r="AH168" s="313"/>
      <c r="AI168" s="372"/>
      <c r="AJ168" s="164"/>
      <c r="AK168" s="13"/>
      <c r="AL168" s="17" t="s">
        <v>669</v>
      </c>
      <c r="AM168" s="380"/>
      <c r="AN168" s="380"/>
      <c r="AO168" s="380"/>
      <c r="AP168" s="380"/>
      <c r="AQ168" s="380" t="s">
        <v>325</v>
      </c>
      <c r="AR168" s="380" t="s">
        <v>670</v>
      </c>
      <c r="AS168" s="380" t="s">
        <v>671</v>
      </c>
      <c r="AT168" s="380"/>
      <c r="AU168" s="13"/>
      <c r="AV168" s="13"/>
      <c r="AW168" s="13"/>
      <c r="AX168" s="164"/>
      <c r="AY168" s="13"/>
      <c r="AZ168" s="12"/>
      <c r="BA168" s="13"/>
      <c r="BB168" s="13"/>
      <c r="BC168" s="13"/>
      <c r="BD168" s="13"/>
      <c r="BE168" s="13"/>
      <c r="BF168" s="13"/>
      <c r="BG168" s="13"/>
      <c r="BH168" s="13"/>
      <c r="BI168" s="13"/>
      <c r="BJ168" s="5"/>
    </row>
    <row r="169" spans="1:62" ht="28">
      <c r="A169" s="1">
        <v>7</v>
      </c>
      <c r="B169" s="1">
        <v>34</v>
      </c>
      <c r="C169" s="1" t="s">
        <v>566</v>
      </c>
      <c r="D169" s="1"/>
      <c r="E169" s="1"/>
      <c r="F169" s="1" t="s">
        <v>1605</v>
      </c>
      <c r="G169" s="205" t="s">
        <v>1606</v>
      </c>
      <c r="H169" s="205"/>
      <c r="I169" s="1"/>
      <c r="J169" s="1"/>
      <c r="K169" s="1"/>
      <c r="L169" s="1"/>
      <c r="M169" s="8" t="s">
        <v>1215</v>
      </c>
      <c r="N169" s="189"/>
      <c r="O169" s="9"/>
      <c r="P169" s="9"/>
      <c r="Q169" s="9"/>
      <c r="R169" s="9"/>
      <c r="S169" s="9"/>
      <c r="T169" s="9"/>
      <c r="U169" s="163"/>
      <c r="V169" s="9"/>
      <c r="W169" s="13"/>
      <c r="X169" s="13"/>
      <c r="Y169" s="13"/>
      <c r="Z169" s="13"/>
      <c r="AA169" s="13"/>
      <c r="AB169" s="313"/>
      <c r="AC169" s="313"/>
      <c r="AD169" s="313"/>
      <c r="AE169" s="313"/>
      <c r="AF169" s="313"/>
      <c r="AG169" s="313"/>
      <c r="AH169" s="313"/>
      <c r="AI169" s="372"/>
      <c r="AJ169" s="163"/>
      <c r="AK169" s="9"/>
      <c r="AL169" s="12"/>
      <c r="AM169" s="13"/>
      <c r="AN169" s="13"/>
      <c r="AO169" s="13"/>
      <c r="AP169" s="13"/>
      <c r="AQ169" s="13"/>
      <c r="AR169" s="13"/>
      <c r="AS169" s="13"/>
      <c r="AT169" s="13"/>
      <c r="AU169" s="13"/>
      <c r="AV169" s="13"/>
      <c r="AW169" s="13"/>
      <c r="AX169" s="163"/>
      <c r="AY169" s="9"/>
      <c r="AZ169" s="12"/>
      <c r="BA169" s="13"/>
      <c r="BB169" s="13"/>
      <c r="BC169" s="13"/>
      <c r="BD169" s="13"/>
      <c r="BE169" s="13"/>
      <c r="BF169" s="13"/>
      <c r="BG169" s="13"/>
      <c r="BH169" s="13"/>
      <c r="BI169" s="13"/>
      <c r="BJ169" s="5"/>
    </row>
    <row r="170" spans="1:62" ht="42">
      <c r="A170" s="26">
        <v>8</v>
      </c>
      <c r="B170" s="26">
        <v>1</v>
      </c>
      <c r="C170" s="242" t="s">
        <v>1592</v>
      </c>
      <c r="D170" s="242"/>
      <c r="E170" s="26"/>
      <c r="F170" s="26" t="s">
        <v>673</v>
      </c>
      <c r="G170" s="290"/>
      <c r="H170" s="290"/>
      <c r="I170" s="26"/>
      <c r="J170" s="26"/>
      <c r="K170" s="26"/>
      <c r="L170" s="26"/>
      <c r="M170" s="12"/>
      <c r="N170" s="13"/>
      <c r="O170" s="13"/>
      <c r="P170" s="13"/>
      <c r="Q170" s="13"/>
      <c r="R170" s="13"/>
      <c r="S170" s="13"/>
      <c r="T170" s="13"/>
      <c r="U170" s="164"/>
      <c r="V170" s="13"/>
      <c r="W170" s="13"/>
      <c r="X170" s="13"/>
      <c r="Y170" s="13"/>
      <c r="Z170" s="13"/>
      <c r="AA170" s="13"/>
      <c r="AB170" s="13"/>
      <c r="AC170" s="13"/>
      <c r="AD170" s="13"/>
      <c r="AE170" s="13"/>
      <c r="AF170" s="13"/>
      <c r="AG170" s="13"/>
      <c r="AH170" s="13"/>
      <c r="AI170" s="13"/>
      <c r="AJ170" s="164"/>
      <c r="AK170" s="13"/>
      <c r="AL170" s="17" t="s">
        <v>674</v>
      </c>
      <c r="AM170" s="367"/>
      <c r="AN170" s="257"/>
      <c r="AO170" s="367"/>
      <c r="AP170" s="311"/>
      <c r="AQ170" s="151" t="s">
        <v>672</v>
      </c>
      <c r="AR170" s="313" t="s">
        <v>675</v>
      </c>
      <c r="AS170" s="151" t="s">
        <v>675</v>
      </c>
      <c r="AT170" s="151"/>
      <c r="AU170" s="313"/>
      <c r="AV170" s="151"/>
      <c r="AW170" s="372"/>
      <c r="AX170" s="164"/>
      <c r="AY170" s="13"/>
      <c r="AZ170" s="12"/>
      <c r="BA170" s="13"/>
      <c r="BB170" s="13"/>
      <c r="BC170" s="13"/>
      <c r="BD170" s="13"/>
      <c r="BE170" s="13"/>
      <c r="BF170" s="13"/>
      <c r="BG170" s="13"/>
      <c r="BH170" s="13"/>
      <c r="BI170" s="13"/>
      <c r="BJ170" s="5">
        <f t="shared" ref="BJ170:BJ195" si="9">COUNTIF(M170,"*")+COUNTIF(W170,"*")+COUNTIF(AL170,"*")+COUNTIF(AZ170,"*")</f>
        <v>1</v>
      </c>
    </row>
    <row r="171" spans="1:62" ht="56">
      <c r="A171" s="26">
        <v>8</v>
      </c>
      <c r="B171" s="26">
        <v>2</v>
      </c>
      <c r="C171" s="242" t="s">
        <v>1592</v>
      </c>
      <c r="D171" s="242"/>
      <c r="E171" s="26"/>
      <c r="F171" s="26" t="s">
        <v>676</v>
      </c>
      <c r="G171" s="290"/>
      <c r="H171" s="290"/>
      <c r="I171" s="26"/>
      <c r="J171" s="26"/>
      <c r="K171" s="26"/>
      <c r="L171" s="26"/>
      <c r="M171" s="12"/>
      <c r="N171" s="13"/>
      <c r="O171" s="13"/>
      <c r="P171" s="13"/>
      <c r="Q171" s="13"/>
      <c r="R171" s="13"/>
      <c r="S171" s="13"/>
      <c r="T171" s="13"/>
      <c r="U171" s="164"/>
      <c r="V171" s="13"/>
      <c r="W171" s="13"/>
      <c r="X171" s="13"/>
      <c r="Y171" s="13"/>
      <c r="Z171" s="13"/>
      <c r="AA171" s="13"/>
      <c r="AB171" s="13"/>
      <c r="AC171" s="13"/>
      <c r="AD171" s="13"/>
      <c r="AE171" s="13"/>
      <c r="AF171" s="13"/>
      <c r="AG171" s="13"/>
      <c r="AH171" s="13"/>
      <c r="AI171" s="13"/>
      <c r="AJ171" s="164"/>
      <c r="AK171" s="13"/>
      <c r="AL171" s="17" t="s">
        <v>677</v>
      </c>
      <c r="AM171" s="367"/>
      <c r="AN171" s="257"/>
      <c r="AO171" s="367"/>
      <c r="AP171" s="311"/>
      <c r="AQ171" s="151" t="s">
        <v>672</v>
      </c>
      <c r="AR171" s="151" t="s">
        <v>678</v>
      </c>
      <c r="AS171" s="151" t="s">
        <v>678</v>
      </c>
      <c r="AT171" s="151"/>
      <c r="AU171" s="151"/>
      <c r="AV171" s="151"/>
      <c r="AW171" s="372"/>
      <c r="AX171" s="164"/>
      <c r="AY171" s="13"/>
      <c r="AZ171" s="12"/>
      <c r="BA171" s="13"/>
      <c r="BB171" s="13"/>
      <c r="BC171" s="13"/>
      <c r="BD171" s="13"/>
      <c r="BE171" s="13"/>
      <c r="BF171" s="13"/>
      <c r="BG171" s="13"/>
      <c r="BH171" s="13"/>
      <c r="BI171" s="13"/>
      <c r="BJ171" s="5">
        <f t="shared" si="9"/>
        <v>1</v>
      </c>
    </row>
    <row r="172" spans="1:62" ht="28">
      <c r="A172" s="26">
        <v>8</v>
      </c>
      <c r="B172" s="26">
        <v>3</v>
      </c>
      <c r="C172" s="242" t="s">
        <v>1592</v>
      </c>
      <c r="D172" s="242"/>
      <c r="E172" s="26"/>
      <c r="F172" s="26" t="s">
        <v>1985</v>
      </c>
      <c r="G172" s="290"/>
      <c r="H172" s="290"/>
      <c r="I172" s="26"/>
      <c r="J172" s="26"/>
      <c r="K172" s="26"/>
      <c r="L172" s="26"/>
      <c r="M172" s="12"/>
      <c r="N172" s="13"/>
      <c r="O172" s="13"/>
      <c r="P172" s="13"/>
      <c r="Q172" s="13"/>
      <c r="R172" s="13"/>
      <c r="S172" s="13"/>
      <c r="T172" s="13"/>
      <c r="U172" s="164"/>
      <c r="V172" s="13"/>
      <c r="W172" s="13"/>
      <c r="X172" s="13"/>
      <c r="Y172" s="13"/>
      <c r="Z172" s="13"/>
      <c r="AA172" s="13"/>
      <c r="AB172" s="13"/>
      <c r="AC172" s="13"/>
      <c r="AD172" s="13"/>
      <c r="AE172" s="13"/>
      <c r="AF172" s="13"/>
      <c r="AG172" s="13"/>
      <c r="AH172" s="13"/>
      <c r="AI172" s="13"/>
      <c r="AJ172" s="164"/>
      <c r="AK172" s="13"/>
      <c r="AL172" s="17" t="s">
        <v>679</v>
      </c>
      <c r="AM172" s="367"/>
      <c r="AN172" s="257"/>
      <c r="AO172" s="367"/>
      <c r="AP172" s="311"/>
      <c r="AQ172" s="151" t="s">
        <v>672</v>
      </c>
      <c r="AR172" s="151" t="s">
        <v>680</v>
      </c>
      <c r="AS172" s="151" t="s">
        <v>680</v>
      </c>
      <c r="AT172" s="256"/>
      <c r="AU172" s="151"/>
      <c r="AV172" s="151"/>
      <c r="AW172" s="372"/>
      <c r="AX172" s="164"/>
      <c r="AY172" s="13"/>
      <c r="AZ172" s="12"/>
      <c r="BA172" s="13"/>
      <c r="BB172" s="13"/>
      <c r="BC172" s="13"/>
      <c r="BD172" s="13"/>
      <c r="BE172" s="13"/>
      <c r="BF172" s="13"/>
      <c r="BG172" s="13"/>
      <c r="BH172" s="13"/>
      <c r="BI172" s="13"/>
      <c r="BJ172" s="5">
        <f t="shared" si="9"/>
        <v>1</v>
      </c>
    </row>
    <row r="173" spans="1:62" ht="56">
      <c r="A173" s="26">
        <v>8</v>
      </c>
      <c r="B173" s="26">
        <v>4</v>
      </c>
      <c r="C173" s="242" t="s">
        <v>1592</v>
      </c>
      <c r="D173" s="242"/>
      <c r="E173" s="26"/>
      <c r="F173" s="26" t="s">
        <v>681</v>
      </c>
      <c r="G173" s="290"/>
      <c r="H173" s="290"/>
      <c r="I173" s="26"/>
      <c r="J173" s="26"/>
      <c r="K173" s="26"/>
      <c r="L173" s="26"/>
      <c r="M173" s="12"/>
      <c r="N173" s="13"/>
      <c r="O173" s="13"/>
      <c r="P173" s="13"/>
      <c r="Q173" s="13"/>
      <c r="R173" s="13"/>
      <c r="S173" s="13"/>
      <c r="T173" s="13"/>
      <c r="U173" s="164"/>
      <c r="V173" s="13"/>
      <c r="W173" s="13"/>
      <c r="X173" s="13"/>
      <c r="Y173" s="13"/>
      <c r="Z173" s="13"/>
      <c r="AA173" s="13"/>
      <c r="AB173" s="13"/>
      <c r="AC173" s="13"/>
      <c r="AD173" s="13"/>
      <c r="AE173" s="13"/>
      <c r="AF173" s="13"/>
      <c r="AG173" s="13"/>
      <c r="AH173" s="13"/>
      <c r="AI173" s="13"/>
      <c r="AJ173" s="164"/>
      <c r="AK173" s="13"/>
      <c r="AL173" s="17" t="s">
        <v>682</v>
      </c>
      <c r="AM173" s="367"/>
      <c r="AN173" s="257"/>
      <c r="AO173" s="367"/>
      <c r="AP173" s="311"/>
      <c r="AQ173" s="151" t="s">
        <v>672</v>
      </c>
      <c r="AR173" s="151" t="s">
        <v>683</v>
      </c>
      <c r="AS173" s="151" t="s">
        <v>683</v>
      </c>
      <c r="AT173" s="151" t="s">
        <v>684</v>
      </c>
      <c r="AU173" s="151"/>
      <c r="AV173" s="151"/>
      <c r="AW173" s="372"/>
      <c r="AX173" s="164"/>
      <c r="AY173" s="13"/>
      <c r="AZ173" s="12"/>
      <c r="BA173" s="13"/>
      <c r="BB173" s="13"/>
      <c r="BC173" s="13"/>
      <c r="BD173" s="13"/>
      <c r="BE173" s="13"/>
      <c r="BF173" s="13"/>
      <c r="BG173" s="13"/>
      <c r="BH173" s="13"/>
      <c r="BI173" s="13"/>
      <c r="BJ173" s="5">
        <f t="shared" si="9"/>
        <v>1</v>
      </c>
    </row>
    <row r="174" spans="1:62" ht="42">
      <c r="A174" s="26">
        <v>8</v>
      </c>
      <c r="B174" s="26">
        <v>5</v>
      </c>
      <c r="C174" s="242" t="s">
        <v>1592</v>
      </c>
      <c r="D174" s="242"/>
      <c r="E174" s="26"/>
      <c r="F174" s="26" t="s">
        <v>685</v>
      </c>
      <c r="G174" s="290"/>
      <c r="H174" s="290"/>
      <c r="I174" s="26"/>
      <c r="J174" s="26"/>
      <c r="K174" s="26"/>
      <c r="L174" s="26"/>
      <c r="M174" s="12"/>
      <c r="N174" s="13"/>
      <c r="O174" s="13"/>
      <c r="P174" s="13"/>
      <c r="Q174" s="13"/>
      <c r="R174" s="13"/>
      <c r="S174" s="13"/>
      <c r="T174" s="13"/>
      <c r="U174" s="164"/>
      <c r="V174" s="13"/>
      <c r="W174" s="13"/>
      <c r="X174" s="13"/>
      <c r="Y174" s="13"/>
      <c r="Z174" s="13"/>
      <c r="AA174" s="13"/>
      <c r="AB174" s="13"/>
      <c r="AC174" s="13"/>
      <c r="AD174" s="13"/>
      <c r="AE174" s="13"/>
      <c r="AF174" s="13"/>
      <c r="AG174" s="13"/>
      <c r="AH174" s="13"/>
      <c r="AI174" s="13"/>
      <c r="AJ174" s="164"/>
      <c r="AK174" s="13"/>
      <c r="AL174" s="17" t="s">
        <v>686</v>
      </c>
      <c r="AM174" s="367"/>
      <c r="AN174" s="313"/>
      <c r="AO174" s="367"/>
      <c r="AP174" s="313"/>
      <c r="AQ174" s="313" t="s">
        <v>672</v>
      </c>
      <c r="AR174" s="313" t="s">
        <v>687</v>
      </c>
      <c r="AS174" s="313" t="s">
        <v>687</v>
      </c>
      <c r="AT174" s="313"/>
      <c r="AU174" s="313" t="s">
        <v>688</v>
      </c>
      <c r="AV174" s="313"/>
      <c r="AW174" s="372"/>
      <c r="AX174" s="164"/>
      <c r="AY174" s="13"/>
      <c r="AZ174" s="12"/>
      <c r="BA174" s="13"/>
      <c r="BB174" s="13"/>
      <c r="BC174" s="13"/>
      <c r="BD174" s="13"/>
      <c r="BE174" s="13"/>
      <c r="BF174" s="13"/>
      <c r="BG174" s="13"/>
      <c r="BH174" s="13"/>
      <c r="BI174" s="13"/>
      <c r="BJ174" s="5">
        <f t="shared" si="9"/>
        <v>1</v>
      </c>
    </row>
    <row r="175" spans="1:62" ht="28">
      <c r="A175" s="26">
        <v>8</v>
      </c>
      <c r="B175" s="26">
        <v>6</v>
      </c>
      <c r="C175" s="242" t="s">
        <v>1592</v>
      </c>
      <c r="D175" s="242"/>
      <c r="E175" s="26"/>
      <c r="F175" s="26" t="s">
        <v>689</v>
      </c>
      <c r="G175" s="290"/>
      <c r="H175" s="290"/>
      <c r="I175" s="26"/>
      <c r="J175" s="26"/>
      <c r="K175" s="26"/>
      <c r="L175" s="26"/>
      <c r="M175" s="12"/>
      <c r="N175" s="13"/>
      <c r="O175" s="13"/>
      <c r="P175" s="13"/>
      <c r="Q175" s="13"/>
      <c r="R175" s="13"/>
      <c r="S175" s="13"/>
      <c r="T175" s="13"/>
      <c r="U175" s="164"/>
      <c r="V175" s="13"/>
      <c r="W175" s="13"/>
      <c r="X175" s="13"/>
      <c r="Y175" s="13"/>
      <c r="Z175" s="13"/>
      <c r="AA175" s="13"/>
      <c r="AB175" s="13"/>
      <c r="AC175" s="13"/>
      <c r="AD175" s="13"/>
      <c r="AE175" s="13"/>
      <c r="AF175" s="13"/>
      <c r="AG175" s="13"/>
      <c r="AH175" s="13"/>
      <c r="AI175" s="13"/>
      <c r="AJ175" s="164"/>
      <c r="AK175" s="13"/>
      <c r="AL175" s="17" t="s">
        <v>690</v>
      </c>
      <c r="AM175" s="367"/>
      <c r="AN175" s="313"/>
      <c r="AO175" s="367"/>
      <c r="AP175" s="313"/>
      <c r="AQ175" s="313" t="s">
        <v>672</v>
      </c>
      <c r="AR175" s="313" t="s">
        <v>689</v>
      </c>
      <c r="AS175" s="313" t="s">
        <v>689</v>
      </c>
      <c r="AT175" s="313"/>
      <c r="AU175" s="313"/>
      <c r="AV175" s="313"/>
      <c r="AW175" s="372"/>
      <c r="AX175" s="164"/>
      <c r="AY175" s="13"/>
      <c r="AZ175" s="12"/>
      <c r="BA175" s="13"/>
      <c r="BB175" s="13"/>
      <c r="BC175" s="13"/>
      <c r="BD175" s="13"/>
      <c r="BE175" s="13"/>
      <c r="BF175" s="13"/>
      <c r="BG175" s="13"/>
      <c r="BH175" s="13"/>
      <c r="BI175" s="13"/>
      <c r="BJ175" s="5">
        <f t="shared" si="9"/>
        <v>1</v>
      </c>
    </row>
    <row r="176" spans="1:62" ht="42">
      <c r="A176" s="26">
        <v>8</v>
      </c>
      <c r="B176" s="26">
        <v>7</v>
      </c>
      <c r="C176" s="242" t="s">
        <v>1592</v>
      </c>
      <c r="D176" s="242"/>
      <c r="E176" s="26"/>
      <c r="F176" s="26" t="s">
        <v>691</v>
      </c>
      <c r="G176" s="290"/>
      <c r="H176" s="290"/>
      <c r="I176" s="26"/>
      <c r="J176" s="26"/>
      <c r="K176" s="26"/>
      <c r="L176" s="26"/>
      <c r="M176" s="12"/>
      <c r="N176" s="13"/>
      <c r="O176" s="13"/>
      <c r="P176" s="13"/>
      <c r="Q176" s="13"/>
      <c r="R176" s="13"/>
      <c r="S176" s="13"/>
      <c r="T176" s="13"/>
      <c r="U176" s="164"/>
      <c r="V176" s="13"/>
      <c r="W176" s="13"/>
      <c r="X176" s="13"/>
      <c r="Y176" s="13"/>
      <c r="Z176" s="13"/>
      <c r="AA176" s="13"/>
      <c r="AB176" s="13"/>
      <c r="AC176" s="13"/>
      <c r="AD176" s="13"/>
      <c r="AE176" s="13"/>
      <c r="AF176" s="13"/>
      <c r="AG176" s="13"/>
      <c r="AH176" s="13"/>
      <c r="AI176" s="13"/>
      <c r="AJ176" s="164"/>
      <c r="AK176" s="13"/>
      <c r="AL176" s="17" t="s">
        <v>692</v>
      </c>
      <c r="AM176" s="367"/>
      <c r="AN176" s="257"/>
      <c r="AO176" s="367"/>
      <c r="AP176" s="311"/>
      <c r="AQ176" s="256" t="s">
        <v>672</v>
      </c>
      <c r="AR176" s="256" t="s">
        <v>691</v>
      </c>
      <c r="AS176" s="256" t="s">
        <v>691</v>
      </c>
      <c r="AT176" s="256"/>
      <c r="AU176" s="256" t="s">
        <v>688</v>
      </c>
      <c r="AV176" s="256"/>
      <c r="AW176" s="372"/>
      <c r="AX176" s="164"/>
      <c r="AY176" s="13"/>
      <c r="AZ176" s="12"/>
      <c r="BA176" s="13"/>
      <c r="BB176" s="13"/>
      <c r="BC176" s="13"/>
      <c r="BD176" s="13"/>
      <c r="BE176" s="13"/>
      <c r="BF176" s="13"/>
      <c r="BG176" s="13"/>
      <c r="BH176" s="13"/>
      <c r="BI176" s="13"/>
      <c r="BJ176" s="5">
        <f t="shared" si="9"/>
        <v>1</v>
      </c>
    </row>
    <row r="177" spans="1:62" ht="28">
      <c r="A177" s="26">
        <v>8</v>
      </c>
      <c r="B177" s="26">
        <v>8</v>
      </c>
      <c r="C177" s="242" t="s">
        <v>1592</v>
      </c>
      <c r="D177" s="242"/>
      <c r="E177" s="26"/>
      <c r="F177" s="26" t="s">
        <v>693</v>
      </c>
      <c r="G177" s="290"/>
      <c r="H177" s="290"/>
      <c r="I177" s="26"/>
      <c r="J177" s="26"/>
      <c r="K177" s="26"/>
      <c r="L177" s="26"/>
      <c r="M177" s="12"/>
      <c r="N177" s="13"/>
      <c r="O177" s="13"/>
      <c r="P177" s="13"/>
      <c r="Q177" s="13"/>
      <c r="R177" s="13"/>
      <c r="S177" s="13"/>
      <c r="T177" s="13"/>
      <c r="U177" s="164"/>
      <c r="V177" s="13"/>
      <c r="W177" s="13"/>
      <c r="X177" s="13"/>
      <c r="Y177" s="13"/>
      <c r="Z177" s="13"/>
      <c r="AA177" s="13"/>
      <c r="AB177" s="13"/>
      <c r="AC177" s="13"/>
      <c r="AD177" s="13"/>
      <c r="AE177" s="13"/>
      <c r="AF177" s="13"/>
      <c r="AG177" s="13"/>
      <c r="AH177" s="13"/>
      <c r="AI177" s="13"/>
      <c r="AJ177" s="164"/>
      <c r="AK177" s="13"/>
      <c r="AL177" s="17" t="s">
        <v>694</v>
      </c>
      <c r="AM177" s="367"/>
      <c r="AN177" s="313"/>
      <c r="AO177" s="367"/>
      <c r="AP177" s="313"/>
      <c r="AQ177" s="313" t="s">
        <v>672</v>
      </c>
      <c r="AR177" s="313" t="s">
        <v>693</v>
      </c>
      <c r="AS177" s="313" t="s">
        <v>693</v>
      </c>
      <c r="AT177" s="313"/>
      <c r="AU177" s="313"/>
      <c r="AV177" s="313"/>
      <c r="AW177" s="372"/>
      <c r="AX177" s="164"/>
      <c r="AY177" s="13"/>
      <c r="AZ177" s="12"/>
      <c r="BA177" s="13"/>
      <c r="BB177" s="13"/>
      <c r="BC177" s="13"/>
      <c r="BD177" s="13"/>
      <c r="BE177" s="13"/>
      <c r="BF177" s="13"/>
      <c r="BG177" s="13"/>
      <c r="BH177" s="13"/>
      <c r="BI177" s="13"/>
      <c r="BJ177" s="5">
        <f t="shared" si="9"/>
        <v>1</v>
      </c>
    </row>
    <row r="178" spans="1:62" ht="28">
      <c r="A178" s="26">
        <v>8</v>
      </c>
      <c r="B178" s="26">
        <v>9</v>
      </c>
      <c r="C178" s="242" t="s">
        <v>1592</v>
      </c>
      <c r="D178" s="242"/>
      <c r="E178" s="26"/>
      <c r="F178" s="26" t="s">
        <v>695</v>
      </c>
      <c r="G178" s="290"/>
      <c r="H178" s="290"/>
      <c r="I178" s="26"/>
      <c r="J178" s="26"/>
      <c r="K178" s="26"/>
      <c r="L178" s="26"/>
      <c r="M178" s="12"/>
      <c r="N178" s="13"/>
      <c r="O178" s="13"/>
      <c r="P178" s="13"/>
      <c r="Q178" s="13"/>
      <c r="R178" s="13"/>
      <c r="S178" s="13"/>
      <c r="T178" s="13"/>
      <c r="U178" s="164"/>
      <c r="V178" s="13"/>
      <c r="W178" s="13"/>
      <c r="X178" s="13"/>
      <c r="Y178" s="13"/>
      <c r="Z178" s="13"/>
      <c r="AA178" s="13"/>
      <c r="AB178" s="13"/>
      <c r="AC178" s="13"/>
      <c r="AD178" s="13"/>
      <c r="AE178" s="13"/>
      <c r="AF178" s="13"/>
      <c r="AG178" s="13"/>
      <c r="AH178" s="13"/>
      <c r="AI178" s="13"/>
      <c r="AJ178" s="164"/>
      <c r="AK178" s="13"/>
      <c r="AL178" s="17" t="s">
        <v>696</v>
      </c>
      <c r="AM178" s="367"/>
      <c r="AN178" s="313"/>
      <c r="AO178" s="367"/>
      <c r="AP178" s="313"/>
      <c r="AQ178" s="313" t="s">
        <v>672</v>
      </c>
      <c r="AR178" s="313" t="s">
        <v>695</v>
      </c>
      <c r="AS178" s="313" t="s">
        <v>697</v>
      </c>
      <c r="AT178" s="313" t="s">
        <v>684</v>
      </c>
      <c r="AU178" s="313"/>
      <c r="AV178" s="313"/>
      <c r="AW178" s="372"/>
      <c r="AX178" s="164"/>
      <c r="AY178" s="13"/>
      <c r="AZ178" s="12"/>
      <c r="BA178" s="13"/>
      <c r="BB178" s="13"/>
      <c r="BC178" s="13"/>
      <c r="BD178" s="13"/>
      <c r="BE178" s="13"/>
      <c r="BF178" s="13"/>
      <c r="BG178" s="13"/>
      <c r="BH178" s="13"/>
      <c r="BI178" s="13"/>
      <c r="BJ178" s="5">
        <f t="shared" si="9"/>
        <v>1</v>
      </c>
    </row>
    <row r="179" spans="1:62" ht="32.4" customHeight="1">
      <c r="A179" s="26">
        <v>8</v>
      </c>
      <c r="B179" s="26">
        <v>10</v>
      </c>
      <c r="C179" s="242" t="s">
        <v>1592</v>
      </c>
      <c r="D179" s="242"/>
      <c r="E179" s="26"/>
      <c r="F179" s="26" t="s">
        <v>698</v>
      </c>
      <c r="G179" s="290"/>
      <c r="H179" s="290"/>
      <c r="I179" s="26"/>
      <c r="J179" s="26"/>
      <c r="K179" s="26"/>
      <c r="L179" s="26"/>
      <c r="M179" s="12"/>
      <c r="N179" s="13"/>
      <c r="O179" s="13"/>
      <c r="P179" s="13"/>
      <c r="Q179" s="13"/>
      <c r="R179" s="13"/>
      <c r="S179" s="13"/>
      <c r="T179" s="13"/>
      <c r="U179" s="164"/>
      <c r="V179" s="13"/>
      <c r="W179" s="13"/>
      <c r="X179" s="13"/>
      <c r="Y179" s="13"/>
      <c r="Z179" s="13"/>
      <c r="AA179" s="13"/>
      <c r="AB179" s="13"/>
      <c r="AC179" s="13"/>
      <c r="AD179" s="13"/>
      <c r="AE179" s="13"/>
      <c r="AF179" s="13"/>
      <c r="AG179" s="13"/>
      <c r="AH179" s="13"/>
      <c r="AI179" s="13"/>
      <c r="AJ179" s="164"/>
      <c r="AK179" s="13"/>
      <c r="AL179" s="17" t="s">
        <v>699</v>
      </c>
      <c r="AM179" s="367"/>
      <c r="AN179" s="313"/>
      <c r="AO179" s="367"/>
      <c r="AP179" s="313"/>
      <c r="AQ179" s="256" t="s">
        <v>672</v>
      </c>
      <c r="AR179" s="256" t="s">
        <v>700</v>
      </c>
      <c r="AS179" s="256" t="s">
        <v>700</v>
      </c>
      <c r="AT179" s="256"/>
      <c r="AU179" s="256"/>
      <c r="AV179" s="256"/>
      <c r="AW179" s="372"/>
      <c r="AX179" s="164"/>
      <c r="AY179" s="13"/>
      <c r="AZ179" s="12"/>
      <c r="BA179" s="13"/>
      <c r="BB179" s="13"/>
      <c r="BC179" s="13"/>
      <c r="BD179" s="13"/>
      <c r="BE179" s="13"/>
      <c r="BF179" s="13"/>
      <c r="BG179" s="13"/>
      <c r="BH179" s="13"/>
      <c r="BI179" s="13"/>
      <c r="BJ179" s="5">
        <f t="shared" si="9"/>
        <v>1</v>
      </c>
    </row>
    <row r="180" spans="1:62" ht="32.4" customHeight="1">
      <c r="A180" s="26">
        <v>8</v>
      </c>
      <c r="B180" s="26">
        <v>11</v>
      </c>
      <c r="C180" s="242" t="s">
        <v>1592</v>
      </c>
      <c r="D180" s="242"/>
      <c r="E180" s="26"/>
      <c r="F180" s="26" t="s">
        <v>701</v>
      </c>
      <c r="G180" s="290"/>
      <c r="H180" s="290"/>
      <c r="I180" s="26"/>
      <c r="J180" s="26"/>
      <c r="K180" s="26"/>
      <c r="L180" s="26"/>
      <c r="M180" s="12"/>
      <c r="N180" s="13"/>
      <c r="O180" s="13"/>
      <c r="P180" s="13"/>
      <c r="Q180" s="13"/>
      <c r="R180" s="13"/>
      <c r="S180" s="13"/>
      <c r="T180" s="13"/>
      <c r="U180" s="164"/>
      <c r="V180" s="13"/>
      <c r="W180" s="13"/>
      <c r="X180" s="13"/>
      <c r="Y180" s="13"/>
      <c r="Z180" s="13"/>
      <c r="AA180" s="13"/>
      <c r="AB180" s="13"/>
      <c r="AC180" s="13"/>
      <c r="AD180" s="13"/>
      <c r="AE180" s="13"/>
      <c r="AF180" s="13"/>
      <c r="AG180" s="13"/>
      <c r="AH180" s="13"/>
      <c r="AI180" s="13"/>
      <c r="AJ180" s="164"/>
      <c r="AK180" s="13"/>
      <c r="AL180" s="17" t="s">
        <v>702</v>
      </c>
      <c r="AM180" s="367"/>
      <c r="AN180" s="313"/>
      <c r="AO180" s="367"/>
      <c r="AP180" s="313"/>
      <c r="AQ180" s="313" t="s">
        <v>672</v>
      </c>
      <c r="AR180" s="313" t="s">
        <v>703</v>
      </c>
      <c r="AS180" s="151" t="s">
        <v>704</v>
      </c>
      <c r="AT180" s="313"/>
      <c r="AU180" s="313"/>
      <c r="AV180" s="313"/>
      <c r="AW180" s="372"/>
      <c r="AX180" s="164"/>
      <c r="AY180" s="13"/>
      <c r="AZ180" s="12"/>
      <c r="BA180" s="13"/>
      <c r="BB180" s="13"/>
      <c r="BC180" s="13"/>
      <c r="BD180" s="13"/>
      <c r="BE180" s="13"/>
      <c r="BF180" s="13"/>
      <c r="BG180" s="13"/>
      <c r="BH180" s="13"/>
      <c r="BI180" s="13"/>
      <c r="BJ180" s="5">
        <f t="shared" si="9"/>
        <v>1</v>
      </c>
    </row>
    <row r="181" spans="1:62" ht="56">
      <c r="A181" s="26">
        <v>8</v>
      </c>
      <c r="B181" s="26">
        <v>12</v>
      </c>
      <c r="C181" s="242" t="s">
        <v>1592</v>
      </c>
      <c r="D181" s="242"/>
      <c r="E181" s="26"/>
      <c r="F181" s="26" t="s">
        <v>705</v>
      </c>
      <c r="G181" s="290"/>
      <c r="H181" s="290"/>
      <c r="I181" s="26"/>
      <c r="J181" s="26"/>
      <c r="K181" s="26"/>
      <c r="L181" s="26"/>
      <c r="M181" s="12"/>
      <c r="N181" s="13"/>
      <c r="O181" s="13"/>
      <c r="P181" s="13"/>
      <c r="Q181" s="13"/>
      <c r="R181" s="13"/>
      <c r="S181" s="13"/>
      <c r="T181" s="13"/>
      <c r="U181" s="164"/>
      <c r="V181" s="13"/>
      <c r="W181" s="13"/>
      <c r="X181" s="13"/>
      <c r="Y181" s="13"/>
      <c r="Z181" s="13"/>
      <c r="AA181" s="13"/>
      <c r="AB181" s="13"/>
      <c r="AC181" s="13"/>
      <c r="AD181" s="13"/>
      <c r="AE181" s="13"/>
      <c r="AF181" s="13"/>
      <c r="AG181" s="13"/>
      <c r="AH181" s="13"/>
      <c r="AI181" s="13"/>
      <c r="AJ181" s="164"/>
      <c r="AK181" s="13"/>
      <c r="AL181" s="17" t="s">
        <v>706</v>
      </c>
      <c r="AM181" s="367"/>
      <c r="AN181" s="313"/>
      <c r="AO181" s="367"/>
      <c r="AP181" s="313"/>
      <c r="AQ181" s="313" t="s">
        <v>672</v>
      </c>
      <c r="AR181" s="313" t="s">
        <v>707</v>
      </c>
      <c r="AS181" s="313" t="s">
        <v>707</v>
      </c>
      <c r="AT181" s="313"/>
      <c r="AU181" s="313"/>
      <c r="AV181" s="313"/>
      <c r="AW181" s="372"/>
      <c r="AX181" s="164"/>
      <c r="AY181" s="13"/>
      <c r="AZ181" s="12"/>
      <c r="BA181" s="13"/>
      <c r="BB181" s="13"/>
      <c r="BC181" s="13"/>
      <c r="BD181" s="13"/>
      <c r="BE181" s="13"/>
      <c r="BF181" s="13"/>
      <c r="BG181" s="13"/>
      <c r="BH181" s="13"/>
      <c r="BI181" s="13"/>
      <c r="BJ181" s="5">
        <f t="shared" si="9"/>
        <v>1</v>
      </c>
    </row>
    <row r="182" spans="1:62" ht="28">
      <c r="A182" s="26">
        <v>8</v>
      </c>
      <c r="B182" s="347">
        <v>13</v>
      </c>
      <c r="C182" s="397" t="s">
        <v>1592</v>
      </c>
      <c r="D182" s="397"/>
      <c r="E182" s="347"/>
      <c r="F182" s="347" t="s">
        <v>708</v>
      </c>
      <c r="G182" s="398"/>
      <c r="H182" s="290"/>
      <c r="I182" s="347"/>
      <c r="J182" s="26"/>
      <c r="K182" s="347"/>
      <c r="L182" s="347"/>
      <c r="M182" s="192"/>
      <c r="N182" s="36"/>
      <c r="O182" s="13"/>
      <c r="P182" s="13"/>
      <c r="Q182" s="13"/>
      <c r="R182" s="13"/>
      <c r="S182" s="13"/>
      <c r="T182" s="13"/>
      <c r="U182" s="164"/>
      <c r="V182" s="13"/>
      <c r="W182" s="13"/>
      <c r="X182" s="36"/>
      <c r="Y182" s="36"/>
      <c r="Z182" s="36"/>
      <c r="AA182" s="13"/>
      <c r="AB182" s="13"/>
      <c r="AC182" s="13"/>
      <c r="AD182" s="13"/>
      <c r="AE182" s="13"/>
      <c r="AF182" s="13"/>
      <c r="AG182" s="13"/>
      <c r="AH182" s="13"/>
      <c r="AI182" s="13"/>
      <c r="AJ182" s="164"/>
      <c r="AK182" s="36"/>
      <c r="AL182" s="193" t="s">
        <v>709</v>
      </c>
      <c r="AM182" s="296"/>
      <c r="AN182" s="296"/>
      <c r="AO182" s="296"/>
      <c r="AP182" s="296"/>
      <c r="AQ182" s="256" t="s">
        <v>672</v>
      </c>
      <c r="AR182" s="256" t="s">
        <v>710</v>
      </c>
      <c r="AS182" s="151" t="s">
        <v>710</v>
      </c>
      <c r="AT182" s="256"/>
      <c r="AU182" s="256"/>
      <c r="AV182" s="256"/>
      <c r="AW182" s="372"/>
      <c r="AX182" s="164"/>
      <c r="AY182" s="13"/>
      <c r="AZ182" s="12"/>
      <c r="BA182" s="36"/>
      <c r="BB182" s="36"/>
      <c r="BC182" s="36"/>
      <c r="BD182" s="13"/>
      <c r="BE182" s="13"/>
      <c r="BF182" s="13"/>
      <c r="BG182" s="13"/>
      <c r="BH182" s="13"/>
      <c r="BI182" s="13"/>
      <c r="BJ182" s="345">
        <f t="shared" si="9"/>
        <v>1</v>
      </c>
    </row>
    <row r="183" spans="1:62" ht="168">
      <c r="A183" s="27">
        <v>9</v>
      </c>
      <c r="B183" s="471">
        <v>1</v>
      </c>
      <c r="C183" s="472" t="s">
        <v>711</v>
      </c>
      <c r="D183" s="472"/>
      <c r="E183" s="471" t="s">
        <v>1621</v>
      </c>
      <c r="F183" s="470" t="s">
        <v>712</v>
      </c>
      <c r="G183" s="429" t="s">
        <v>1870</v>
      </c>
      <c r="H183" s="206" t="str">
        <f>_xlfn.CONCAT("'&lt;br&gt;','&lt;b&gt;','",F183, ": ','&lt;/b&gt;',",G183, ",'&lt;/br&gt;',")</f>
        <v>'&lt;br&gt;','&lt;b&gt;','Large wood frequency: ','&lt;/b&gt;',LWDFreq,'&lt;/br&gt;',</v>
      </c>
      <c r="I183" s="429" t="s">
        <v>1872</v>
      </c>
      <c r="J183" s="27" t="s">
        <v>263</v>
      </c>
      <c r="K183" s="355"/>
      <c r="L183" s="429"/>
      <c r="M183" s="198"/>
      <c r="N183" s="303"/>
      <c r="O183" s="13"/>
      <c r="P183" s="13"/>
      <c r="Q183" s="13"/>
      <c r="R183" s="13"/>
      <c r="S183" s="13">
        <v>6846</v>
      </c>
      <c r="T183" s="13"/>
      <c r="U183" s="164">
        <v>6846</v>
      </c>
      <c r="V183" s="13" t="s">
        <v>2223</v>
      </c>
      <c r="W183" s="13" t="s">
        <v>713</v>
      </c>
      <c r="X183" s="272" t="s">
        <v>1577</v>
      </c>
      <c r="Y183" s="160"/>
      <c r="Z183" s="160"/>
      <c r="AA183" s="13" t="s">
        <v>714</v>
      </c>
      <c r="AB183" s="313" t="s">
        <v>369</v>
      </c>
      <c r="AC183" s="313" t="s">
        <v>715</v>
      </c>
      <c r="AD183" s="313">
        <v>0</v>
      </c>
      <c r="AE183" s="313" t="s">
        <v>159</v>
      </c>
      <c r="AF183" s="313" t="s">
        <v>78</v>
      </c>
      <c r="AG183" s="313"/>
      <c r="AH183" s="313">
        <v>6864</v>
      </c>
      <c r="AI183" s="372"/>
      <c r="AJ183" s="164"/>
      <c r="AK183" s="373"/>
      <c r="AL183" s="362" t="s">
        <v>716</v>
      </c>
      <c r="AM183" s="297"/>
      <c r="AN183" s="362"/>
      <c r="AO183" s="297"/>
      <c r="AP183" s="297"/>
      <c r="AQ183" s="256" t="s">
        <v>717</v>
      </c>
      <c r="AR183" s="313" t="s">
        <v>718</v>
      </c>
      <c r="AS183" s="256" t="s">
        <v>718</v>
      </c>
      <c r="AT183" s="256" t="s">
        <v>719</v>
      </c>
      <c r="AU183" s="313"/>
      <c r="AV183" s="256">
        <v>6866</v>
      </c>
      <c r="AW183" s="372"/>
      <c r="AX183" s="164"/>
      <c r="AY183" s="13"/>
      <c r="AZ183" s="12" t="s">
        <v>712</v>
      </c>
      <c r="BA183" s="198" t="s">
        <v>1570</v>
      </c>
      <c r="BB183" s="303"/>
      <c r="BC183" s="303"/>
      <c r="BD183" s="13" t="s">
        <v>720</v>
      </c>
      <c r="BE183" s="13" t="s">
        <v>721</v>
      </c>
      <c r="BF183" s="13">
        <v>6836</v>
      </c>
      <c r="BG183" s="13"/>
      <c r="BH183" s="13"/>
      <c r="BI183" s="13"/>
      <c r="BJ183" s="272">
        <f t="shared" si="9"/>
        <v>3</v>
      </c>
    </row>
    <row r="184" spans="1:62" ht="168">
      <c r="A184" s="27">
        <v>9</v>
      </c>
      <c r="B184" s="471">
        <v>2</v>
      </c>
      <c r="C184" s="472" t="s">
        <v>711</v>
      </c>
      <c r="D184" s="472"/>
      <c r="E184" s="471" t="s">
        <v>1621</v>
      </c>
      <c r="F184" s="470" t="s">
        <v>722</v>
      </c>
      <c r="G184" s="429" t="s">
        <v>1871</v>
      </c>
      <c r="H184" s="206" t="str">
        <f>_xlfn.CONCAT("'&lt;br&gt;','&lt;b&gt;','",F184, ": ','&lt;/b&gt;',",G184, ",'&lt;/br&gt;',")</f>
        <v>'&lt;br&gt;','&lt;b&gt;','Large wood volume: ','&lt;/b&gt;',LWDVol,'&lt;/br&gt;',</v>
      </c>
      <c r="I184" s="429" t="s">
        <v>1873</v>
      </c>
      <c r="J184" s="27" t="s">
        <v>263</v>
      </c>
      <c r="K184" s="355"/>
      <c r="L184" s="429"/>
      <c r="M184" s="198"/>
      <c r="N184" s="275"/>
      <c r="O184" s="13"/>
      <c r="P184" s="13"/>
      <c r="Q184" s="13"/>
      <c r="R184" s="13"/>
      <c r="S184" s="13">
        <v>6846</v>
      </c>
      <c r="T184" s="13"/>
      <c r="U184" s="164">
        <v>6846</v>
      </c>
      <c r="V184" s="13" t="s">
        <v>2224</v>
      </c>
      <c r="W184" s="13" t="s">
        <v>723</v>
      </c>
      <c r="X184" s="272" t="s">
        <v>1578</v>
      </c>
      <c r="Y184" s="36"/>
      <c r="Z184" s="36"/>
      <c r="AA184" s="13" t="s">
        <v>724</v>
      </c>
      <c r="AB184" s="256" t="s">
        <v>369</v>
      </c>
      <c r="AC184" s="256" t="s">
        <v>725</v>
      </c>
      <c r="AD184" s="256">
        <v>0</v>
      </c>
      <c r="AE184" s="256" t="s">
        <v>159</v>
      </c>
      <c r="AF184" s="256" t="s">
        <v>78</v>
      </c>
      <c r="AG184" s="256"/>
      <c r="AH184" s="256">
        <v>6864</v>
      </c>
      <c r="AI184" s="372"/>
      <c r="AJ184" s="164"/>
      <c r="AK184" s="344"/>
      <c r="AL184" s="362" t="s">
        <v>726</v>
      </c>
      <c r="AM184" s="282"/>
      <c r="AN184" s="362" t="s">
        <v>753</v>
      </c>
      <c r="AO184" s="282"/>
      <c r="AP184" s="282"/>
      <c r="AQ184" s="21" t="s">
        <v>717</v>
      </c>
      <c r="AR184" s="21" t="s">
        <v>727</v>
      </c>
      <c r="AS184" s="151" t="s">
        <v>727</v>
      </c>
      <c r="AT184" s="21" t="s">
        <v>728</v>
      </c>
      <c r="AU184" s="21"/>
      <c r="AV184" s="21">
        <v>6866</v>
      </c>
      <c r="AW184" s="21"/>
      <c r="AX184" s="164"/>
      <c r="AY184" s="13"/>
      <c r="AZ184" s="12" t="s">
        <v>722</v>
      </c>
      <c r="BA184" s="198" t="s">
        <v>729</v>
      </c>
      <c r="BB184" s="275"/>
      <c r="BC184" s="275"/>
      <c r="BD184" s="13" t="s">
        <v>730</v>
      </c>
      <c r="BE184" s="13" t="s">
        <v>731</v>
      </c>
      <c r="BF184" s="13">
        <v>6836</v>
      </c>
      <c r="BG184" s="13"/>
      <c r="BH184" s="13"/>
      <c r="BI184" s="13"/>
      <c r="BJ184" s="272">
        <f t="shared" si="9"/>
        <v>3</v>
      </c>
    </row>
    <row r="185" spans="1:62" ht="28">
      <c r="A185" s="27">
        <v>9</v>
      </c>
      <c r="B185" s="227">
        <v>3</v>
      </c>
      <c r="C185" s="413" t="s">
        <v>711</v>
      </c>
      <c r="D185" s="413"/>
      <c r="E185" s="227"/>
      <c r="F185" s="227" t="s">
        <v>732</v>
      </c>
      <c r="G185" s="414"/>
      <c r="H185" s="206"/>
      <c r="I185" s="227"/>
      <c r="J185" s="27"/>
      <c r="K185" s="227"/>
      <c r="L185" s="227"/>
      <c r="M185" s="196"/>
      <c r="N185" s="160"/>
      <c r="O185" s="13"/>
      <c r="P185" s="13"/>
      <c r="Q185" s="13"/>
      <c r="R185" s="13"/>
      <c r="S185" s="13"/>
      <c r="T185" s="13"/>
      <c r="U185" s="164"/>
      <c r="V185" s="13"/>
      <c r="W185" s="13"/>
      <c r="X185" s="160"/>
      <c r="Y185" s="160"/>
      <c r="Z185" s="160"/>
      <c r="AA185" s="13"/>
      <c r="AB185" s="313"/>
      <c r="AC185" s="313"/>
      <c r="AD185" s="313"/>
      <c r="AE185" s="313"/>
      <c r="AF185" s="313"/>
      <c r="AG185" s="313"/>
      <c r="AH185" s="313"/>
      <c r="AI185" s="372"/>
      <c r="AJ185" s="164"/>
      <c r="AK185" s="160"/>
      <c r="AL185" s="197" t="s">
        <v>733</v>
      </c>
      <c r="AM185" s="161"/>
      <c r="AN185" s="161"/>
      <c r="AO185" s="161"/>
      <c r="AP185" s="161"/>
      <c r="AQ185" s="256" t="s">
        <v>717</v>
      </c>
      <c r="AR185" s="256" t="s">
        <v>734</v>
      </c>
      <c r="AS185" s="256" t="s">
        <v>735</v>
      </c>
      <c r="AT185" s="256" t="s">
        <v>719</v>
      </c>
      <c r="AU185" s="256"/>
      <c r="AV185" s="256"/>
      <c r="AW185" s="372"/>
      <c r="AX185" s="164"/>
      <c r="AY185" s="13"/>
      <c r="AZ185" s="12"/>
      <c r="BA185" s="160"/>
      <c r="BB185" s="160"/>
      <c r="BC185" s="160"/>
      <c r="BD185" s="13"/>
      <c r="BE185" s="13"/>
      <c r="BF185" s="13"/>
      <c r="BG185" s="13"/>
      <c r="BH185" s="13"/>
      <c r="BI185" s="13"/>
      <c r="BJ185" s="333">
        <f t="shared" si="9"/>
        <v>1</v>
      </c>
    </row>
    <row r="186" spans="1:62" ht="42">
      <c r="A186" s="27">
        <v>9</v>
      </c>
      <c r="B186" s="27">
        <v>4</v>
      </c>
      <c r="C186" s="243" t="s">
        <v>711</v>
      </c>
      <c r="D186" s="243"/>
      <c r="E186" s="27"/>
      <c r="F186" s="27" t="s">
        <v>736</v>
      </c>
      <c r="G186" s="206"/>
      <c r="H186" s="206"/>
      <c r="I186" s="27"/>
      <c r="J186" s="27"/>
      <c r="K186" s="27"/>
      <c r="L186" s="27"/>
      <c r="M186" s="12"/>
      <c r="N186" s="13"/>
      <c r="O186" s="13"/>
      <c r="P186" s="13"/>
      <c r="Q186" s="13"/>
      <c r="R186" s="13"/>
      <c r="S186" s="13"/>
      <c r="T186" s="13"/>
      <c r="U186" s="164"/>
      <c r="V186" s="13"/>
      <c r="W186" s="13"/>
      <c r="X186" s="13"/>
      <c r="Y186" s="13"/>
      <c r="Z186" s="13"/>
      <c r="AA186" s="13"/>
      <c r="AB186" s="256"/>
      <c r="AC186" s="256"/>
      <c r="AD186" s="256"/>
      <c r="AE186" s="256"/>
      <c r="AF186" s="256"/>
      <c r="AG186" s="256"/>
      <c r="AH186" s="256"/>
      <c r="AI186" s="372"/>
      <c r="AJ186" s="164"/>
      <c r="AK186" s="13"/>
      <c r="AL186" s="17" t="s">
        <v>737</v>
      </c>
      <c r="AM186" s="367"/>
      <c r="AN186" s="313"/>
      <c r="AO186" s="367"/>
      <c r="AP186" s="313"/>
      <c r="AQ186" s="313" t="s">
        <v>717</v>
      </c>
      <c r="AR186" s="313" t="s">
        <v>738</v>
      </c>
      <c r="AS186" s="313" t="s">
        <v>739</v>
      </c>
      <c r="AT186" s="313" t="s">
        <v>719</v>
      </c>
      <c r="AU186" s="313"/>
      <c r="AV186" s="313"/>
      <c r="AW186" s="372"/>
      <c r="AX186" s="164"/>
      <c r="AY186" s="13"/>
      <c r="AZ186" s="12"/>
      <c r="BA186" s="13"/>
      <c r="BB186" s="13"/>
      <c r="BC186" s="13"/>
      <c r="BD186" s="13"/>
      <c r="BE186" s="13"/>
      <c r="BF186" s="13"/>
      <c r="BG186" s="13"/>
      <c r="BH186" s="13"/>
      <c r="BI186" s="13"/>
      <c r="BJ186" s="5">
        <f t="shared" si="9"/>
        <v>1</v>
      </c>
    </row>
    <row r="187" spans="1:62" ht="28">
      <c r="A187" s="27">
        <v>9</v>
      </c>
      <c r="B187" s="27">
        <v>5</v>
      </c>
      <c r="C187" s="243" t="s">
        <v>711</v>
      </c>
      <c r="D187" s="243"/>
      <c r="E187" s="27"/>
      <c r="F187" s="27" t="s">
        <v>740</v>
      </c>
      <c r="G187" s="206"/>
      <c r="H187" s="206"/>
      <c r="I187" s="27"/>
      <c r="J187" s="27"/>
      <c r="K187" s="27"/>
      <c r="L187" s="27"/>
      <c r="M187" s="12"/>
      <c r="N187" s="13"/>
      <c r="O187" s="13"/>
      <c r="P187" s="13"/>
      <c r="Q187" s="13"/>
      <c r="R187" s="13"/>
      <c r="S187" s="13"/>
      <c r="T187" s="13"/>
      <c r="U187" s="164"/>
      <c r="V187" s="13"/>
      <c r="W187" s="13"/>
      <c r="X187" s="13"/>
      <c r="Y187" s="13"/>
      <c r="Z187" s="13"/>
      <c r="AA187" s="13"/>
      <c r="AB187" s="313"/>
      <c r="AC187" s="313"/>
      <c r="AD187" s="313"/>
      <c r="AE187" s="313"/>
      <c r="AF187" s="313"/>
      <c r="AG187" s="313"/>
      <c r="AH187" s="313"/>
      <c r="AI187" s="372"/>
      <c r="AJ187" s="164"/>
      <c r="AK187" s="13"/>
      <c r="AL187" s="17" t="s">
        <v>741</v>
      </c>
      <c r="AM187" s="367"/>
      <c r="AN187" s="257"/>
      <c r="AO187" s="367"/>
      <c r="AP187" s="311"/>
      <c r="AQ187" s="151" t="s">
        <v>717</v>
      </c>
      <c r="AR187" s="151" t="s">
        <v>742</v>
      </c>
      <c r="AS187" s="151" t="s">
        <v>743</v>
      </c>
      <c r="AT187" s="151" t="s">
        <v>719</v>
      </c>
      <c r="AU187" s="151"/>
      <c r="AV187" s="151"/>
      <c r="AW187" s="372"/>
      <c r="AX187" s="164"/>
      <c r="AY187" s="13"/>
      <c r="AZ187" s="12"/>
      <c r="BA187" s="13"/>
      <c r="BB187" s="13"/>
      <c r="BC187" s="13"/>
      <c r="BD187" s="13"/>
      <c r="BE187" s="13"/>
      <c r="BF187" s="13"/>
      <c r="BG187" s="13"/>
      <c r="BH187" s="13"/>
      <c r="BI187" s="13"/>
      <c r="BJ187" s="5">
        <f t="shared" si="9"/>
        <v>1</v>
      </c>
    </row>
    <row r="188" spans="1:62" ht="28">
      <c r="A188" s="27">
        <v>9</v>
      </c>
      <c r="B188" s="27">
        <v>6</v>
      </c>
      <c r="C188" s="243" t="s">
        <v>711</v>
      </c>
      <c r="D188" s="243"/>
      <c r="E188" s="27"/>
      <c r="F188" s="27" t="s">
        <v>744</v>
      </c>
      <c r="G188" s="206"/>
      <c r="H188" s="206"/>
      <c r="I188" s="27"/>
      <c r="J188" s="27"/>
      <c r="K188" s="27"/>
      <c r="L188" s="27"/>
      <c r="M188" s="12"/>
      <c r="N188" s="13"/>
      <c r="O188" s="13"/>
      <c r="P188" s="13"/>
      <c r="Q188" s="13"/>
      <c r="R188" s="13"/>
      <c r="S188" s="13"/>
      <c r="T188" s="13"/>
      <c r="U188" s="164"/>
      <c r="V188" s="13"/>
      <c r="W188" s="13"/>
      <c r="X188" s="13"/>
      <c r="Y188" s="13"/>
      <c r="Z188" s="13"/>
      <c r="AA188" s="13"/>
      <c r="AB188" s="151"/>
      <c r="AC188" s="151"/>
      <c r="AD188" s="151"/>
      <c r="AE188" s="151"/>
      <c r="AF188" s="151"/>
      <c r="AG188" s="151"/>
      <c r="AH188" s="151"/>
      <c r="AI188" s="372"/>
      <c r="AJ188" s="164"/>
      <c r="AK188" s="13"/>
      <c r="AL188" s="17" t="s">
        <v>745</v>
      </c>
      <c r="AM188" s="367"/>
      <c r="AN188" s="313"/>
      <c r="AO188" s="367"/>
      <c r="AP188" s="313"/>
      <c r="AQ188" s="313" t="s">
        <v>717</v>
      </c>
      <c r="AR188" s="313" t="s">
        <v>746</v>
      </c>
      <c r="AS188" s="313" t="s">
        <v>747</v>
      </c>
      <c r="AT188" s="313" t="s">
        <v>719</v>
      </c>
      <c r="AU188" s="313"/>
      <c r="AV188" s="313"/>
      <c r="AW188" s="372"/>
      <c r="AX188" s="164"/>
      <c r="AY188" s="13"/>
      <c r="AZ188" s="12"/>
      <c r="BA188" s="13"/>
      <c r="BB188" s="13"/>
      <c r="BC188" s="13"/>
      <c r="BD188" s="13"/>
      <c r="BE188" s="13"/>
      <c r="BF188" s="13"/>
      <c r="BG188" s="13"/>
      <c r="BH188" s="13"/>
      <c r="BI188" s="13"/>
      <c r="BJ188" s="5">
        <f t="shared" si="9"/>
        <v>1</v>
      </c>
    </row>
    <row r="189" spans="1:62" ht="28">
      <c r="A189" s="27">
        <v>9</v>
      </c>
      <c r="B189" s="27">
        <v>7</v>
      </c>
      <c r="C189" s="243" t="s">
        <v>711</v>
      </c>
      <c r="D189" s="243"/>
      <c r="E189" s="27"/>
      <c r="F189" s="27" t="s">
        <v>748</v>
      </c>
      <c r="G189" s="206"/>
      <c r="H189" s="206"/>
      <c r="I189" s="27"/>
      <c r="J189" s="27"/>
      <c r="K189" s="27"/>
      <c r="L189" s="27"/>
      <c r="M189" s="12"/>
      <c r="N189" s="13"/>
      <c r="O189" s="13"/>
      <c r="P189" s="13"/>
      <c r="Q189" s="13"/>
      <c r="R189" s="13"/>
      <c r="S189" s="13"/>
      <c r="T189" s="13"/>
      <c r="U189" s="164"/>
      <c r="V189" s="13"/>
      <c r="W189" s="13"/>
      <c r="X189" s="13"/>
      <c r="Y189" s="13"/>
      <c r="Z189" s="13"/>
      <c r="AA189" s="13"/>
      <c r="AB189" s="256"/>
      <c r="AC189" s="256"/>
      <c r="AD189" s="256"/>
      <c r="AE189" s="256"/>
      <c r="AF189" s="256"/>
      <c r="AG189" s="256"/>
      <c r="AH189" s="256"/>
      <c r="AI189" s="372"/>
      <c r="AJ189" s="164"/>
      <c r="AK189" s="13"/>
      <c r="AL189" s="17" t="s">
        <v>749</v>
      </c>
      <c r="AM189" s="367"/>
      <c r="AN189" s="313"/>
      <c r="AO189" s="367"/>
      <c r="AP189" s="313"/>
      <c r="AQ189" s="313" t="s">
        <v>717</v>
      </c>
      <c r="AR189" s="313" t="s">
        <v>750</v>
      </c>
      <c r="AS189" s="313" t="s">
        <v>751</v>
      </c>
      <c r="AT189" s="313" t="s">
        <v>719</v>
      </c>
      <c r="AU189" s="313"/>
      <c r="AV189" s="313"/>
      <c r="AW189" s="372"/>
      <c r="AX189" s="164"/>
      <c r="AY189" s="13"/>
      <c r="AZ189" s="12"/>
      <c r="BA189" s="13"/>
      <c r="BB189" s="13"/>
      <c r="BC189" s="13"/>
      <c r="BD189" s="13"/>
      <c r="BE189" s="13"/>
      <c r="BF189" s="13"/>
      <c r="BG189" s="13"/>
      <c r="BH189" s="13"/>
      <c r="BI189" s="13"/>
      <c r="BJ189" s="5">
        <f t="shared" si="9"/>
        <v>1</v>
      </c>
    </row>
    <row r="190" spans="1:62" ht="28">
      <c r="A190" s="27">
        <v>9</v>
      </c>
      <c r="B190" s="27">
        <v>8</v>
      </c>
      <c r="C190" s="243" t="s">
        <v>711</v>
      </c>
      <c r="D190" s="243"/>
      <c r="E190" s="27"/>
      <c r="F190" s="27" t="s">
        <v>752</v>
      </c>
      <c r="G190" s="206"/>
      <c r="H190" s="206"/>
      <c r="I190" s="27"/>
      <c r="J190" s="27"/>
      <c r="K190" s="27"/>
      <c r="L190" s="27"/>
      <c r="M190" s="12"/>
      <c r="N190" s="13"/>
      <c r="O190" s="13"/>
      <c r="P190" s="13"/>
      <c r="Q190" s="13"/>
      <c r="R190" s="13"/>
      <c r="S190" s="13"/>
      <c r="T190" s="13"/>
      <c r="U190" s="164"/>
      <c r="V190" s="13"/>
      <c r="W190" s="13"/>
      <c r="X190" s="13"/>
      <c r="Y190" s="13"/>
      <c r="Z190" s="13"/>
      <c r="AA190" s="13"/>
      <c r="AB190" s="313"/>
      <c r="AC190" s="313"/>
      <c r="AD190" s="313"/>
      <c r="AE190" s="313"/>
      <c r="AF190" s="313"/>
      <c r="AG190" s="313"/>
      <c r="AH190" s="313"/>
      <c r="AI190" s="372"/>
      <c r="AJ190" s="164"/>
      <c r="AK190" s="13"/>
      <c r="AL190" s="17" t="s">
        <v>753</v>
      </c>
      <c r="AM190" s="367"/>
      <c r="AN190" s="257"/>
      <c r="AO190" s="367"/>
      <c r="AP190" s="311"/>
      <c r="AQ190" s="256" t="s">
        <v>717</v>
      </c>
      <c r="AR190" s="256" t="s">
        <v>752</v>
      </c>
      <c r="AS190" s="256" t="s">
        <v>752</v>
      </c>
      <c r="AT190" s="313" t="s">
        <v>754</v>
      </c>
      <c r="AU190" s="256"/>
      <c r="AV190" s="256"/>
      <c r="AW190" s="372"/>
      <c r="AX190" s="164"/>
      <c r="AY190" s="13"/>
      <c r="AZ190" s="12"/>
      <c r="BA190" s="13"/>
      <c r="BB190" s="13"/>
      <c r="BC190" s="13"/>
      <c r="BD190" s="13"/>
      <c r="BE190" s="13"/>
      <c r="BF190" s="13"/>
      <c r="BG190" s="13"/>
      <c r="BH190" s="13"/>
      <c r="BI190" s="13"/>
      <c r="BJ190" s="5">
        <f t="shared" si="9"/>
        <v>1</v>
      </c>
    </row>
    <row r="191" spans="1:62" ht="28">
      <c r="A191" s="27">
        <v>9</v>
      </c>
      <c r="B191" s="27">
        <v>9</v>
      </c>
      <c r="C191" s="243" t="s">
        <v>711</v>
      </c>
      <c r="D191" s="243"/>
      <c r="E191" s="27"/>
      <c r="F191" s="27" t="s">
        <v>755</v>
      </c>
      <c r="G191" s="206"/>
      <c r="H191" s="206"/>
      <c r="I191" s="27"/>
      <c r="J191" s="27"/>
      <c r="K191" s="27"/>
      <c r="L191" s="27"/>
      <c r="M191" s="12"/>
      <c r="N191" s="13"/>
      <c r="O191" s="13"/>
      <c r="P191" s="13"/>
      <c r="Q191" s="13"/>
      <c r="R191" s="13"/>
      <c r="S191" s="13"/>
      <c r="T191" s="13"/>
      <c r="U191" s="164"/>
      <c r="V191" s="13"/>
      <c r="W191" s="13"/>
      <c r="X191" s="13"/>
      <c r="Y191" s="13"/>
      <c r="Z191" s="13"/>
      <c r="AA191" s="13"/>
      <c r="AB191" s="313"/>
      <c r="AC191" s="313"/>
      <c r="AD191" s="313"/>
      <c r="AE191" s="313"/>
      <c r="AF191" s="313"/>
      <c r="AG191" s="313"/>
      <c r="AH191" s="313"/>
      <c r="AI191" s="372"/>
      <c r="AJ191" s="164"/>
      <c r="AK191" s="13"/>
      <c r="AL191" s="17" t="s">
        <v>756</v>
      </c>
      <c r="AM191" s="367"/>
      <c r="AN191" s="313"/>
      <c r="AO191" s="367"/>
      <c r="AP191" s="313"/>
      <c r="AQ191" s="151" t="s">
        <v>717</v>
      </c>
      <c r="AR191" s="151" t="s">
        <v>755</v>
      </c>
      <c r="AS191" s="151" t="s">
        <v>757</v>
      </c>
      <c r="AT191" s="256" t="s">
        <v>754</v>
      </c>
      <c r="AU191" s="151"/>
      <c r="AV191" s="151"/>
      <c r="AW191" s="372"/>
      <c r="AX191" s="164"/>
      <c r="AY191" s="13"/>
      <c r="AZ191" s="12"/>
      <c r="BA191" s="13"/>
      <c r="BB191" s="13"/>
      <c r="BC191" s="13"/>
      <c r="BD191" s="13"/>
      <c r="BE191" s="13"/>
      <c r="BF191" s="13"/>
      <c r="BG191" s="13"/>
      <c r="BH191" s="13"/>
      <c r="BI191" s="13"/>
      <c r="BJ191" s="5">
        <f t="shared" si="9"/>
        <v>1</v>
      </c>
    </row>
    <row r="192" spans="1:62" ht="28">
      <c r="A192" s="27">
        <v>9</v>
      </c>
      <c r="B192" s="27">
        <v>10</v>
      </c>
      <c r="C192" s="243" t="s">
        <v>711</v>
      </c>
      <c r="D192" s="243"/>
      <c r="E192" s="27"/>
      <c r="F192" s="27" t="s">
        <v>758</v>
      </c>
      <c r="G192" s="206"/>
      <c r="H192" s="206"/>
      <c r="I192" s="27"/>
      <c r="J192" s="27"/>
      <c r="K192" s="27"/>
      <c r="L192" s="27"/>
      <c r="M192" s="12"/>
      <c r="N192" s="13"/>
      <c r="O192" s="13"/>
      <c r="P192" s="13"/>
      <c r="Q192" s="13"/>
      <c r="R192" s="13"/>
      <c r="S192" s="13"/>
      <c r="T192" s="13"/>
      <c r="U192" s="164"/>
      <c r="V192" s="13"/>
      <c r="W192" s="13"/>
      <c r="X192" s="13"/>
      <c r="Y192" s="13"/>
      <c r="Z192" s="13"/>
      <c r="AA192" s="13"/>
      <c r="AB192" s="313"/>
      <c r="AC192" s="313"/>
      <c r="AD192" s="313"/>
      <c r="AE192" s="313"/>
      <c r="AF192" s="313"/>
      <c r="AG192" s="313"/>
      <c r="AH192" s="313"/>
      <c r="AI192" s="372"/>
      <c r="AJ192" s="164"/>
      <c r="AK192" s="13"/>
      <c r="AL192" s="17" t="s">
        <v>759</v>
      </c>
      <c r="AM192" s="367"/>
      <c r="AN192" s="313"/>
      <c r="AO192" s="367"/>
      <c r="AP192" s="313"/>
      <c r="AQ192" s="313" t="s">
        <v>717</v>
      </c>
      <c r="AR192" s="313" t="s">
        <v>758</v>
      </c>
      <c r="AS192" s="313" t="s">
        <v>760</v>
      </c>
      <c r="AT192" s="21" t="s">
        <v>728</v>
      </c>
      <c r="AU192" s="313"/>
      <c r="AV192" s="313"/>
      <c r="AW192" s="372"/>
      <c r="AX192" s="164"/>
      <c r="AY192" s="13"/>
      <c r="AZ192" s="12"/>
      <c r="BA192" s="13"/>
      <c r="BB192" s="13"/>
      <c r="BC192" s="13"/>
      <c r="BD192" s="13"/>
      <c r="BE192" s="13"/>
      <c r="BF192" s="13"/>
      <c r="BG192" s="13"/>
      <c r="BH192" s="13"/>
      <c r="BI192" s="13"/>
      <c r="BJ192" s="5">
        <f t="shared" si="9"/>
        <v>1</v>
      </c>
    </row>
    <row r="193" spans="1:62" ht="42">
      <c r="A193" s="27">
        <v>9</v>
      </c>
      <c r="B193" s="27">
        <v>11</v>
      </c>
      <c r="C193" s="243" t="s">
        <v>711</v>
      </c>
      <c r="D193" s="243"/>
      <c r="E193" s="27"/>
      <c r="F193" s="27" t="s">
        <v>1986</v>
      </c>
      <c r="G193" s="206"/>
      <c r="H193" s="206"/>
      <c r="I193" s="27"/>
      <c r="J193" s="27"/>
      <c r="K193" s="27"/>
      <c r="L193" s="27"/>
      <c r="M193" s="12"/>
      <c r="N193" s="13"/>
      <c r="O193" s="13"/>
      <c r="P193" s="13"/>
      <c r="Q193" s="13"/>
      <c r="R193" s="13"/>
      <c r="S193" s="13"/>
      <c r="T193" s="13"/>
      <c r="U193" s="164"/>
      <c r="V193" s="13"/>
      <c r="W193" s="13"/>
      <c r="X193" s="13"/>
      <c r="Y193" s="13"/>
      <c r="Z193" s="13"/>
      <c r="AA193" s="13"/>
      <c r="AB193" s="313"/>
      <c r="AC193" s="313"/>
      <c r="AD193" s="313"/>
      <c r="AE193" s="313"/>
      <c r="AF193" s="313"/>
      <c r="AG193" s="313"/>
      <c r="AH193" s="313"/>
      <c r="AI193" s="372"/>
      <c r="AJ193" s="164"/>
      <c r="AK193" s="13"/>
      <c r="AL193" s="17" t="s">
        <v>761</v>
      </c>
      <c r="AM193" s="367"/>
      <c r="AN193" s="313"/>
      <c r="AO193" s="367"/>
      <c r="AP193" s="313"/>
      <c r="AQ193" s="151" t="s">
        <v>717</v>
      </c>
      <c r="AR193" s="151" t="s">
        <v>762</v>
      </c>
      <c r="AS193" s="151" t="s">
        <v>763</v>
      </c>
      <c r="AT193" s="151" t="s">
        <v>754</v>
      </c>
      <c r="AU193" s="151"/>
      <c r="AV193" s="151"/>
      <c r="AW193" s="372"/>
      <c r="AX193" s="164"/>
      <c r="AY193" s="13"/>
      <c r="AZ193" s="12"/>
      <c r="BA193" s="13"/>
      <c r="BB193" s="13"/>
      <c r="BC193" s="13"/>
      <c r="BD193" s="13"/>
      <c r="BE193" s="13"/>
      <c r="BF193" s="13"/>
      <c r="BG193" s="13"/>
      <c r="BH193" s="13"/>
      <c r="BI193" s="13"/>
      <c r="BJ193" s="5">
        <f t="shared" si="9"/>
        <v>1</v>
      </c>
    </row>
    <row r="194" spans="1:62" ht="28">
      <c r="A194" s="27">
        <v>9</v>
      </c>
      <c r="B194" s="27">
        <v>12</v>
      </c>
      <c r="C194" s="243" t="s">
        <v>711</v>
      </c>
      <c r="D194" s="243"/>
      <c r="E194" s="27"/>
      <c r="F194" s="27" t="s">
        <v>764</v>
      </c>
      <c r="G194" s="206"/>
      <c r="H194" s="206"/>
      <c r="I194" s="27"/>
      <c r="J194" s="27"/>
      <c r="K194" s="27"/>
      <c r="L194" s="27"/>
      <c r="M194" s="12"/>
      <c r="N194" s="13"/>
      <c r="O194" s="13"/>
      <c r="P194" s="13"/>
      <c r="Q194" s="13"/>
      <c r="R194" s="13"/>
      <c r="S194" s="13"/>
      <c r="T194" s="13"/>
      <c r="U194" s="164"/>
      <c r="V194" s="13"/>
      <c r="W194" s="13"/>
      <c r="X194" s="13"/>
      <c r="Y194" s="13"/>
      <c r="Z194" s="13"/>
      <c r="AA194" s="13"/>
      <c r="AB194" s="313"/>
      <c r="AC194" s="313"/>
      <c r="AD194" s="313"/>
      <c r="AE194" s="313"/>
      <c r="AF194" s="313"/>
      <c r="AG194" s="313"/>
      <c r="AH194" s="313"/>
      <c r="AI194" s="372"/>
      <c r="AJ194" s="164"/>
      <c r="AK194" s="13"/>
      <c r="AL194" s="17" t="s">
        <v>765</v>
      </c>
      <c r="AM194" s="367"/>
      <c r="AN194" s="313"/>
      <c r="AO194" s="367"/>
      <c r="AP194" s="313"/>
      <c r="AQ194" s="151" t="s">
        <v>717</v>
      </c>
      <c r="AR194" s="151" t="s">
        <v>764</v>
      </c>
      <c r="AS194" s="151" t="s">
        <v>766</v>
      </c>
      <c r="AT194" s="21" t="s">
        <v>728</v>
      </c>
      <c r="AU194" s="151"/>
      <c r="AV194" s="151"/>
      <c r="AW194" s="372"/>
      <c r="AX194" s="164"/>
      <c r="AY194" s="13"/>
      <c r="AZ194" s="12"/>
      <c r="BA194" s="13"/>
      <c r="BB194" s="13"/>
      <c r="BC194" s="13"/>
      <c r="BD194" s="13"/>
      <c r="BE194" s="13"/>
      <c r="BF194" s="13"/>
      <c r="BG194" s="13"/>
      <c r="BH194" s="13"/>
      <c r="BI194" s="13"/>
      <c r="BJ194" s="5">
        <f t="shared" si="9"/>
        <v>1</v>
      </c>
    </row>
    <row r="195" spans="1:62" ht="28">
      <c r="A195" s="27">
        <v>9</v>
      </c>
      <c r="B195" s="27">
        <v>13</v>
      </c>
      <c r="C195" s="243" t="s">
        <v>711</v>
      </c>
      <c r="D195" s="243"/>
      <c r="E195" s="27"/>
      <c r="F195" s="27" t="s">
        <v>767</v>
      </c>
      <c r="G195" s="206"/>
      <c r="H195" s="206"/>
      <c r="I195" s="27"/>
      <c r="J195" s="27"/>
      <c r="K195" s="27"/>
      <c r="L195" s="27"/>
      <c r="M195" s="13"/>
      <c r="N195" s="13"/>
      <c r="O195" s="13"/>
      <c r="P195" s="13"/>
      <c r="Q195" s="13"/>
      <c r="R195" s="13"/>
      <c r="S195" s="13"/>
      <c r="T195" s="13"/>
      <c r="U195" s="164"/>
      <c r="V195" s="13"/>
      <c r="W195" s="13"/>
      <c r="X195" s="13"/>
      <c r="Y195" s="13"/>
      <c r="Z195" s="13"/>
      <c r="AA195" s="13"/>
      <c r="AB195" s="313"/>
      <c r="AC195" s="313"/>
      <c r="AD195" s="313"/>
      <c r="AE195" s="313"/>
      <c r="AF195" s="313"/>
      <c r="AG195" s="313"/>
      <c r="AH195" s="313"/>
      <c r="AI195" s="372"/>
      <c r="AJ195" s="164"/>
      <c r="AK195" s="13"/>
      <c r="AL195" s="17" t="s">
        <v>768</v>
      </c>
      <c r="AM195" s="367"/>
      <c r="AN195" s="257"/>
      <c r="AO195" s="367"/>
      <c r="AP195" s="311"/>
      <c r="AQ195" s="151" t="s">
        <v>325</v>
      </c>
      <c r="AR195" s="151" t="s">
        <v>767</v>
      </c>
      <c r="AS195" s="151" t="s">
        <v>769</v>
      </c>
      <c r="AT195" s="151" t="s">
        <v>754</v>
      </c>
      <c r="AU195" s="151"/>
      <c r="AV195" s="151"/>
      <c r="AW195" s="372"/>
      <c r="AX195" s="164"/>
      <c r="AY195" s="13"/>
      <c r="AZ195" s="12"/>
      <c r="BA195" s="13"/>
      <c r="BB195" s="13"/>
      <c r="BC195" s="13"/>
      <c r="BD195" s="13"/>
      <c r="BE195" s="13"/>
      <c r="BF195" s="13"/>
      <c r="BG195" s="13"/>
      <c r="BH195" s="13"/>
      <c r="BI195" s="13"/>
      <c r="BJ195" s="5">
        <f t="shared" si="9"/>
        <v>1</v>
      </c>
    </row>
    <row r="196" spans="1:62" ht="28">
      <c r="A196" s="27">
        <v>9</v>
      </c>
      <c r="B196" s="27">
        <v>14</v>
      </c>
      <c r="C196" s="243" t="s">
        <v>711</v>
      </c>
      <c r="D196" s="243"/>
      <c r="E196" s="27"/>
      <c r="F196" s="27" t="s">
        <v>770</v>
      </c>
      <c r="G196" s="206"/>
      <c r="H196" s="206"/>
      <c r="I196" s="27"/>
      <c r="J196" s="27"/>
      <c r="K196" s="27"/>
      <c r="L196" s="27"/>
      <c r="M196" s="13"/>
      <c r="N196" s="13"/>
      <c r="O196" s="13"/>
      <c r="P196" s="13"/>
      <c r="Q196" s="13"/>
      <c r="R196" s="13"/>
      <c r="S196" s="13"/>
      <c r="T196" s="13"/>
      <c r="U196" s="164"/>
      <c r="V196" s="13"/>
      <c r="W196" s="11"/>
      <c r="X196" s="11"/>
      <c r="Y196" s="11"/>
      <c r="Z196" s="11"/>
      <c r="AA196" s="11"/>
      <c r="AB196" s="11"/>
      <c r="AC196" s="11"/>
      <c r="AD196" s="11"/>
      <c r="AE196" s="11"/>
      <c r="AF196" s="11"/>
      <c r="AG196" s="11"/>
      <c r="AH196" s="11"/>
      <c r="AI196" s="11"/>
      <c r="AJ196" s="11"/>
      <c r="AK196" s="11"/>
      <c r="AL196" s="17" t="s">
        <v>771</v>
      </c>
      <c r="AM196" s="367"/>
      <c r="AN196" s="313"/>
      <c r="AO196" s="367"/>
      <c r="AP196" s="313"/>
      <c r="AQ196" s="313" t="s">
        <v>325</v>
      </c>
      <c r="AR196" s="313" t="s">
        <v>772</v>
      </c>
      <c r="AS196" s="313" t="s">
        <v>772</v>
      </c>
      <c r="AT196" s="313" t="s">
        <v>773</v>
      </c>
      <c r="AU196" s="313"/>
      <c r="AV196" s="313"/>
      <c r="AW196" s="372"/>
      <c r="AX196" s="164"/>
      <c r="AY196" s="13"/>
      <c r="AZ196" s="25"/>
      <c r="BA196" s="11"/>
      <c r="BB196" s="11"/>
      <c r="BC196" s="11"/>
      <c r="BD196" s="11"/>
      <c r="BE196" s="11"/>
      <c r="BF196" s="11"/>
      <c r="BG196" s="11"/>
      <c r="BH196" s="11"/>
      <c r="BI196" s="11"/>
      <c r="BJ196" s="5">
        <f t="shared" ref="BJ196:BJ215" si="10">COUNTIF(O196,"*")+COUNTIF(X196,"*")+COUNTIF(AL196,"*")+COUNTIF(AZ196,"*")</f>
        <v>1</v>
      </c>
    </row>
    <row r="197" spans="1:62" ht="28">
      <c r="A197" s="27">
        <v>9</v>
      </c>
      <c r="B197" s="27">
        <v>15</v>
      </c>
      <c r="C197" s="243" t="s">
        <v>711</v>
      </c>
      <c r="D197" s="243"/>
      <c r="E197" s="184"/>
      <c r="F197" s="184" t="s">
        <v>1598</v>
      </c>
      <c r="G197" s="206"/>
      <c r="H197" s="206"/>
      <c r="I197" s="27"/>
      <c r="J197" s="27"/>
      <c r="K197" s="27"/>
      <c r="L197" s="27"/>
      <c r="M197" s="13" t="s">
        <v>1216</v>
      </c>
      <c r="N197" s="13"/>
      <c r="O197" s="13"/>
      <c r="P197" s="13"/>
      <c r="Q197" s="13"/>
      <c r="R197" s="13"/>
      <c r="S197" s="13"/>
      <c r="T197" s="13"/>
      <c r="U197" s="164"/>
      <c r="V197" s="13"/>
      <c r="W197" s="11"/>
      <c r="X197" s="11"/>
      <c r="Y197" s="11"/>
      <c r="Z197" s="11"/>
      <c r="AA197" s="11"/>
      <c r="AB197" s="11"/>
      <c r="AC197" s="11"/>
      <c r="AD197" s="11"/>
      <c r="AE197" s="11"/>
      <c r="AF197" s="11"/>
      <c r="AG197" s="11"/>
      <c r="AH197" s="11"/>
      <c r="AI197" s="11"/>
      <c r="AJ197" s="11"/>
      <c r="AK197" s="11"/>
      <c r="AL197" s="17"/>
      <c r="AM197" s="367"/>
      <c r="AN197" s="257"/>
      <c r="AO197" s="367"/>
      <c r="AP197" s="311"/>
      <c r="AQ197" s="256"/>
      <c r="AR197" s="256"/>
      <c r="AS197" s="256"/>
      <c r="AT197" s="256"/>
      <c r="AU197" s="256"/>
      <c r="AV197" s="256"/>
      <c r="AW197" s="372"/>
      <c r="AX197" s="164"/>
      <c r="AY197" s="13"/>
      <c r="AZ197" s="25"/>
      <c r="BA197" s="11"/>
      <c r="BB197" s="11"/>
      <c r="BC197" s="11"/>
      <c r="BD197" s="11"/>
      <c r="BE197" s="11"/>
      <c r="BF197" s="11"/>
      <c r="BG197" s="11"/>
      <c r="BH197" s="11"/>
      <c r="BI197" s="11"/>
      <c r="BJ197" s="5">
        <f t="shared" si="10"/>
        <v>0</v>
      </c>
    </row>
    <row r="198" spans="1:62" ht="28">
      <c r="A198" s="27">
        <v>9</v>
      </c>
      <c r="B198" s="27">
        <v>16</v>
      </c>
      <c r="C198" s="243" t="s">
        <v>711</v>
      </c>
      <c r="D198" s="243"/>
      <c r="E198" s="184"/>
      <c r="F198" s="184" t="s">
        <v>1599</v>
      </c>
      <c r="G198" s="206"/>
      <c r="H198" s="206"/>
      <c r="I198" s="27"/>
      <c r="J198" s="27"/>
      <c r="K198" s="27"/>
      <c r="L198" s="27"/>
      <c r="M198" s="13" t="s">
        <v>1217</v>
      </c>
      <c r="N198" s="13"/>
      <c r="O198" s="13"/>
      <c r="P198" s="13"/>
      <c r="Q198" s="13"/>
      <c r="R198" s="13"/>
      <c r="S198" s="13"/>
      <c r="T198" s="13"/>
      <c r="U198" s="164"/>
      <c r="V198" s="13"/>
      <c r="W198" s="11"/>
      <c r="X198" s="11"/>
      <c r="Y198" s="11"/>
      <c r="Z198" s="11"/>
      <c r="AA198" s="11"/>
      <c r="AB198" s="11"/>
      <c r="AC198" s="11"/>
      <c r="AD198" s="11"/>
      <c r="AE198" s="11"/>
      <c r="AF198" s="11"/>
      <c r="AG198" s="11"/>
      <c r="AH198" s="11"/>
      <c r="AI198" s="11"/>
      <c r="AJ198" s="11"/>
      <c r="AK198" s="11"/>
      <c r="AL198" s="17"/>
      <c r="AM198" s="367"/>
      <c r="AN198" s="313"/>
      <c r="AO198" s="367"/>
      <c r="AP198" s="313"/>
      <c r="AQ198" s="313"/>
      <c r="AR198" s="313"/>
      <c r="AS198" s="313"/>
      <c r="AT198" s="313"/>
      <c r="AU198" s="313"/>
      <c r="AV198" s="313"/>
      <c r="AW198" s="372"/>
      <c r="AX198" s="164"/>
      <c r="AY198" s="13"/>
      <c r="AZ198" s="25"/>
      <c r="BA198" s="11"/>
      <c r="BB198" s="11"/>
      <c r="BC198" s="11"/>
      <c r="BD198" s="11"/>
      <c r="BE198" s="11"/>
      <c r="BF198" s="11"/>
      <c r="BG198" s="11"/>
      <c r="BH198" s="11"/>
      <c r="BI198" s="11"/>
      <c r="BJ198" s="5">
        <f t="shared" si="10"/>
        <v>0</v>
      </c>
    </row>
    <row r="199" spans="1:62" ht="28">
      <c r="A199" s="27">
        <v>9</v>
      </c>
      <c r="B199" s="27">
        <v>17</v>
      </c>
      <c r="C199" s="243" t="s">
        <v>711</v>
      </c>
      <c r="D199" s="243"/>
      <c r="E199" s="184"/>
      <c r="F199" s="184" t="s">
        <v>1596</v>
      </c>
      <c r="G199" s="206"/>
      <c r="H199" s="206"/>
      <c r="I199" s="27"/>
      <c r="J199" s="27"/>
      <c r="K199" s="27"/>
      <c r="L199" s="27"/>
      <c r="M199" s="13" t="s">
        <v>1220</v>
      </c>
      <c r="N199" s="13"/>
      <c r="O199" s="13"/>
      <c r="P199" s="13"/>
      <c r="Q199" s="13"/>
      <c r="R199" s="13"/>
      <c r="S199" s="13"/>
      <c r="T199" s="13"/>
      <c r="U199" s="164"/>
      <c r="V199" s="13"/>
      <c r="W199" s="11"/>
      <c r="X199" s="11"/>
      <c r="Y199" s="11"/>
      <c r="Z199" s="11"/>
      <c r="AA199" s="11"/>
      <c r="AB199" s="11"/>
      <c r="AC199" s="11"/>
      <c r="AD199" s="11"/>
      <c r="AE199" s="11"/>
      <c r="AF199" s="11"/>
      <c r="AG199" s="11"/>
      <c r="AH199" s="11"/>
      <c r="AI199" s="11"/>
      <c r="AJ199" s="11"/>
      <c r="AK199" s="11"/>
      <c r="AL199" s="17"/>
      <c r="AM199" s="367"/>
      <c r="AN199" s="313"/>
      <c r="AO199" s="367"/>
      <c r="AP199" s="313"/>
      <c r="AQ199" s="313"/>
      <c r="AR199" s="151"/>
      <c r="AS199" s="151"/>
      <c r="AT199" s="151"/>
      <c r="AU199" s="151"/>
      <c r="AV199" s="151"/>
      <c r="AW199" s="372"/>
      <c r="AX199" s="164"/>
      <c r="AY199" s="13"/>
      <c r="AZ199" s="25"/>
      <c r="BA199" s="11"/>
      <c r="BB199" s="11"/>
      <c r="BC199" s="11"/>
      <c r="BD199" s="11"/>
      <c r="BE199" s="11"/>
      <c r="BF199" s="11"/>
      <c r="BG199" s="11"/>
      <c r="BH199" s="11"/>
      <c r="BI199" s="11"/>
      <c r="BJ199" s="5">
        <f t="shared" si="10"/>
        <v>0</v>
      </c>
    </row>
    <row r="200" spans="1:62" ht="28">
      <c r="A200" s="27">
        <v>9</v>
      </c>
      <c r="B200" s="27">
        <v>18</v>
      </c>
      <c r="C200" s="243" t="s">
        <v>711</v>
      </c>
      <c r="D200" s="243"/>
      <c r="E200" s="184"/>
      <c r="F200" s="184" t="s">
        <v>1597</v>
      </c>
      <c r="G200" s="206"/>
      <c r="H200" s="206"/>
      <c r="I200" s="27"/>
      <c r="J200" s="27"/>
      <c r="K200" s="27"/>
      <c r="L200" s="27"/>
      <c r="M200" s="13" t="s">
        <v>1224</v>
      </c>
      <c r="N200" s="13"/>
      <c r="O200" s="13"/>
      <c r="P200" s="13"/>
      <c r="Q200" s="13"/>
      <c r="R200" s="13"/>
      <c r="S200" s="13"/>
      <c r="T200" s="13"/>
      <c r="U200" s="164"/>
      <c r="V200" s="13"/>
      <c r="W200" s="11"/>
      <c r="X200" s="11"/>
      <c r="Y200" s="11"/>
      <c r="Z200" s="11"/>
      <c r="AA200" s="11"/>
      <c r="AB200" s="11"/>
      <c r="AC200" s="11"/>
      <c r="AD200" s="11"/>
      <c r="AE200" s="11"/>
      <c r="AF200" s="11"/>
      <c r="AG200" s="11"/>
      <c r="AH200" s="11"/>
      <c r="AI200" s="11"/>
      <c r="AJ200" s="11"/>
      <c r="AK200" s="11"/>
      <c r="AL200" s="17"/>
      <c r="AM200" s="367"/>
      <c r="AN200" s="257"/>
      <c r="AO200" s="367"/>
      <c r="AP200" s="311"/>
      <c r="AQ200" s="151"/>
      <c r="AR200" s="151"/>
      <c r="AS200" s="151"/>
      <c r="AT200" s="151"/>
      <c r="AU200" s="151"/>
      <c r="AV200" s="151"/>
      <c r="AW200" s="372"/>
      <c r="AX200" s="164"/>
      <c r="AY200" s="13"/>
      <c r="AZ200" s="25"/>
      <c r="BA200" s="11"/>
      <c r="BB200" s="11"/>
      <c r="BC200" s="11"/>
      <c r="BD200" s="11"/>
      <c r="BE200" s="11"/>
      <c r="BF200" s="11"/>
      <c r="BG200" s="11"/>
      <c r="BH200" s="11"/>
      <c r="BI200" s="11"/>
      <c r="BJ200" s="5">
        <f t="shared" si="10"/>
        <v>0</v>
      </c>
    </row>
    <row r="201" spans="1:62" ht="42">
      <c r="A201" s="27">
        <v>9</v>
      </c>
      <c r="B201" s="27">
        <v>19</v>
      </c>
      <c r="C201" s="243" t="s">
        <v>711</v>
      </c>
      <c r="D201" s="243"/>
      <c r="E201" s="184"/>
      <c r="F201" s="27" t="s">
        <v>1987</v>
      </c>
      <c r="G201" s="206"/>
      <c r="H201" s="206"/>
      <c r="I201" s="27"/>
      <c r="J201" s="27"/>
      <c r="K201" s="27"/>
      <c r="L201" s="27"/>
      <c r="M201" s="13" t="s">
        <v>1225</v>
      </c>
      <c r="N201" s="13"/>
      <c r="O201" s="13"/>
      <c r="P201" s="13"/>
      <c r="Q201" s="13"/>
      <c r="R201" s="13"/>
      <c r="S201" s="13"/>
      <c r="T201" s="13"/>
      <c r="U201" s="164"/>
      <c r="V201" s="13"/>
      <c r="W201" s="11"/>
      <c r="X201" s="11"/>
      <c r="Y201" s="11"/>
      <c r="Z201" s="11"/>
      <c r="AA201" s="11"/>
      <c r="AB201" s="11"/>
      <c r="AC201" s="11"/>
      <c r="AD201" s="11"/>
      <c r="AE201" s="11"/>
      <c r="AF201" s="11"/>
      <c r="AG201" s="11"/>
      <c r="AH201" s="11"/>
      <c r="AI201" s="11"/>
      <c r="AJ201" s="11"/>
      <c r="AK201" s="11"/>
      <c r="AL201" s="17"/>
      <c r="AM201" s="367"/>
      <c r="AN201" s="313"/>
      <c r="AO201" s="367"/>
      <c r="AP201" s="313"/>
      <c r="AQ201" s="151"/>
      <c r="AR201" s="151"/>
      <c r="AS201" s="151"/>
      <c r="AT201" s="151"/>
      <c r="AU201" s="151"/>
      <c r="AV201" s="151"/>
      <c r="AW201" s="372"/>
      <c r="AX201" s="164"/>
      <c r="AY201" s="13"/>
      <c r="AZ201" s="25"/>
      <c r="BA201" s="11"/>
      <c r="BB201" s="11"/>
      <c r="BC201" s="11"/>
      <c r="BD201" s="11"/>
      <c r="BE201" s="11"/>
      <c r="BF201" s="11"/>
      <c r="BG201" s="11"/>
      <c r="BH201" s="11"/>
      <c r="BI201" s="11"/>
      <c r="BJ201" s="5">
        <f t="shared" si="10"/>
        <v>0</v>
      </c>
    </row>
    <row r="202" spans="1:62" ht="28">
      <c r="A202" s="27">
        <v>9</v>
      </c>
      <c r="B202" s="27">
        <v>20</v>
      </c>
      <c r="C202" s="243" t="s">
        <v>711</v>
      </c>
      <c r="D202" s="243"/>
      <c r="E202" s="184"/>
      <c r="F202" s="184" t="s">
        <v>1600</v>
      </c>
      <c r="G202" s="206"/>
      <c r="H202" s="206"/>
      <c r="I202" s="27"/>
      <c r="J202" s="27"/>
      <c r="K202" s="27"/>
      <c r="L202" s="27"/>
      <c r="M202" s="13" t="s">
        <v>1226</v>
      </c>
      <c r="N202" s="13"/>
      <c r="O202" s="13"/>
      <c r="P202" s="13"/>
      <c r="Q202" s="13"/>
      <c r="R202" s="13"/>
      <c r="S202" s="13"/>
      <c r="T202" s="13"/>
      <c r="U202" s="164"/>
      <c r="V202" s="13"/>
      <c r="W202" s="11"/>
      <c r="X202" s="11"/>
      <c r="Y202" s="11"/>
      <c r="Z202" s="11"/>
      <c r="AA202" s="11"/>
      <c r="AB202" s="11"/>
      <c r="AC202" s="11"/>
      <c r="AD202" s="11"/>
      <c r="AE202" s="11"/>
      <c r="AF202" s="11"/>
      <c r="AG202" s="11"/>
      <c r="AH202" s="11"/>
      <c r="AI202" s="11"/>
      <c r="AJ202" s="11"/>
      <c r="AK202" s="11"/>
      <c r="AL202" s="17"/>
      <c r="AM202" s="367"/>
      <c r="AN202" s="313"/>
      <c r="AO202" s="367"/>
      <c r="AP202" s="313"/>
      <c r="AQ202" s="151"/>
      <c r="AR202" s="151"/>
      <c r="AS202" s="151"/>
      <c r="AT202" s="151"/>
      <c r="AU202" s="151"/>
      <c r="AV202" s="151"/>
      <c r="AW202" s="372"/>
      <c r="AX202" s="164"/>
      <c r="AY202" s="13"/>
      <c r="AZ202" s="25"/>
      <c r="BA202" s="11"/>
      <c r="BB202" s="11"/>
      <c r="BC202" s="11"/>
      <c r="BD202" s="11"/>
      <c r="BE202" s="11"/>
      <c r="BF202" s="11"/>
      <c r="BG202" s="11"/>
      <c r="BH202" s="11"/>
      <c r="BI202" s="11"/>
      <c r="BJ202" s="5">
        <f t="shared" si="10"/>
        <v>0</v>
      </c>
    </row>
    <row r="203" spans="1:62" ht="28">
      <c r="A203" s="27">
        <v>9</v>
      </c>
      <c r="B203" s="27">
        <v>21</v>
      </c>
      <c r="C203" s="243" t="s">
        <v>711</v>
      </c>
      <c r="D203" s="243"/>
      <c r="E203" s="184"/>
      <c r="F203" s="184" t="s">
        <v>1601</v>
      </c>
      <c r="G203" s="206"/>
      <c r="H203" s="206"/>
      <c r="I203" s="27"/>
      <c r="J203" s="27"/>
      <c r="K203" s="27"/>
      <c r="L203" s="27"/>
      <c r="M203" s="13" t="s">
        <v>1227</v>
      </c>
      <c r="N203" s="13"/>
      <c r="O203" s="13"/>
      <c r="P203" s="13"/>
      <c r="Q203" s="13"/>
      <c r="R203" s="13"/>
      <c r="S203" s="13"/>
      <c r="T203" s="13"/>
      <c r="U203" s="164"/>
      <c r="V203" s="13"/>
      <c r="W203" s="11"/>
      <c r="X203" s="11"/>
      <c r="Y203" s="11"/>
      <c r="Z203" s="11"/>
      <c r="AA203" s="11"/>
      <c r="AB203" s="11"/>
      <c r="AC203" s="11"/>
      <c r="AD203" s="11"/>
      <c r="AE203" s="11"/>
      <c r="AF203" s="11"/>
      <c r="AG203" s="11"/>
      <c r="AH203" s="11"/>
      <c r="AI203" s="11"/>
      <c r="AJ203" s="11"/>
      <c r="AK203" s="11"/>
      <c r="AL203" s="17"/>
      <c r="AM203" s="367"/>
      <c r="AN203" s="257"/>
      <c r="AO203" s="367"/>
      <c r="AP203" s="311"/>
      <c r="AQ203" s="256"/>
      <c r="AR203" s="256"/>
      <c r="AS203" s="256"/>
      <c r="AT203" s="256"/>
      <c r="AU203" s="256"/>
      <c r="AV203" s="256"/>
      <c r="AW203" s="372"/>
      <c r="AX203" s="164"/>
      <c r="AY203" s="13"/>
      <c r="AZ203" s="25"/>
      <c r="BA203" s="11"/>
      <c r="BB203" s="11"/>
      <c r="BC203" s="11"/>
      <c r="BD203" s="11"/>
      <c r="BE203" s="11"/>
      <c r="BF203" s="11"/>
      <c r="BG203" s="11"/>
      <c r="BH203" s="11"/>
      <c r="BI203" s="11"/>
      <c r="BJ203" s="5">
        <f t="shared" si="10"/>
        <v>0</v>
      </c>
    </row>
    <row r="204" spans="1:62" ht="28">
      <c r="A204" s="27">
        <v>9</v>
      </c>
      <c r="B204" s="27">
        <v>22</v>
      </c>
      <c r="C204" s="243" t="s">
        <v>711</v>
      </c>
      <c r="D204" s="243"/>
      <c r="E204" s="184"/>
      <c r="F204" s="184" t="s">
        <v>1602</v>
      </c>
      <c r="G204" s="206"/>
      <c r="H204" s="206"/>
      <c r="I204" s="27"/>
      <c r="J204" s="27"/>
      <c r="K204" s="27"/>
      <c r="L204" s="27"/>
      <c r="M204" s="13" t="s">
        <v>1228</v>
      </c>
      <c r="N204" s="13"/>
      <c r="O204" s="13"/>
      <c r="P204" s="13"/>
      <c r="Q204" s="13"/>
      <c r="R204" s="13"/>
      <c r="S204" s="13"/>
      <c r="T204" s="13"/>
      <c r="U204" s="164"/>
      <c r="V204" s="13"/>
      <c r="W204" s="11"/>
      <c r="X204" s="11"/>
      <c r="Y204" s="11"/>
      <c r="Z204" s="11"/>
      <c r="AA204" s="11"/>
      <c r="AB204" s="11"/>
      <c r="AC204" s="11"/>
      <c r="AD204" s="11"/>
      <c r="AE204" s="11"/>
      <c r="AF204" s="11"/>
      <c r="AG204" s="11"/>
      <c r="AH204" s="11"/>
      <c r="AI204" s="11"/>
      <c r="AJ204" s="11"/>
      <c r="AK204" s="11"/>
      <c r="AL204" s="17"/>
      <c r="AM204" s="367"/>
      <c r="AN204" s="313"/>
      <c r="AO204" s="367"/>
      <c r="AP204" s="313"/>
      <c r="AQ204" s="313"/>
      <c r="AR204" s="313"/>
      <c r="AS204" s="313"/>
      <c r="AT204" s="313"/>
      <c r="AU204" s="313"/>
      <c r="AV204" s="313"/>
      <c r="AW204" s="372"/>
      <c r="AX204" s="164"/>
      <c r="AY204" s="13"/>
      <c r="AZ204" s="25"/>
      <c r="BA204" s="11"/>
      <c r="BB204" s="11"/>
      <c r="BC204" s="11"/>
      <c r="BD204" s="11"/>
      <c r="BE204" s="11"/>
      <c r="BF204" s="11"/>
      <c r="BG204" s="11"/>
      <c r="BH204" s="11"/>
      <c r="BI204" s="11"/>
      <c r="BJ204" s="5">
        <f t="shared" si="10"/>
        <v>0</v>
      </c>
    </row>
    <row r="205" spans="1:62" ht="28">
      <c r="A205" s="27">
        <v>9</v>
      </c>
      <c r="B205" s="27">
        <v>23</v>
      </c>
      <c r="C205" s="243" t="s">
        <v>711</v>
      </c>
      <c r="D205" s="243"/>
      <c r="E205" s="184"/>
      <c r="F205" s="184" t="s">
        <v>1603</v>
      </c>
      <c r="G205" s="206"/>
      <c r="H205" s="206"/>
      <c r="I205" s="27"/>
      <c r="J205" s="27"/>
      <c r="K205" s="27"/>
      <c r="L205" s="27"/>
      <c r="M205" s="13" t="s">
        <v>1229</v>
      </c>
      <c r="N205" s="13"/>
      <c r="O205" s="13"/>
      <c r="P205" s="13"/>
      <c r="Q205" s="13"/>
      <c r="R205" s="13"/>
      <c r="S205" s="13"/>
      <c r="T205" s="13"/>
      <c r="U205" s="164"/>
      <c r="V205" s="13"/>
      <c r="W205" s="11"/>
      <c r="X205" s="11"/>
      <c r="Y205" s="11"/>
      <c r="Z205" s="11"/>
      <c r="AA205" s="11"/>
      <c r="AB205" s="11"/>
      <c r="AC205" s="11"/>
      <c r="AD205" s="11"/>
      <c r="AE205" s="11"/>
      <c r="AF205" s="11"/>
      <c r="AG205" s="11"/>
      <c r="AH205" s="11"/>
      <c r="AI205" s="11"/>
      <c r="AJ205" s="11"/>
      <c r="AK205" s="11"/>
      <c r="AL205" s="17"/>
      <c r="AM205" s="367"/>
      <c r="AN205" s="257"/>
      <c r="AO205" s="367"/>
      <c r="AP205" s="311"/>
      <c r="AQ205" s="151"/>
      <c r="AR205" s="151"/>
      <c r="AS205" s="151"/>
      <c r="AT205" s="151"/>
      <c r="AU205" s="151"/>
      <c r="AV205" s="151"/>
      <c r="AW205" s="372"/>
      <c r="AX205" s="164"/>
      <c r="AY205" s="13"/>
      <c r="AZ205" s="25"/>
      <c r="BA205" s="11"/>
      <c r="BB205" s="11"/>
      <c r="BC205" s="11"/>
      <c r="BD205" s="11"/>
      <c r="BE205" s="11"/>
      <c r="BF205" s="11"/>
      <c r="BG205" s="11"/>
      <c r="BH205" s="11"/>
      <c r="BI205" s="11"/>
      <c r="BJ205" s="5">
        <f t="shared" si="10"/>
        <v>0</v>
      </c>
    </row>
    <row r="206" spans="1:62" ht="28">
      <c r="A206" s="27">
        <v>9</v>
      </c>
      <c r="B206" s="27">
        <v>24</v>
      </c>
      <c r="C206" s="243" t="s">
        <v>711</v>
      </c>
      <c r="D206" s="243"/>
      <c r="E206" s="184"/>
      <c r="F206" s="184" t="s">
        <v>1604</v>
      </c>
      <c r="G206" s="206"/>
      <c r="H206" s="206"/>
      <c r="I206" s="27"/>
      <c r="J206" s="27"/>
      <c r="K206" s="27"/>
      <c r="L206" s="27"/>
      <c r="M206" s="13" t="s">
        <v>1230</v>
      </c>
      <c r="N206" s="13"/>
      <c r="O206" s="13"/>
      <c r="P206" s="13"/>
      <c r="Q206" s="13"/>
      <c r="R206" s="13"/>
      <c r="S206" s="13"/>
      <c r="T206" s="13"/>
      <c r="U206" s="164"/>
      <c r="V206" s="13"/>
      <c r="W206" s="11"/>
      <c r="X206" s="11"/>
      <c r="Y206" s="11"/>
      <c r="Z206" s="11"/>
      <c r="AA206" s="11"/>
      <c r="AB206" s="11"/>
      <c r="AC206" s="11"/>
      <c r="AD206" s="11"/>
      <c r="AE206" s="11"/>
      <c r="AF206" s="11"/>
      <c r="AG206" s="11"/>
      <c r="AH206" s="11"/>
      <c r="AI206" s="11"/>
      <c r="AJ206" s="11"/>
      <c r="AK206" s="11"/>
      <c r="AL206" s="17"/>
      <c r="AM206" s="367"/>
      <c r="AN206" s="313"/>
      <c r="AO206" s="367"/>
      <c r="AP206" s="313"/>
      <c r="AQ206" s="313"/>
      <c r="AR206" s="313"/>
      <c r="AS206" s="313"/>
      <c r="AT206" s="313"/>
      <c r="AU206" s="313"/>
      <c r="AV206" s="313"/>
      <c r="AW206" s="372"/>
      <c r="AX206" s="164"/>
      <c r="AY206" s="13"/>
      <c r="AZ206" s="25"/>
      <c r="BA206" s="11"/>
      <c r="BB206" s="11"/>
      <c r="BC206" s="11"/>
      <c r="BD206" s="11"/>
      <c r="BE206" s="11"/>
      <c r="BF206" s="11"/>
      <c r="BG206" s="11"/>
      <c r="BH206" s="11"/>
      <c r="BI206" s="11"/>
      <c r="BJ206" s="5">
        <f t="shared" si="10"/>
        <v>0</v>
      </c>
    </row>
    <row r="207" spans="1:62" ht="28">
      <c r="A207" s="28">
        <v>11</v>
      </c>
      <c r="B207" s="28">
        <v>1</v>
      </c>
      <c r="C207" s="244" t="s">
        <v>1594</v>
      </c>
      <c r="D207" s="244"/>
      <c r="E207" s="29"/>
      <c r="F207" s="29" t="s">
        <v>775</v>
      </c>
      <c r="G207" s="291"/>
      <c r="H207" s="291"/>
      <c r="I207" s="29"/>
      <c r="J207" s="29"/>
      <c r="K207" s="29"/>
      <c r="L207" s="29"/>
      <c r="M207" s="13"/>
      <c r="N207" s="13"/>
      <c r="O207" s="13"/>
      <c r="P207" s="13"/>
      <c r="Q207" s="13"/>
      <c r="R207" s="13"/>
      <c r="S207" s="13"/>
      <c r="T207" s="13"/>
      <c r="U207" s="164"/>
      <c r="V207" s="13"/>
      <c r="W207" s="13"/>
      <c r="X207" s="13"/>
      <c r="Y207" s="13"/>
      <c r="Z207" s="13"/>
      <c r="AA207" s="13"/>
      <c r="AB207" s="13"/>
      <c r="AC207" s="13"/>
      <c r="AD207" s="13"/>
      <c r="AE207" s="13"/>
      <c r="AF207" s="13"/>
      <c r="AG207" s="13"/>
      <c r="AH207" s="13"/>
      <c r="AI207" s="13"/>
      <c r="AJ207" s="13"/>
      <c r="AK207" s="13"/>
      <c r="AL207" s="17" t="s">
        <v>776</v>
      </c>
      <c r="AM207" s="367"/>
      <c r="AN207" s="313"/>
      <c r="AO207" s="367"/>
      <c r="AP207" s="313"/>
      <c r="AQ207" s="313" t="s">
        <v>774</v>
      </c>
      <c r="AR207" s="313" t="s">
        <v>775</v>
      </c>
      <c r="AS207" s="151" t="s">
        <v>775</v>
      </c>
      <c r="AT207" s="151"/>
      <c r="AU207" s="313"/>
      <c r="AV207" s="151"/>
      <c r="AW207" s="372"/>
      <c r="AX207" s="164"/>
      <c r="AY207" s="13"/>
      <c r="AZ207" s="12"/>
      <c r="BA207" s="13"/>
      <c r="BB207" s="13"/>
      <c r="BC207" s="13"/>
      <c r="BD207" s="13"/>
      <c r="BE207" s="13"/>
      <c r="BF207" s="13"/>
      <c r="BG207" s="13"/>
      <c r="BH207" s="13"/>
      <c r="BI207" s="13"/>
      <c r="BJ207" s="5">
        <f t="shared" si="10"/>
        <v>1</v>
      </c>
    </row>
    <row r="208" spans="1:62" ht="28">
      <c r="A208" s="28">
        <v>11</v>
      </c>
      <c r="B208" s="28">
        <v>2</v>
      </c>
      <c r="C208" s="244" t="s">
        <v>1594</v>
      </c>
      <c r="D208" s="244"/>
      <c r="E208" s="29"/>
      <c r="F208" s="29" t="s">
        <v>777</v>
      </c>
      <c r="G208" s="291"/>
      <c r="H208" s="291"/>
      <c r="I208" s="29"/>
      <c r="J208" s="29"/>
      <c r="K208" s="29"/>
      <c r="L208" s="29"/>
      <c r="M208" s="13"/>
      <c r="N208" s="13"/>
      <c r="O208" s="13"/>
      <c r="P208" s="13"/>
      <c r="Q208" s="13"/>
      <c r="R208" s="13"/>
      <c r="S208" s="13"/>
      <c r="T208" s="13"/>
      <c r="U208" s="164"/>
      <c r="V208" s="13"/>
      <c r="W208" s="13"/>
      <c r="X208" s="13"/>
      <c r="Y208" s="13"/>
      <c r="Z208" s="13"/>
      <c r="AA208" s="13"/>
      <c r="AB208" s="13"/>
      <c r="AC208" s="13"/>
      <c r="AD208" s="13"/>
      <c r="AE208" s="13"/>
      <c r="AF208" s="13"/>
      <c r="AG208" s="13"/>
      <c r="AH208" s="13"/>
      <c r="AI208" s="13"/>
      <c r="AJ208" s="13"/>
      <c r="AK208" s="13"/>
      <c r="AL208" s="17" t="s">
        <v>778</v>
      </c>
      <c r="AM208" s="367"/>
      <c r="AN208" s="313"/>
      <c r="AO208" s="367"/>
      <c r="AP208" s="313"/>
      <c r="AQ208" s="256" t="s">
        <v>774</v>
      </c>
      <c r="AR208" s="256" t="s">
        <v>779</v>
      </c>
      <c r="AS208" s="256" t="s">
        <v>780</v>
      </c>
      <c r="AT208" s="256"/>
      <c r="AU208" s="256"/>
      <c r="AV208" s="256"/>
      <c r="AW208" s="372"/>
      <c r="AX208" s="164"/>
      <c r="AY208" s="13"/>
      <c r="AZ208" s="12"/>
      <c r="BA208" s="13"/>
      <c r="BB208" s="13"/>
      <c r="BC208" s="13"/>
      <c r="BD208" s="13"/>
      <c r="BE208" s="13"/>
      <c r="BF208" s="13"/>
      <c r="BG208" s="13"/>
      <c r="BH208" s="13"/>
      <c r="BI208" s="13"/>
      <c r="BJ208" s="5">
        <f t="shared" si="10"/>
        <v>1</v>
      </c>
    </row>
    <row r="209" spans="1:62" ht="28">
      <c r="A209" s="28">
        <v>11</v>
      </c>
      <c r="B209" s="28">
        <v>3</v>
      </c>
      <c r="C209" s="244" t="s">
        <v>1594</v>
      </c>
      <c r="D209" s="244"/>
      <c r="E209" s="29"/>
      <c r="F209" s="29" t="s">
        <v>781</v>
      </c>
      <c r="G209" s="291"/>
      <c r="H209" s="291"/>
      <c r="I209" s="29"/>
      <c r="J209" s="29"/>
      <c r="K209" s="29"/>
      <c r="L209" s="29"/>
      <c r="M209" s="13"/>
      <c r="N209" s="13"/>
      <c r="O209" s="13"/>
      <c r="P209" s="13"/>
      <c r="Q209" s="13"/>
      <c r="R209" s="13"/>
      <c r="S209" s="13"/>
      <c r="T209" s="13"/>
      <c r="U209" s="164"/>
      <c r="V209" s="13"/>
      <c r="W209" s="13"/>
      <c r="X209" s="13"/>
      <c r="Y209" s="13"/>
      <c r="Z209" s="13"/>
      <c r="AA209" s="13"/>
      <c r="AB209" s="13"/>
      <c r="AC209" s="13"/>
      <c r="AD209" s="13"/>
      <c r="AE209" s="13"/>
      <c r="AF209" s="13"/>
      <c r="AG209" s="13"/>
      <c r="AH209" s="13"/>
      <c r="AI209" s="13"/>
      <c r="AJ209" s="13"/>
      <c r="AK209" s="13"/>
      <c r="AL209" s="17" t="s">
        <v>782</v>
      </c>
      <c r="AM209" s="367"/>
      <c r="AN209" s="257"/>
      <c r="AO209" s="367"/>
      <c r="AP209" s="311"/>
      <c r="AQ209" s="256" t="s">
        <v>774</v>
      </c>
      <c r="AR209" s="256" t="s">
        <v>781</v>
      </c>
      <c r="AS209" s="256" t="s">
        <v>781</v>
      </c>
      <c r="AT209" s="256"/>
      <c r="AU209" s="256"/>
      <c r="AV209" s="256"/>
      <c r="AW209" s="372"/>
      <c r="AX209" s="164"/>
      <c r="AY209" s="13"/>
      <c r="AZ209" s="12"/>
      <c r="BA209" s="13"/>
      <c r="BB209" s="13"/>
      <c r="BC209" s="13"/>
      <c r="BD209" s="13"/>
      <c r="BE209" s="13"/>
      <c r="BF209" s="13"/>
      <c r="BG209" s="13"/>
      <c r="BH209" s="13"/>
      <c r="BI209" s="13"/>
      <c r="BJ209" s="5">
        <f t="shared" si="10"/>
        <v>1</v>
      </c>
    </row>
    <row r="210" spans="1:62" ht="42">
      <c r="A210" s="28">
        <v>11</v>
      </c>
      <c r="B210" s="28">
        <v>4</v>
      </c>
      <c r="C210" s="244" t="s">
        <v>1594</v>
      </c>
      <c r="D210" s="244"/>
      <c r="E210" s="29"/>
      <c r="F210" s="29" t="s">
        <v>783</v>
      </c>
      <c r="G210" s="291"/>
      <c r="H210" s="291"/>
      <c r="I210" s="29"/>
      <c r="J210" s="29"/>
      <c r="K210" s="29"/>
      <c r="L210" s="29"/>
      <c r="M210" s="13"/>
      <c r="N210" s="13"/>
      <c r="O210" s="13"/>
      <c r="P210" s="13"/>
      <c r="Q210" s="13"/>
      <c r="R210" s="13"/>
      <c r="S210" s="13"/>
      <c r="T210" s="13"/>
      <c r="U210" s="164"/>
      <c r="V210" s="13"/>
      <c r="W210" s="13"/>
      <c r="X210" s="13"/>
      <c r="Y210" s="13"/>
      <c r="Z210" s="13"/>
      <c r="AA210" s="13"/>
      <c r="AB210" s="13"/>
      <c r="AC210" s="13"/>
      <c r="AD210" s="13"/>
      <c r="AE210" s="13"/>
      <c r="AF210" s="13"/>
      <c r="AG210" s="13"/>
      <c r="AH210" s="13"/>
      <c r="AI210" s="13"/>
      <c r="AJ210" s="13"/>
      <c r="AK210" s="13"/>
      <c r="AL210" s="17" t="s">
        <v>784</v>
      </c>
      <c r="AM210" s="367"/>
      <c r="AN210" s="313"/>
      <c r="AO210" s="367"/>
      <c r="AP210" s="313"/>
      <c r="AQ210" s="151" t="s">
        <v>774</v>
      </c>
      <c r="AR210" s="151" t="s">
        <v>785</v>
      </c>
      <c r="AS210" s="151" t="s">
        <v>786</v>
      </c>
      <c r="AT210" s="151"/>
      <c r="AU210" s="151" t="s">
        <v>787</v>
      </c>
      <c r="AV210" s="151"/>
      <c r="AW210" s="372"/>
      <c r="AX210" s="164"/>
      <c r="AY210" s="13"/>
      <c r="AZ210" s="12"/>
      <c r="BA210" s="13"/>
      <c r="BB210" s="13"/>
      <c r="BC210" s="13"/>
      <c r="BD210" s="13"/>
      <c r="BE210" s="13"/>
      <c r="BF210" s="13"/>
      <c r="BG210" s="13"/>
      <c r="BH210" s="13"/>
      <c r="BI210" s="13"/>
      <c r="BJ210" s="5">
        <f t="shared" si="10"/>
        <v>1</v>
      </c>
    </row>
    <row r="211" spans="1:62" ht="28">
      <c r="A211" s="28">
        <v>11</v>
      </c>
      <c r="B211" s="28">
        <v>5</v>
      </c>
      <c r="C211" s="244" t="s">
        <v>1594</v>
      </c>
      <c r="D211" s="244"/>
      <c r="E211" s="29"/>
      <c r="F211" s="29" t="s">
        <v>788</v>
      </c>
      <c r="G211" s="291"/>
      <c r="H211" s="291"/>
      <c r="I211" s="29"/>
      <c r="J211" s="29"/>
      <c r="K211" s="29"/>
      <c r="L211" s="29"/>
      <c r="M211" s="13"/>
      <c r="N211" s="13"/>
      <c r="O211" s="13"/>
      <c r="P211" s="13"/>
      <c r="Q211" s="13"/>
      <c r="R211" s="13"/>
      <c r="S211" s="13"/>
      <c r="T211" s="13"/>
      <c r="U211" s="164"/>
      <c r="V211" s="13"/>
      <c r="W211" s="13"/>
      <c r="X211" s="13"/>
      <c r="Y211" s="13"/>
      <c r="Z211" s="13"/>
      <c r="AA211" s="13"/>
      <c r="AB211" s="13"/>
      <c r="AC211" s="13"/>
      <c r="AD211" s="13"/>
      <c r="AE211" s="13"/>
      <c r="AF211" s="13"/>
      <c r="AG211" s="13"/>
      <c r="AH211" s="13"/>
      <c r="AI211" s="13"/>
      <c r="AJ211" s="13"/>
      <c r="AK211" s="13"/>
      <c r="AL211" s="17" t="s">
        <v>789</v>
      </c>
      <c r="AM211" s="367"/>
      <c r="AN211" s="313"/>
      <c r="AO211" s="367"/>
      <c r="AP211" s="313"/>
      <c r="AQ211" s="151" t="s">
        <v>774</v>
      </c>
      <c r="AR211" s="151" t="s">
        <v>790</v>
      </c>
      <c r="AS211" s="151" t="s">
        <v>788</v>
      </c>
      <c r="AT211" s="151"/>
      <c r="AU211" s="151"/>
      <c r="AV211" s="151"/>
      <c r="AW211" s="372"/>
      <c r="AX211" s="164"/>
      <c r="AY211" s="13"/>
      <c r="AZ211" s="12"/>
      <c r="BA211" s="13"/>
      <c r="BB211" s="13"/>
      <c r="BC211" s="13"/>
      <c r="BD211" s="13"/>
      <c r="BE211" s="13"/>
      <c r="BF211" s="13"/>
      <c r="BG211" s="13"/>
      <c r="BH211" s="13"/>
      <c r="BI211" s="13"/>
      <c r="BJ211" s="5">
        <f t="shared" si="10"/>
        <v>1</v>
      </c>
    </row>
    <row r="212" spans="1:62" ht="28">
      <c r="A212" s="28">
        <v>11</v>
      </c>
      <c r="B212" s="28">
        <v>6</v>
      </c>
      <c r="C212" s="244" t="s">
        <v>1594</v>
      </c>
      <c r="D212" s="244"/>
      <c r="E212" s="29"/>
      <c r="F212" s="29" t="s">
        <v>791</v>
      </c>
      <c r="G212" s="291"/>
      <c r="H212" s="291"/>
      <c r="I212" s="29"/>
      <c r="J212" s="29"/>
      <c r="K212" s="29"/>
      <c r="L212" s="29"/>
      <c r="M212" s="13"/>
      <c r="N212" s="13"/>
      <c r="O212" s="13"/>
      <c r="P212" s="13"/>
      <c r="Q212" s="13"/>
      <c r="R212" s="13"/>
      <c r="S212" s="13"/>
      <c r="T212" s="13"/>
      <c r="U212" s="164"/>
      <c r="V212" s="13"/>
      <c r="W212" s="13"/>
      <c r="X212" s="13"/>
      <c r="Y212" s="13"/>
      <c r="Z212" s="13"/>
      <c r="AA212" s="13"/>
      <c r="AB212" s="13"/>
      <c r="AC212" s="13"/>
      <c r="AD212" s="13"/>
      <c r="AE212" s="13"/>
      <c r="AF212" s="13"/>
      <c r="AG212" s="13"/>
      <c r="AH212" s="13"/>
      <c r="AI212" s="13"/>
      <c r="AJ212" s="13"/>
      <c r="AK212" s="13"/>
      <c r="AL212" s="17" t="s">
        <v>792</v>
      </c>
      <c r="AM212" s="367"/>
      <c r="AN212" s="313"/>
      <c r="AO212" s="367"/>
      <c r="AP212" s="313"/>
      <c r="AQ212" s="313" t="s">
        <v>774</v>
      </c>
      <c r="AR212" s="313" t="s">
        <v>793</v>
      </c>
      <c r="AS212" s="313" t="s">
        <v>794</v>
      </c>
      <c r="AT212" s="313"/>
      <c r="AU212" s="313" t="s">
        <v>688</v>
      </c>
      <c r="AV212" s="313"/>
      <c r="AW212" s="372"/>
      <c r="AX212" s="164"/>
      <c r="AY212" s="13"/>
      <c r="AZ212" s="12"/>
      <c r="BA212" s="13"/>
      <c r="BB212" s="13"/>
      <c r="BC212" s="13"/>
      <c r="BD212" s="13"/>
      <c r="BE212" s="13"/>
      <c r="BF212" s="13"/>
      <c r="BG212" s="13"/>
      <c r="BH212" s="13"/>
      <c r="BI212" s="13"/>
      <c r="BJ212" s="5">
        <f t="shared" si="10"/>
        <v>1</v>
      </c>
    </row>
    <row r="213" spans="1:62" ht="28">
      <c r="A213" s="28">
        <v>11</v>
      </c>
      <c r="B213" s="28">
        <v>7</v>
      </c>
      <c r="C213" s="244" t="s">
        <v>1594</v>
      </c>
      <c r="D213" s="244"/>
      <c r="E213" s="29"/>
      <c r="F213" s="29" t="s">
        <v>791</v>
      </c>
      <c r="G213" s="291"/>
      <c r="H213" s="291"/>
      <c r="I213" s="29"/>
      <c r="J213" s="29"/>
      <c r="K213" s="29"/>
      <c r="L213" s="29"/>
      <c r="M213" s="13"/>
      <c r="N213" s="13"/>
      <c r="O213" s="13"/>
      <c r="P213" s="13"/>
      <c r="Q213" s="13"/>
      <c r="R213" s="13"/>
      <c r="S213" s="13"/>
      <c r="T213" s="13"/>
      <c r="U213" s="164"/>
      <c r="V213" s="13"/>
      <c r="W213" s="13"/>
      <c r="X213" s="13"/>
      <c r="Y213" s="13"/>
      <c r="Z213" s="13"/>
      <c r="AA213" s="13"/>
      <c r="AB213" s="13"/>
      <c r="AC213" s="13"/>
      <c r="AD213" s="13"/>
      <c r="AE213" s="13"/>
      <c r="AF213" s="13"/>
      <c r="AG213" s="13"/>
      <c r="AH213" s="13"/>
      <c r="AI213" s="13"/>
      <c r="AJ213" s="13"/>
      <c r="AK213" s="13"/>
      <c r="AL213" s="17" t="s">
        <v>795</v>
      </c>
      <c r="AM213" s="367"/>
      <c r="AN213" s="313"/>
      <c r="AO213" s="367"/>
      <c r="AP213" s="313"/>
      <c r="AQ213" s="313" t="s">
        <v>774</v>
      </c>
      <c r="AR213" s="313" t="s">
        <v>794</v>
      </c>
      <c r="AS213" s="313" t="s">
        <v>794</v>
      </c>
      <c r="AT213" s="313"/>
      <c r="AU213" s="313" t="s">
        <v>688</v>
      </c>
      <c r="AV213" s="313"/>
      <c r="AW213" s="372"/>
      <c r="AX213" s="164"/>
      <c r="AY213" s="13"/>
      <c r="AZ213" s="12"/>
      <c r="BA213" s="13"/>
      <c r="BB213" s="13"/>
      <c r="BC213" s="13"/>
      <c r="BD213" s="13"/>
      <c r="BE213" s="13"/>
      <c r="BF213" s="13"/>
      <c r="BG213" s="13"/>
      <c r="BH213" s="13"/>
      <c r="BI213" s="13"/>
      <c r="BJ213" s="5">
        <f t="shared" si="10"/>
        <v>1</v>
      </c>
    </row>
    <row r="214" spans="1:62" ht="28">
      <c r="A214" s="28">
        <v>11</v>
      </c>
      <c r="B214" s="28">
        <v>8</v>
      </c>
      <c r="C214" s="244" t="s">
        <v>1594</v>
      </c>
      <c r="D214" s="244"/>
      <c r="E214" s="29"/>
      <c r="F214" s="29" t="s">
        <v>796</v>
      </c>
      <c r="G214" s="291"/>
      <c r="H214" s="291"/>
      <c r="I214" s="29"/>
      <c r="J214" s="29"/>
      <c r="K214" s="29"/>
      <c r="L214" s="29"/>
      <c r="M214" s="13"/>
      <c r="N214" s="13"/>
      <c r="O214" s="13"/>
      <c r="P214" s="13"/>
      <c r="Q214" s="13"/>
      <c r="R214" s="13"/>
      <c r="S214" s="13"/>
      <c r="T214" s="13"/>
      <c r="U214" s="164"/>
      <c r="V214" s="13"/>
      <c r="W214" s="13"/>
      <c r="X214" s="13"/>
      <c r="Y214" s="13"/>
      <c r="Z214" s="13"/>
      <c r="AA214" s="13"/>
      <c r="AB214" s="13"/>
      <c r="AC214" s="13"/>
      <c r="AD214" s="13"/>
      <c r="AE214" s="13"/>
      <c r="AF214" s="13"/>
      <c r="AG214" s="13"/>
      <c r="AH214" s="13"/>
      <c r="AI214" s="13"/>
      <c r="AJ214" s="13"/>
      <c r="AK214" s="13"/>
      <c r="AL214" s="17" t="s">
        <v>797</v>
      </c>
      <c r="AM214" s="367"/>
      <c r="AN214" s="313"/>
      <c r="AO214" s="367"/>
      <c r="AP214" s="313"/>
      <c r="AQ214" s="313" t="s">
        <v>774</v>
      </c>
      <c r="AR214" s="256" t="s">
        <v>796</v>
      </c>
      <c r="AS214" s="256" t="s">
        <v>796</v>
      </c>
      <c r="AT214" s="256"/>
      <c r="AU214" s="256"/>
      <c r="AV214" s="256"/>
      <c r="AW214" s="372"/>
      <c r="AX214" s="164"/>
      <c r="AY214" s="13"/>
      <c r="AZ214" s="12"/>
      <c r="BA214" s="13"/>
      <c r="BB214" s="13"/>
      <c r="BC214" s="13"/>
      <c r="BD214" s="13"/>
      <c r="BE214" s="13"/>
      <c r="BF214" s="13"/>
      <c r="BG214" s="13"/>
      <c r="BH214" s="13"/>
      <c r="BI214" s="13"/>
      <c r="BJ214" s="5">
        <f t="shared" si="10"/>
        <v>1</v>
      </c>
    </row>
    <row r="215" spans="1:62" ht="42">
      <c r="A215" s="28">
        <v>11</v>
      </c>
      <c r="B215" s="28">
        <v>9</v>
      </c>
      <c r="C215" s="244" t="s">
        <v>1594</v>
      </c>
      <c r="D215" s="244"/>
      <c r="E215" s="29"/>
      <c r="F215" s="29" t="s">
        <v>798</v>
      </c>
      <c r="G215" s="291"/>
      <c r="H215" s="291"/>
      <c r="I215" s="29"/>
      <c r="J215" s="29"/>
      <c r="K215" s="29"/>
      <c r="L215" s="29"/>
      <c r="M215" s="13"/>
      <c r="N215" s="13"/>
      <c r="O215" s="13"/>
      <c r="P215" s="13"/>
      <c r="Q215" s="13"/>
      <c r="R215" s="13"/>
      <c r="S215" s="13"/>
      <c r="T215" s="13"/>
      <c r="U215" s="164"/>
      <c r="V215" s="13"/>
      <c r="W215" s="13"/>
      <c r="X215" s="13"/>
      <c r="Y215" s="13"/>
      <c r="Z215" s="13"/>
      <c r="AA215" s="13"/>
      <c r="AB215" s="13"/>
      <c r="AC215" s="13"/>
      <c r="AD215" s="13"/>
      <c r="AE215" s="13"/>
      <c r="AF215" s="13"/>
      <c r="AG215" s="13"/>
      <c r="AH215" s="13"/>
      <c r="AI215" s="13"/>
      <c r="AJ215" s="13"/>
      <c r="AK215" s="13"/>
      <c r="AL215" s="17" t="s">
        <v>799</v>
      </c>
      <c r="AM215" s="367"/>
      <c r="AN215" s="313"/>
      <c r="AO215" s="367"/>
      <c r="AP215" s="313"/>
      <c r="AQ215" s="313" t="s">
        <v>774</v>
      </c>
      <c r="AR215" s="313" t="s">
        <v>800</v>
      </c>
      <c r="AS215" s="313" t="s">
        <v>800</v>
      </c>
      <c r="AT215" s="313"/>
      <c r="AU215" s="313"/>
      <c r="AV215" s="313"/>
      <c r="AW215" s="372"/>
      <c r="AX215" s="164"/>
      <c r="AY215" s="13"/>
      <c r="AZ215" s="12"/>
      <c r="BA215" s="13"/>
      <c r="BB215" s="13"/>
      <c r="BC215" s="13"/>
      <c r="BD215" s="13"/>
      <c r="BE215" s="13"/>
      <c r="BF215" s="13"/>
      <c r="BG215" s="13"/>
      <c r="BH215" s="13"/>
      <c r="BI215" s="13"/>
      <c r="BJ215" s="5">
        <f t="shared" si="10"/>
        <v>1</v>
      </c>
    </row>
    <row r="216" spans="1:62" ht="28">
      <c r="A216" s="28">
        <v>11</v>
      </c>
      <c r="B216" s="28">
        <v>10</v>
      </c>
      <c r="C216" s="244" t="s">
        <v>1594</v>
      </c>
      <c r="D216" s="244"/>
      <c r="E216" s="29"/>
      <c r="F216" s="29" t="s">
        <v>801</v>
      </c>
      <c r="G216" s="291"/>
      <c r="H216" s="291"/>
      <c r="I216" s="29"/>
      <c r="J216" s="29"/>
      <c r="K216" s="29"/>
      <c r="L216" s="29"/>
      <c r="M216" s="13"/>
      <c r="N216" s="13"/>
      <c r="O216" s="13"/>
      <c r="P216" s="13"/>
      <c r="Q216" s="13"/>
      <c r="R216" s="13"/>
      <c r="S216" s="13"/>
      <c r="T216" s="13"/>
      <c r="U216" s="164"/>
      <c r="V216" s="13"/>
      <c r="W216" s="13"/>
      <c r="X216" s="13"/>
      <c r="Y216" s="13"/>
      <c r="Z216" s="13"/>
      <c r="AA216" s="13"/>
      <c r="AB216" s="13"/>
      <c r="AC216" s="13"/>
      <c r="AD216" s="13"/>
      <c r="AE216" s="13"/>
      <c r="AF216" s="13"/>
      <c r="AG216" s="13"/>
      <c r="AH216" s="13"/>
      <c r="AI216" s="13"/>
      <c r="AJ216" s="164"/>
      <c r="AK216" s="13"/>
      <c r="AL216" s="17" t="s">
        <v>802</v>
      </c>
      <c r="AM216" s="367"/>
      <c r="AN216" s="313"/>
      <c r="AO216" s="367"/>
      <c r="AP216" s="313"/>
      <c r="AQ216" s="313" t="s">
        <v>774</v>
      </c>
      <c r="AR216" s="313" t="s">
        <v>803</v>
      </c>
      <c r="AS216" s="313" t="s">
        <v>804</v>
      </c>
      <c r="AT216" s="313"/>
      <c r="AU216" s="313"/>
      <c r="AV216" s="313"/>
      <c r="AW216" s="372"/>
      <c r="AX216" s="164"/>
      <c r="AY216" s="13"/>
      <c r="AZ216" s="12"/>
      <c r="BA216" s="13"/>
      <c r="BB216" s="13"/>
      <c r="BC216" s="13"/>
      <c r="BD216" s="13"/>
      <c r="BE216" s="13"/>
      <c r="BF216" s="13"/>
      <c r="BG216" s="13"/>
      <c r="BH216" s="13"/>
      <c r="BI216" s="13"/>
      <c r="BJ216" s="5">
        <f t="shared" ref="BJ216:BJ247" si="11">COUNTIF(M216,"*")+COUNTIF(W216,"*")+COUNTIF(AL216,"*")+COUNTIF(AZ216,"*")</f>
        <v>1</v>
      </c>
    </row>
    <row r="217" spans="1:62" ht="28">
      <c r="A217" s="28">
        <v>11</v>
      </c>
      <c r="B217" s="28">
        <v>11</v>
      </c>
      <c r="C217" s="244" t="s">
        <v>1594</v>
      </c>
      <c r="D217" s="244"/>
      <c r="E217" s="29"/>
      <c r="F217" s="29" t="s">
        <v>805</v>
      </c>
      <c r="G217" s="291"/>
      <c r="H217" s="291"/>
      <c r="I217" s="29"/>
      <c r="J217" s="29"/>
      <c r="K217" s="29"/>
      <c r="L217" s="29"/>
      <c r="M217" s="12"/>
      <c r="N217" s="13"/>
      <c r="O217" s="13"/>
      <c r="P217" s="13"/>
      <c r="Q217" s="13"/>
      <c r="R217" s="13"/>
      <c r="S217" s="13"/>
      <c r="T217" s="13"/>
      <c r="U217" s="164"/>
      <c r="V217" s="13"/>
      <c r="W217" s="13"/>
      <c r="X217" s="13"/>
      <c r="Y217" s="13"/>
      <c r="Z217" s="13"/>
      <c r="AA217" s="13"/>
      <c r="AB217" s="13"/>
      <c r="AC217" s="13"/>
      <c r="AD217" s="13"/>
      <c r="AE217" s="13"/>
      <c r="AF217" s="13"/>
      <c r="AG217" s="13"/>
      <c r="AH217" s="13"/>
      <c r="AI217" s="13"/>
      <c r="AJ217" s="164"/>
      <c r="AK217" s="13"/>
      <c r="AL217" s="17" t="s">
        <v>806</v>
      </c>
      <c r="AM217" s="367"/>
      <c r="AN217" s="313"/>
      <c r="AO217" s="367"/>
      <c r="AP217" s="313"/>
      <c r="AQ217" s="313" t="s">
        <v>774</v>
      </c>
      <c r="AR217" s="313" t="s">
        <v>807</v>
      </c>
      <c r="AS217" s="313" t="s">
        <v>808</v>
      </c>
      <c r="AT217" s="313"/>
      <c r="AU217" s="313"/>
      <c r="AV217" s="313"/>
      <c r="AW217" s="372"/>
      <c r="AX217" s="164"/>
      <c r="AY217" s="13"/>
      <c r="AZ217" s="12"/>
      <c r="BA217" s="13"/>
      <c r="BB217" s="13"/>
      <c r="BC217" s="13"/>
      <c r="BD217" s="13"/>
      <c r="BE217" s="13"/>
      <c r="BF217" s="13"/>
      <c r="BG217" s="13"/>
      <c r="BH217" s="13"/>
      <c r="BI217" s="13"/>
      <c r="BJ217" s="5">
        <f t="shared" si="11"/>
        <v>1</v>
      </c>
    </row>
    <row r="218" spans="1:62" ht="28">
      <c r="A218" s="28">
        <v>11</v>
      </c>
      <c r="B218" s="28">
        <v>12</v>
      </c>
      <c r="C218" s="244" t="s">
        <v>1594</v>
      </c>
      <c r="D218" s="244"/>
      <c r="E218" s="29"/>
      <c r="F218" s="29" t="s">
        <v>809</v>
      </c>
      <c r="G218" s="291"/>
      <c r="H218" s="291"/>
      <c r="I218" s="29"/>
      <c r="J218" s="29"/>
      <c r="K218" s="29"/>
      <c r="L218" s="29"/>
      <c r="M218" s="12"/>
      <c r="N218" s="13"/>
      <c r="O218" s="13"/>
      <c r="P218" s="13"/>
      <c r="Q218" s="13"/>
      <c r="R218" s="13"/>
      <c r="S218" s="13"/>
      <c r="T218" s="13"/>
      <c r="U218" s="164"/>
      <c r="V218" s="13"/>
      <c r="W218" s="13"/>
      <c r="X218" s="13"/>
      <c r="Y218" s="13"/>
      <c r="Z218" s="13"/>
      <c r="AA218" s="13"/>
      <c r="AB218" s="13"/>
      <c r="AC218" s="13"/>
      <c r="AD218" s="13"/>
      <c r="AE218" s="13"/>
      <c r="AF218" s="13"/>
      <c r="AG218" s="13"/>
      <c r="AH218" s="13"/>
      <c r="AI218" s="13"/>
      <c r="AJ218" s="164"/>
      <c r="AK218" s="13"/>
      <c r="AL218" s="17" t="s">
        <v>810</v>
      </c>
      <c r="AM218" s="367"/>
      <c r="AN218" s="313"/>
      <c r="AO218" s="367"/>
      <c r="AP218" s="313"/>
      <c r="AQ218" s="313" t="s">
        <v>774</v>
      </c>
      <c r="AR218" s="313" t="s">
        <v>811</v>
      </c>
      <c r="AS218" s="313" t="s">
        <v>812</v>
      </c>
      <c r="AT218" s="313"/>
      <c r="AU218" s="313"/>
      <c r="AV218" s="313"/>
      <c r="AW218" s="372"/>
      <c r="AX218" s="164"/>
      <c r="AY218" s="13"/>
      <c r="AZ218" s="12"/>
      <c r="BA218" s="13"/>
      <c r="BB218" s="13"/>
      <c r="BC218" s="13"/>
      <c r="BD218" s="13"/>
      <c r="BE218" s="13"/>
      <c r="BF218" s="13"/>
      <c r="BG218" s="13"/>
      <c r="BH218" s="13"/>
      <c r="BI218" s="13"/>
      <c r="BJ218" s="5">
        <f t="shared" si="11"/>
        <v>1</v>
      </c>
    </row>
    <row r="219" spans="1:62" ht="56">
      <c r="A219" s="30">
        <v>12</v>
      </c>
      <c r="B219" s="30">
        <v>1</v>
      </c>
      <c r="C219" s="245" t="s">
        <v>813</v>
      </c>
      <c r="D219" s="245"/>
      <c r="E219" s="30"/>
      <c r="F219" s="30" t="s">
        <v>2009</v>
      </c>
      <c r="G219" s="286" t="s">
        <v>814</v>
      </c>
      <c r="H219" s="286"/>
      <c r="I219" s="30"/>
      <c r="J219" s="30" t="s">
        <v>263</v>
      </c>
      <c r="K219" s="30"/>
      <c r="L219" s="30"/>
      <c r="M219" s="17" t="s">
        <v>815</v>
      </c>
      <c r="N219" s="367"/>
      <c r="O219" s="21"/>
      <c r="P219" s="21"/>
      <c r="Q219" s="21"/>
      <c r="R219" s="21"/>
      <c r="S219" s="21"/>
      <c r="T219" s="21"/>
      <c r="U219" s="165"/>
      <c r="V219" s="21"/>
      <c r="W219" s="13" t="s">
        <v>814</v>
      </c>
      <c r="X219" s="13" t="s">
        <v>814</v>
      </c>
      <c r="Y219" s="13"/>
      <c r="Z219" s="13"/>
      <c r="AA219" s="13" t="s">
        <v>816</v>
      </c>
      <c r="AB219" s="151" t="s">
        <v>307</v>
      </c>
      <c r="AC219" s="151" t="s">
        <v>817</v>
      </c>
      <c r="AD219" s="151">
        <v>0</v>
      </c>
      <c r="AE219" s="151" t="s">
        <v>159</v>
      </c>
      <c r="AF219" s="151" t="s">
        <v>78</v>
      </c>
      <c r="AG219" s="151"/>
      <c r="AH219" s="151"/>
      <c r="AI219" s="372"/>
      <c r="AJ219" s="165"/>
      <c r="AK219" s="21"/>
      <c r="AL219" s="263"/>
      <c r="AM219" s="13"/>
      <c r="AN219" s="13"/>
      <c r="AO219" s="13"/>
      <c r="AP219" s="13"/>
      <c r="AQ219" s="13"/>
      <c r="AR219" s="13"/>
      <c r="AS219" s="13"/>
      <c r="AT219" s="13"/>
      <c r="AU219" s="13"/>
      <c r="AV219" s="13"/>
      <c r="AW219" s="13"/>
      <c r="AX219" s="165"/>
      <c r="AY219" s="21"/>
      <c r="AZ219" s="12"/>
      <c r="BA219" s="13"/>
      <c r="BB219" s="13"/>
      <c r="BC219" s="13"/>
      <c r="BD219" s="13"/>
      <c r="BE219" s="13"/>
      <c r="BF219" s="13"/>
      <c r="BG219" s="13"/>
      <c r="BH219" s="13"/>
      <c r="BI219" s="13"/>
      <c r="BJ219" s="5">
        <f t="shared" si="11"/>
        <v>2</v>
      </c>
    </row>
    <row r="220" spans="1:62" ht="112">
      <c r="A220" s="30">
        <v>12</v>
      </c>
      <c r="B220" s="30">
        <v>2</v>
      </c>
      <c r="C220" s="245" t="s">
        <v>813</v>
      </c>
      <c r="D220" s="245"/>
      <c r="E220" s="30" t="s">
        <v>1621</v>
      </c>
      <c r="F220" s="468" t="s">
        <v>823</v>
      </c>
      <c r="G220" s="286"/>
      <c r="H220" s="286"/>
      <c r="I220" s="30"/>
      <c r="J220" s="30"/>
      <c r="K220" s="30"/>
      <c r="L220" s="30"/>
      <c r="M220" s="12"/>
      <c r="N220" s="13"/>
      <c r="O220" s="13"/>
      <c r="P220" s="13"/>
      <c r="Q220" s="13"/>
      <c r="R220" s="13"/>
      <c r="S220" s="13"/>
      <c r="T220" s="13"/>
      <c r="U220" s="164"/>
      <c r="V220" s="13"/>
      <c r="W220" s="13"/>
      <c r="X220" s="13"/>
      <c r="Y220" s="13"/>
      <c r="Z220" s="13"/>
      <c r="AA220" s="13"/>
      <c r="AB220" s="13"/>
      <c r="AC220" s="13"/>
      <c r="AD220" s="13"/>
      <c r="AE220" s="13"/>
      <c r="AF220" s="13"/>
      <c r="AG220" s="13"/>
      <c r="AH220" s="13"/>
      <c r="AI220" s="13"/>
      <c r="AJ220" s="164"/>
      <c r="AK220" s="13"/>
      <c r="AL220" s="263" t="s">
        <v>2078</v>
      </c>
      <c r="AM220" s="13"/>
      <c r="AN220" s="13" t="s">
        <v>2078</v>
      </c>
      <c r="AO220" s="13"/>
      <c r="AP220" s="13"/>
      <c r="AQ220" s="13"/>
      <c r="AR220" s="13"/>
      <c r="AS220" s="463" t="s">
        <v>2077</v>
      </c>
      <c r="AT220" s="13" t="s">
        <v>2079</v>
      </c>
      <c r="AU220" s="13"/>
      <c r="AV220" s="13"/>
      <c r="AW220" s="13"/>
      <c r="AX220" s="164"/>
      <c r="AY220" s="13"/>
      <c r="AZ220" s="12" t="s">
        <v>823</v>
      </c>
      <c r="BA220" s="13" t="s">
        <v>824</v>
      </c>
      <c r="BB220" s="13"/>
      <c r="BC220" s="13"/>
      <c r="BD220" s="13" t="s">
        <v>825</v>
      </c>
      <c r="BE220" s="13" t="s">
        <v>826</v>
      </c>
      <c r="BF220" s="13"/>
      <c r="BG220" s="13"/>
      <c r="BH220" s="13"/>
      <c r="BI220" s="13"/>
      <c r="BJ220" s="5">
        <f t="shared" si="11"/>
        <v>2</v>
      </c>
    </row>
    <row r="221" spans="1:62" ht="28">
      <c r="A221" s="30">
        <v>12</v>
      </c>
      <c r="B221" s="30">
        <v>3</v>
      </c>
      <c r="C221" s="245" t="s">
        <v>813</v>
      </c>
      <c r="D221" s="245"/>
      <c r="E221" s="30" t="s">
        <v>1621</v>
      </c>
      <c r="F221" s="468" t="s">
        <v>827</v>
      </c>
      <c r="G221" s="286"/>
      <c r="H221" s="286"/>
      <c r="I221" s="30"/>
      <c r="J221" s="30"/>
      <c r="K221" s="30"/>
      <c r="L221" s="30"/>
      <c r="M221" s="12"/>
      <c r="N221" s="13"/>
      <c r="O221" s="13"/>
      <c r="P221" s="13"/>
      <c r="Q221" s="13"/>
      <c r="R221" s="13"/>
      <c r="S221" s="13"/>
      <c r="T221" s="13"/>
      <c r="U221" s="164"/>
      <c r="V221" s="13"/>
      <c r="W221" s="13" t="s">
        <v>828</v>
      </c>
      <c r="X221" s="13" t="s">
        <v>828</v>
      </c>
      <c r="Y221" s="13"/>
      <c r="Z221" s="13"/>
      <c r="AA221" s="13" t="s">
        <v>829</v>
      </c>
      <c r="AB221" s="313" t="s">
        <v>307</v>
      </c>
      <c r="AC221" s="313" t="s">
        <v>830</v>
      </c>
      <c r="AD221" s="313">
        <v>0</v>
      </c>
      <c r="AE221" s="313" t="s">
        <v>159</v>
      </c>
      <c r="AF221" s="313" t="s">
        <v>78</v>
      </c>
      <c r="AG221" s="313"/>
      <c r="AH221" s="313"/>
      <c r="AI221" s="372"/>
      <c r="AJ221" s="164"/>
      <c r="AK221" s="13"/>
      <c r="AL221" s="463" t="s">
        <v>2072</v>
      </c>
      <c r="AM221" s="13"/>
      <c r="AN221" s="13" t="s">
        <v>2072</v>
      </c>
      <c r="AO221" s="13"/>
      <c r="AP221" s="13"/>
      <c r="AQ221" s="463" t="s">
        <v>2074</v>
      </c>
      <c r="AR221" s="13"/>
      <c r="AS221" s="463" t="s">
        <v>827</v>
      </c>
      <c r="AT221" s="13" t="s">
        <v>2071</v>
      </c>
      <c r="AU221" s="13"/>
      <c r="AV221" s="13"/>
      <c r="AW221" s="13"/>
      <c r="AX221" s="164"/>
      <c r="AY221" s="13"/>
      <c r="AZ221" s="12"/>
      <c r="BA221" s="13"/>
      <c r="BB221" s="13"/>
      <c r="BC221" s="13"/>
      <c r="BD221" s="13"/>
      <c r="BE221" s="13"/>
      <c r="BF221" s="13"/>
      <c r="BG221" s="13"/>
      <c r="BH221" s="13"/>
      <c r="BI221" s="13"/>
      <c r="BJ221" s="5">
        <f t="shared" si="11"/>
        <v>2</v>
      </c>
    </row>
    <row r="222" spans="1:62" ht="70">
      <c r="A222" s="30">
        <v>12</v>
      </c>
      <c r="B222" s="30">
        <v>4</v>
      </c>
      <c r="C222" s="245" t="s">
        <v>813</v>
      </c>
      <c r="D222" s="245"/>
      <c r="E222" s="30"/>
      <c r="F222" s="30" t="s">
        <v>831</v>
      </c>
      <c r="G222" s="286"/>
      <c r="H222" s="286"/>
      <c r="I222" s="30"/>
      <c r="J222" s="30"/>
      <c r="K222" s="30"/>
      <c r="L222" s="30"/>
      <c r="M222" s="12"/>
      <c r="N222" s="13"/>
      <c r="O222" s="13"/>
      <c r="P222" s="13"/>
      <c r="Q222" s="13"/>
      <c r="R222" s="13"/>
      <c r="S222" s="13"/>
      <c r="T222" s="13"/>
      <c r="U222" s="164"/>
      <c r="V222" s="13"/>
      <c r="W222" s="13" t="s">
        <v>832</v>
      </c>
      <c r="X222" s="13" t="s">
        <v>832</v>
      </c>
      <c r="Y222" s="13"/>
      <c r="Z222" s="13"/>
      <c r="AA222" s="13" t="s">
        <v>833</v>
      </c>
      <c r="AB222" s="313" t="s">
        <v>78</v>
      </c>
      <c r="AC222" s="313" t="s">
        <v>830</v>
      </c>
      <c r="AD222" s="313">
        <v>0</v>
      </c>
      <c r="AE222" s="313" t="s">
        <v>159</v>
      </c>
      <c r="AF222" s="313" t="s">
        <v>78</v>
      </c>
      <c r="AG222" s="313"/>
      <c r="AH222" s="313"/>
      <c r="AI222" s="372"/>
      <c r="AJ222" s="164"/>
      <c r="AK222" s="13"/>
      <c r="AL222" s="263"/>
      <c r="AM222" s="13"/>
      <c r="AN222" s="13"/>
      <c r="AO222" s="13"/>
      <c r="AP222" s="13"/>
      <c r="AQ222" s="13"/>
      <c r="AR222" s="13"/>
      <c r="AS222" s="13"/>
      <c r="AT222" s="13"/>
      <c r="AU222" s="13"/>
      <c r="AV222" s="13"/>
      <c r="AW222" s="13"/>
      <c r="AX222" s="164"/>
      <c r="AY222" s="13"/>
      <c r="AZ222" s="12"/>
      <c r="BA222" s="13"/>
      <c r="BB222" s="13"/>
      <c r="BC222" s="13"/>
      <c r="BD222" s="13"/>
      <c r="BE222" s="13"/>
      <c r="BF222" s="13"/>
      <c r="BG222" s="13"/>
      <c r="BH222" s="13"/>
      <c r="BI222" s="13"/>
      <c r="BJ222" s="5">
        <f t="shared" si="11"/>
        <v>1</v>
      </c>
    </row>
    <row r="223" spans="1:62" ht="42">
      <c r="A223" s="30">
        <v>12</v>
      </c>
      <c r="B223" s="30">
        <v>5</v>
      </c>
      <c r="C223" s="245" t="s">
        <v>813</v>
      </c>
      <c r="D223" s="245"/>
      <c r="E223" s="30" t="s">
        <v>1621</v>
      </c>
      <c r="F223" s="468" t="s">
        <v>834</v>
      </c>
      <c r="G223" s="286"/>
      <c r="H223" s="286"/>
      <c r="I223" s="30"/>
      <c r="J223" s="30"/>
      <c r="K223" s="30"/>
      <c r="L223" s="30"/>
      <c r="M223" s="12"/>
      <c r="N223" s="13"/>
      <c r="O223" s="13"/>
      <c r="P223" s="13"/>
      <c r="Q223" s="13"/>
      <c r="R223" s="13"/>
      <c r="S223" s="13"/>
      <c r="T223" s="13"/>
      <c r="U223" s="164"/>
      <c r="V223" s="13"/>
      <c r="W223" s="13" t="s">
        <v>835</v>
      </c>
      <c r="X223" s="13" t="s">
        <v>835</v>
      </c>
      <c r="Y223" s="13"/>
      <c r="Z223" s="13"/>
      <c r="AA223" s="13" t="s">
        <v>836</v>
      </c>
      <c r="AB223" s="151" t="s">
        <v>307</v>
      </c>
      <c r="AC223" s="151" t="s">
        <v>830</v>
      </c>
      <c r="AD223" s="151">
        <v>0</v>
      </c>
      <c r="AE223" s="151" t="s">
        <v>159</v>
      </c>
      <c r="AF223" s="151" t="s">
        <v>78</v>
      </c>
      <c r="AG223" s="151"/>
      <c r="AH223" s="151"/>
      <c r="AI223" s="372"/>
      <c r="AJ223" s="164"/>
      <c r="AK223" s="13"/>
      <c r="AL223" s="463" t="s">
        <v>2069</v>
      </c>
      <c r="AM223" s="13"/>
      <c r="AN223" s="13" t="s">
        <v>2069</v>
      </c>
      <c r="AO223" s="13"/>
      <c r="AP223" s="13"/>
      <c r="AQ223" s="13" t="s">
        <v>2070</v>
      </c>
      <c r="AR223" s="13"/>
      <c r="AS223" s="13" t="s">
        <v>2073</v>
      </c>
      <c r="AT223" s="13" t="s">
        <v>2071</v>
      </c>
      <c r="AU223" s="13"/>
      <c r="AV223" s="13"/>
      <c r="AW223" s="13"/>
      <c r="AX223" s="164"/>
      <c r="AY223" s="13"/>
      <c r="AZ223" s="12"/>
      <c r="BA223" s="13"/>
      <c r="BB223" s="13"/>
      <c r="BC223" s="13"/>
      <c r="BD223" s="13"/>
      <c r="BE223" s="13"/>
      <c r="BF223" s="13"/>
      <c r="BG223" s="13"/>
      <c r="BH223" s="13"/>
      <c r="BI223" s="13"/>
      <c r="BJ223" s="5">
        <f t="shared" si="11"/>
        <v>2</v>
      </c>
    </row>
    <row r="224" spans="1:62" ht="84">
      <c r="A224" s="30">
        <v>12</v>
      </c>
      <c r="B224" s="30">
        <v>6</v>
      </c>
      <c r="C224" s="245" t="s">
        <v>813</v>
      </c>
      <c r="D224" s="245"/>
      <c r="E224" s="30"/>
      <c r="F224" s="30" t="s">
        <v>837</v>
      </c>
      <c r="G224" s="286"/>
      <c r="H224" s="286"/>
      <c r="I224" s="30"/>
      <c r="J224" s="30"/>
      <c r="K224" s="30"/>
      <c r="L224" s="30"/>
      <c r="M224" s="12"/>
      <c r="N224" s="13"/>
      <c r="O224" s="13"/>
      <c r="P224" s="13"/>
      <c r="Q224" s="13"/>
      <c r="R224" s="13"/>
      <c r="S224" s="13"/>
      <c r="T224" s="13"/>
      <c r="U224" s="164"/>
      <c r="V224" s="13"/>
      <c r="W224" s="13" t="s">
        <v>838</v>
      </c>
      <c r="X224" s="13" t="s">
        <v>838</v>
      </c>
      <c r="Y224" s="13"/>
      <c r="Z224" s="13"/>
      <c r="AA224" s="13" t="s">
        <v>839</v>
      </c>
      <c r="AB224" s="313" t="s">
        <v>307</v>
      </c>
      <c r="AC224" s="313" t="s">
        <v>830</v>
      </c>
      <c r="AD224" s="313">
        <v>0</v>
      </c>
      <c r="AE224" s="313" t="s">
        <v>159</v>
      </c>
      <c r="AF224" s="313" t="s">
        <v>78</v>
      </c>
      <c r="AG224" s="313"/>
      <c r="AH224" s="313"/>
      <c r="AI224" s="372"/>
      <c r="AJ224" s="164"/>
      <c r="AK224" s="13"/>
      <c r="AL224" s="263"/>
      <c r="AM224" s="13"/>
      <c r="AN224" s="13"/>
      <c r="AO224" s="13"/>
      <c r="AP224" s="13"/>
      <c r="AQ224" s="13"/>
      <c r="AR224" s="13"/>
      <c r="AS224" s="13"/>
      <c r="AT224" s="13"/>
      <c r="AU224" s="13"/>
      <c r="AV224" s="13"/>
      <c r="AW224" s="13"/>
      <c r="AX224" s="164"/>
      <c r="AY224" s="13"/>
      <c r="AZ224" s="12"/>
      <c r="BA224" s="13"/>
      <c r="BB224" s="13"/>
      <c r="BC224" s="13"/>
      <c r="BD224" s="13"/>
      <c r="BE224" s="13"/>
      <c r="BF224" s="13"/>
      <c r="BG224" s="13"/>
      <c r="BH224" s="13"/>
      <c r="BI224" s="13"/>
      <c r="BJ224" s="5">
        <f t="shared" si="11"/>
        <v>1</v>
      </c>
    </row>
    <row r="225" spans="1:62" ht="112">
      <c r="A225" s="30">
        <v>12</v>
      </c>
      <c r="B225" s="30">
        <v>7</v>
      </c>
      <c r="C225" s="245" t="s">
        <v>813</v>
      </c>
      <c r="D225" s="245"/>
      <c r="E225" s="30" t="s">
        <v>1621</v>
      </c>
      <c r="F225" s="468" t="s">
        <v>840</v>
      </c>
      <c r="G225" s="286"/>
      <c r="H225" s="286"/>
      <c r="I225" s="30"/>
      <c r="J225" s="30"/>
      <c r="K225" s="30"/>
      <c r="L225" s="30"/>
      <c r="M225" s="12"/>
      <c r="N225" s="13"/>
      <c r="O225" s="13"/>
      <c r="P225" s="13"/>
      <c r="Q225" s="13"/>
      <c r="R225" s="13"/>
      <c r="S225" s="13"/>
      <c r="T225" s="13"/>
      <c r="U225" s="164"/>
      <c r="V225" s="13"/>
      <c r="W225" s="13" t="s">
        <v>841</v>
      </c>
      <c r="X225" s="13" t="s">
        <v>841</v>
      </c>
      <c r="Y225" s="13"/>
      <c r="Z225" s="13"/>
      <c r="AA225" s="13" t="s">
        <v>842</v>
      </c>
      <c r="AB225" s="151" t="s">
        <v>307</v>
      </c>
      <c r="AC225" s="151" t="s">
        <v>843</v>
      </c>
      <c r="AD225" s="151">
        <v>0</v>
      </c>
      <c r="AE225" s="151">
        <v>65500</v>
      </c>
      <c r="AF225" s="151" t="s">
        <v>78</v>
      </c>
      <c r="AG225" s="151"/>
      <c r="AH225" s="151"/>
      <c r="AI225" s="372"/>
      <c r="AJ225" s="164"/>
      <c r="AK225" s="13"/>
      <c r="AL225" s="263" t="s">
        <v>2075</v>
      </c>
      <c r="AM225" s="13"/>
      <c r="AN225" s="463" t="s">
        <v>2075</v>
      </c>
      <c r="AO225" s="13"/>
      <c r="AP225" s="13"/>
      <c r="AR225" s="13"/>
      <c r="AS225" s="13" t="s">
        <v>840</v>
      </c>
      <c r="AT225" s="13" t="s">
        <v>2076</v>
      </c>
      <c r="AU225" s="13"/>
      <c r="AV225" s="13"/>
      <c r="AW225" s="13"/>
      <c r="AX225" s="164"/>
      <c r="AY225" s="13"/>
      <c r="AZ225" s="12"/>
      <c r="BA225" s="13"/>
      <c r="BB225" s="13"/>
      <c r="BC225" s="13"/>
      <c r="BD225" s="13"/>
      <c r="BE225" s="13"/>
      <c r="BF225" s="13"/>
      <c r="BG225" s="13"/>
      <c r="BH225" s="13"/>
      <c r="BI225" s="13"/>
      <c r="BJ225" s="5">
        <f t="shared" si="11"/>
        <v>2</v>
      </c>
    </row>
    <row r="226" spans="1:62" ht="98">
      <c r="A226" s="30">
        <v>12</v>
      </c>
      <c r="B226" s="30">
        <v>8</v>
      </c>
      <c r="C226" s="245" t="s">
        <v>813</v>
      </c>
      <c r="D226" s="245"/>
      <c r="E226" s="30"/>
      <c r="F226" s="30" t="s">
        <v>844</v>
      </c>
      <c r="G226" s="286"/>
      <c r="H226" s="286"/>
      <c r="I226" s="30"/>
      <c r="J226" s="30"/>
      <c r="K226" s="30"/>
      <c r="L226" s="30"/>
      <c r="M226" s="12"/>
      <c r="N226" s="13"/>
      <c r="O226" s="13"/>
      <c r="P226" s="13"/>
      <c r="Q226" s="13"/>
      <c r="R226" s="13"/>
      <c r="S226" s="13"/>
      <c r="T226" s="13"/>
      <c r="U226" s="164"/>
      <c r="V226" s="13"/>
      <c r="W226" s="13" t="s">
        <v>845</v>
      </c>
      <c r="X226" s="13" t="s">
        <v>845</v>
      </c>
      <c r="Y226" s="13"/>
      <c r="Z226" s="13"/>
      <c r="AA226" s="13" t="s">
        <v>846</v>
      </c>
      <c r="AB226" s="313" t="s">
        <v>78</v>
      </c>
      <c r="AC226" s="313" t="s">
        <v>843</v>
      </c>
      <c r="AD226" s="313">
        <v>0</v>
      </c>
      <c r="AE226" s="313">
        <v>65500</v>
      </c>
      <c r="AF226" s="313" t="s">
        <v>78</v>
      </c>
      <c r="AG226" s="313"/>
      <c r="AH226" s="313"/>
      <c r="AI226" s="372"/>
      <c r="AJ226" s="164"/>
      <c r="AK226" s="13"/>
      <c r="AL226" s="263" t="s">
        <v>2082</v>
      </c>
      <c r="AM226" s="13"/>
      <c r="AN226" s="13"/>
      <c r="AO226" s="13"/>
      <c r="AP226" s="13"/>
      <c r="AQ226" s="13"/>
      <c r="AR226" s="13"/>
      <c r="AS226" s="13" t="s">
        <v>2083</v>
      </c>
      <c r="AT226" s="13" t="s">
        <v>78</v>
      </c>
      <c r="AU226" s="13"/>
      <c r="AV226" s="13"/>
      <c r="AW226" s="13"/>
      <c r="AX226" s="164"/>
      <c r="AY226" s="13"/>
      <c r="AZ226" s="12"/>
      <c r="BA226" s="13"/>
      <c r="BB226" s="13"/>
      <c r="BC226" s="13"/>
      <c r="BD226" s="13"/>
      <c r="BE226" s="13"/>
      <c r="BF226" s="13"/>
      <c r="BG226" s="13"/>
      <c r="BH226" s="13"/>
      <c r="BI226" s="13"/>
      <c r="BJ226" s="5">
        <f t="shared" si="11"/>
        <v>2</v>
      </c>
    </row>
    <row r="227" spans="1:62" ht="42">
      <c r="A227" s="30">
        <v>12</v>
      </c>
      <c r="B227" s="30">
        <v>9</v>
      </c>
      <c r="C227" s="245" t="s">
        <v>813</v>
      </c>
      <c r="D227" s="245"/>
      <c r="E227" s="30" t="s">
        <v>1621</v>
      </c>
      <c r="F227" s="468" t="s">
        <v>847</v>
      </c>
      <c r="G227" s="286"/>
      <c r="H227" s="286"/>
      <c r="I227" s="30"/>
      <c r="J227" s="30"/>
      <c r="K227" s="30"/>
      <c r="L227" s="30"/>
      <c r="M227" s="12"/>
      <c r="N227" s="13"/>
      <c r="O227" s="13"/>
      <c r="P227" s="13"/>
      <c r="Q227" s="13"/>
      <c r="R227" s="13"/>
      <c r="S227" s="13"/>
      <c r="T227" s="13"/>
      <c r="U227" s="164"/>
      <c r="V227" s="13"/>
      <c r="W227" s="13" t="s">
        <v>847</v>
      </c>
      <c r="X227" s="13" t="s">
        <v>847</v>
      </c>
      <c r="Y227" s="13"/>
      <c r="Z227" s="13"/>
      <c r="AA227" s="13" t="s">
        <v>848</v>
      </c>
      <c r="AB227" s="256" t="s">
        <v>849</v>
      </c>
      <c r="AC227" s="256" t="s">
        <v>850</v>
      </c>
      <c r="AD227" s="256">
        <v>0</v>
      </c>
      <c r="AE227" s="256">
        <v>14</v>
      </c>
      <c r="AF227" s="256" t="s">
        <v>78</v>
      </c>
      <c r="AG227" s="256"/>
      <c r="AH227" s="256"/>
      <c r="AI227" s="372"/>
      <c r="AJ227" s="164"/>
      <c r="AK227" s="13"/>
      <c r="AL227" s="263"/>
      <c r="AM227" s="13"/>
      <c r="AN227" s="13"/>
      <c r="AO227" s="13"/>
      <c r="AP227" s="13"/>
      <c r="AQ227" s="13"/>
      <c r="AR227" s="13"/>
      <c r="AS227" s="13"/>
      <c r="AT227" s="13"/>
      <c r="AU227" s="13"/>
      <c r="AV227" s="13"/>
      <c r="AW227" s="13"/>
      <c r="AX227" s="164"/>
      <c r="AY227" s="13"/>
      <c r="AZ227" s="12"/>
      <c r="BA227" s="13"/>
      <c r="BB227" s="13"/>
      <c r="BC227" s="13"/>
      <c r="BD227" s="13"/>
      <c r="BE227" s="13"/>
      <c r="BF227" s="13"/>
      <c r="BG227" s="13"/>
      <c r="BH227" s="13"/>
      <c r="BI227" s="13"/>
      <c r="BJ227" s="5">
        <f t="shared" si="11"/>
        <v>1</v>
      </c>
    </row>
    <row r="228" spans="1:62" ht="28">
      <c r="A228" s="30">
        <v>12</v>
      </c>
      <c r="B228" s="30">
        <v>10</v>
      </c>
      <c r="C228" s="245" t="s">
        <v>813</v>
      </c>
      <c r="D228" s="245"/>
      <c r="E228" s="30"/>
      <c r="F228" s="30" t="s">
        <v>851</v>
      </c>
      <c r="G228" s="286"/>
      <c r="H228" s="286"/>
      <c r="I228" s="30"/>
      <c r="J228" s="30"/>
      <c r="K228" s="30"/>
      <c r="L228" s="30"/>
      <c r="M228" s="17" t="s">
        <v>852</v>
      </c>
      <c r="N228" s="367"/>
      <c r="O228" s="21"/>
      <c r="P228" s="21"/>
      <c r="Q228" s="21"/>
      <c r="R228" s="21"/>
      <c r="S228" s="21"/>
      <c r="T228" s="21"/>
      <c r="U228" s="165"/>
      <c r="V228" s="21"/>
      <c r="W228" s="13"/>
      <c r="X228" s="13"/>
      <c r="Y228" s="13"/>
      <c r="Z228" s="13"/>
      <c r="AA228" s="13"/>
      <c r="AB228" s="313"/>
      <c r="AC228" s="313"/>
      <c r="AD228" s="313"/>
      <c r="AE228" s="313"/>
      <c r="AF228" s="313"/>
      <c r="AG228" s="313"/>
      <c r="AH228" s="313"/>
      <c r="AI228" s="372"/>
      <c r="AJ228" s="165"/>
      <c r="AK228" s="21"/>
      <c r="AL228" s="276"/>
      <c r="AM228" s="367"/>
      <c r="AN228" s="313"/>
      <c r="AO228" s="367"/>
      <c r="AP228" s="313"/>
      <c r="AQ228" s="13"/>
      <c r="AR228" s="13"/>
      <c r="AS228" s="13"/>
      <c r="AT228" s="13"/>
      <c r="AU228" s="13"/>
      <c r="AV228" s="13"/>
      <c r="AW228" s="13"/>
      <c r="AX228" s="165"/>
      <c r="AY228" s="21"/>
      <c r="AZ228" s="12"/>
      <c r="BA228" s="13"/>
      <c r="BB228" s="13"/>
      <c r="BC228" s="13"/>
      <c r="BD228" s="13"/>
      <c r="BE228" s="13"/>
      <c r="BF228" s="13"/>
      <c r="BG228" s="13"/>
      <c r="BH228" s="13"/>
      <c r="BI228" s="13"/>
      <c r="BJ228" s="5">
        <f t="shared" si="11"/>
        <v>1</v>
      </c>
    </row>
    <row r="229" spans="1:62" ht="32.4" customHeight="1">
      <c r="A229" s="30">
        <v>12</v>
      </c>
      <c r="B229" s="30">
        <v>11</v>
      </c>
      <c r="C229" s="245" t="s">
        <v>813</v>
      </c>
      <c r="D229" s="245"/>
      <c r="E229" s="30" t="s">
        <v>1621</v>
      </c>
      <c r="F229" s="468" t="s">
        <v>853</v>
      </c>
      <c r="G229" s="286"/>
      <c r="H229" s="286"/>
      <c r="I229" s="30"/>
      <c r="J229" s="30"/>
      <c r="K229" s="30"/>
      <c r="L229" s="30"/>
      <c r="M229" s="12"/>
      <c r="N229" s="13"/>
      <c r="O229" s="11"/>
      <c r="P229" s="11"/>
      <c r="Q229" s="11"/>
      <c r="R229" s="11"/>
      <c r="S229" s="11"/>
      <c r="T229" s="11"/>
      <c r="U229" s="166"/>
      <c r="V229" s="11"/>
      <c r="W229" s="13" t="s">
        <v>853</v>
      </c>
      <c r="X229" s="13" t="s">
        <v>853</v>
      </c>
      <c r="Y229" s="13"/>
      <c r="Z229" s="13"/>
      <c r="AA229" s="13" t="s">
        <v>854</v>
      </c>
      <c r="AB229" s="151" t="s">
        <v>307</v>
      </c>
      <c r="AC229" s="313" t="s">
        <v>855</v>
      </c>
      <c r="AD229" s="151">
        <v>0</v>
      </c>
      <c r="AE229" s="151" t="s">
        <v>159</v>
      </c>
      <c r="AF229" s="151" t="s">
        <v>78</v>
      </c>
      <c r="AG229" s="151"/>
      <c r="AH229" s="151"/>
      <c r="AI229" s="372"/>
      <c r="AJ229" s="166"/>
      <c r="AK229" s="11"/>
      <c r="AL229" s="13" t="s">
        <v>2080</v>
      </c>
      <c r="AM229" s="367"/>
      <c r="AN229" s="13" t="s">
        <v>2080</v>
      </c>
      <c r="AO229" s="367"/>
      <c r="AP229" s="313"/>
      <c r="AR229" s="13"/>
      <c r="AS229" s="13" t="s">
        <v>2081</v>
      </c>
      <c r="AT229" s="13"/>
      <c r="AU229" s="13"/>
      <c r="AV229" s="13"/>
      <c r="AW229" s="13"/>
      <c r="AX229" s="166"/>
      <c r="AY229" s="11"/>
      <c r="AZ229" s="12"/>
      <c r="BA229" s="13"/>
      <c r="BB229" s="13"/>
      <c r="BC229" s="13"/>
      <c r="BD229" s="13"/>
      <c r="BE229" s="13"/>
      <c r="BF229" s="13"/>
      <c r="BG229" s="13"/>
      <c r="BH229" s="13"/>
      <c r="BI229" s="13"/>
      <c r="BJ229" s="5">
        <f t="shared" si="11"/>
        <v>2</v>
      </c>
    </row>
    <row r="230" spans="1:62" ht="336">
      <c r="A230" s="31">
        <v>13</v>
      </c>
      <c r="B230" s="31">
        <v>1</v>
      </c>
      <c r="C230" s="246" t="s">
        <v>818</v>
      </c>
      <c r="D230" s="246"/>
      <c r="E230" s="31"/>
      <c r="F230" s="31" t="s">
        <v>819</v>
      </c>
      <c r="G230" s="292"/>
      <c r="H230" s="292"/>
      <c r="I230" s="31"/>
      <c r="J230" s="31"/>
      <c r="K230" s="31"/>
      <c r="L230" s="31"/>
      <c r="M230" s="12"/>
      <c r="N230" s="13"/>
      <c r="O230" s="13"/>
      <c r="P230" s="13"/>
      <c r="Q230" s="13"/>
      <c r="R230" s="13"/>
      <c r="S230" s="13"/>
      <c r="T230" s="13"/>
      <c r="U230" s="164"/>
      <c r="V230" s="13"/>
      <c r="W230" s="13"/>
      <c r="X230" s="13"/>
      <c r="Y230" s="13"/>
      <c r="Z230" s="13"/>
      <c r="AA230" s="13"/>
      <c r="AB230" s="13"/>
      <c r="AC230" s="13"/>
      <c r="AD230" s="13"/>
      <c r="AE230" s="13"/>
      <c r="AF230" s="13"/>
      <c r="AG230" s="13"/>
      <c r="AH230" s="13"/>
      <c r="AI230" s="13"/>
      <c r="AJ230" s="164"/>
      <c r="AK230" s="13"/>
      <c r="AL230" s="12"/>
      <c r="AM230" s="13"/>
      <c r="AN230" s="13"/>
      <c r="AO230" s="13"/>
      <c r="AP230" s="13"/>
      <c r="AQ230" s="13"/>
      <c r="AR230" s="13"/>
      <c r="AS230" s="13"/>
      <c r="AT230" s="13"/>
      <c r="AU230" s="13"/>
      <c r="AV230" s="13"/>
      <c r="AW230" s="13"/>
      <c r="AX230" s="164"/>
      <c r="AY230" s="13"/>
      <c r="AZ230" s="12" t="s">
        <v>819</v>
      </c>
      <c r="BA230" s="13" t="s">
        <v>820</v>
      </c>
      <c r="BB230" s="13"/>
      <c r="BC230" s="13"/>
      <c r="BD230" s="13" t="s">
        <v>821</v>
      </c>
      <c r="BE230" s="13" t="s">
        <v>822</v>
      </c>
      <c r="BF230" s="13"/>
      <c r="BG230" s="13"/>
      <c r="BH230" s="13"/>
      <c r="BI230" s="13"/>
      <c r="BJ230" s="5">
        <f t="shared" si="11"/>
        <v>1</v>
      </c>
    </row>
    <row r="231" spans="1:62" ht="32.4" customHeight="1">
      <c r="A231" s="32">
        <v>14</v>
      </c>
      <c r="B231" s="32">
        <v>1</v>
      </c>
      <c r="C231" s="247" t="s">
        <v>856</v>
      </c>
      <c r="D231" s="247"/>
      <c r="E231" s="32"/>
      <c r="F231" s="32" t="s">
        <v>857</v>
      </c>
      <c r="G231" s="207" t="s">
        <v>858</v>
      </c>
      <c r="H231" s="207"/>
      <c r="I231" s="32"/>
      <c r="J231" s="32" t="s">
        <v>1969</v>
      </c>
      <c r="K231" s="32"/>
      <c r="L231" s="32"/>
      <c r="M231" s="12" t="s">
        <v>859</v>
      </c>
      <c r="N231" s="13"/>
      <c r="O231" s="13"/>
      <c r="P231" s="13"/>
      <c r="Q231" s="13"/>
      <c r="R231" s="13"/>
      <c r="S231" s="13"/>
      <c r="T231" s="13"/>
      <c r="U231" s="164"/>
      <c r="V231" s="13"/>
      <c r="W231" s="170" t="s">
        <v>860</v>
      </c>
      <c r="X231" s="13" t="s">
        <v>860</v>
      </c>
      <c r="Y231" s="13"/>
      <c r="Z231" s="13"/>
      <c r="AA231" s="13" t="s">
        <v>861</v>
      </c>
      <c r="AB231" s="151" t="s">
        <v>369</v>
      </c>
      <c r="AC231" s="256" t="s">
        <v>862</v>
      </c>
      <c r="AD231" s="151">
        <v>0</v>
      </c>
      <c r="AE231" s="151" t="s">
        <v>159</v>
      </c>
      <c r="AF231" s="151" t="s">
        <v>78</v>
      </c>
      <c r="AG231" s="151"/>
      <c r="AH231" s="151"/>
      <c r="AI231" s="372"/>
      <c r="AJ231" s="164"/>
      <c r="AK231" s="13"/>
      <c r="AL231" s="12"/>
      <c r="AM231" s="36"/>
      <c r="AN231" s="12"/>
      <c r="AO231" s="36"/>
      <c r="AP231" s="36"/>
      <c r="AQ231" s="36"/>
      <c r="AR231" s="36"/>
      <c r="AS231" s="13"/>
      <c r="AT231" s="13"/>
      <c r="AU231" s="13"/>
      <c r="AV231" s="13"/>
      <c r="AW231" s="13"/>
      <c r="AX231" s="164"/>
      <c r="AY231" s="13"/>
      <c r="AZ231" s="12"/>
      <c r="BA231" s="13"/>
      <c r="BB231" s="13"/>
      <c r="BC231" s="13"/>
      <c r="BD231" s="13"/>
      <c r="BE231" s="13"/>
      <c r="BF231" s="13"/>
      <c r="BG231" s="13"/>
      <c r="BH231" s="13"/>
      <c r="BI231" s="13"/>
      <c r="BJ231" s="5">
        <f t="shared" si="11"/>
        <v>2</v>
      </c>
    </row>
    <row r="232" spans="1:62" ht="84">
      <c r="A232" s="32">
        <v>14</v>
      </c>
      <c r="B232" s="32">
        <f>B231+1</f>
        <v>2</v>
      </c>
      <c r="C232" s="247" t="s">
        <v>856</v>
      </c>
      <c r="D232" s="247"/>
      <c r="E232" s="32"/>
      <c r="F232" s="32" t="s">
        <v>863</v>
      </c>
      <c r="G232" s="207" t="s">
        <v>864</v>
      </c>
      <c r="H232" s="207"/>
      <c r="I232" s="35"/>
      <c r="J232" s="32" t="s">
        <v>1969</v>
      </c>
      <c r="K232" s="35"/>
      <c r="L232" s="35"/>
      <c r="M232" s="12" t="s">
        <v>865</v>
      </c>
      <c r="N232" s="36"/>
      <c r="O232" s="13"/>
      <c r="P232" s="13"/>
      <c r="Q232" s="13"/>
      <c r="R232" s="13"/>
      <c r="S232" s="13"/>
      <c r="T232" s="13"/>
      <c r="U232" s="164"/>
      <c r="V232" s="13"/>
      <c r="W232" s="170" t="s">
        <v>866</v>
      </c>
      <c r="X232" s="13" t="s">
        <v>866</v>
      </c>
      <c r="Y232" s="36"/>
      <c r="Z232" s="36"/>
      <c r="AA232" s="13" t="s">
        <v>867</v>
      </c>
      <c r="AB232" s="256" t="s">
        <v>78</v>
      </c>
      <c r="AC232" s="256" t="s">
        <v>862</v>
      </c>
      <c r="AD232" s="256" t="s">
        <v>868</v>
      </c>
      <c r="AE232" s="256" t="s">
        <v>159</v>
      </c>
      <c r="AF232" s="256" t="s">
        <v>78</v>
      </c>
      <c r="AG232" s="256"/>
      <c r="AH232" s="256"/>
      <c r="AI232" s="372"/>
      <c r="AJ232" s="164"/>
      <c r="AK232" s="36"/>
      <c r="AL232" s="12"/>
      <c r="AM232" s="36"/>
      <c r="AN232" s="12"/>
      <c r="AO232" s="36"/>
      <c r="AP232" s="36"/>
      <c r="AQ232" s="36"/>
      <c r="AR232" s="36"/>
      <c r="AS232" s="13"/>
      <c r="AT232" s="13"/>
      <c r="AU232" s="13"/>
      <c r="AV232" s="13"/>
      <c r="AW232" s="13"/>
      <c r="AX232" s="164"/>
      <c r="AY232" s="13"/>
      <c r="AZ232" s="12"/>
      <c r="BA232" s="13"/>
      <c r="BB232" s="13"/>
      <c r="BC232" s="13"/>
      <c r="BD232" s="13"/>
      <c r="BE232" s="13"/>
      <c r="BF232" s="13"/>
      <c r="BG232" s="13"/>
      <c r="BH232" s="13"/>
      <c r="BI232" s="13"/>
      <c r="BJ232" s="5">
        <f t="shared" si="11"/>
        <v>2</v>
      </c>
    </row>
    <row r="233" spans="1:62" ht="28">
      <c r="A233" s="32"/>
      <c r="B233" s="32">
        <f t="shared" ref="B233:B296" si="12">B232+1</f>
        <v>3</v>
      </c>
      <c r="C233" s="247" t="s">
        <v>856</v>
      </c>
      <c r="D233" s="248"/>
      <c r="E233" s="32"/>
      <c r="F233" s="32" t="s">
        <v>1719</v>
      </c>
      <c r="G233" s="207"/>
      <c r="H233" s="207"/>
      <c r="I233" s="35"/>
      <c r="J233" s="32"/>
      <c r="K233" s="35"/>
      <c r="L233" s="35"/>
      <c r="M233" s="12"/>
      <c r="N233" s="150"/>
      <c r="O233" s="13"/>
      <c r="P233" s="13"/>
      <c r="Q233" s="13"/>
      <c r="R233" s="13"/>
      <c r="S233" s="13"/>
      <c r="T233" s="13"/>
      <c r="U233" s="164"/>
      <c r="V233" s="13"/>
      <c r="W233" s="170"/>
      <c r="X233" s="13"/>
      <c r="Y233" s="150"/>
      <c r="Z233" s="150"/>
      <c r="AA233" s="13"/>
      <c r="AB233" s="380"/>
      <c r="AC233" s="380"/>
      <c r="AD233" s="380"/>
      <c r="AE233" s="380"/>
      <c r="AF233" s="380"/>
      <c r="AG233" s="380"/>
      <c r="AH233" s="380"/>
      <c r="AI233" s="380"/>
      <c r="AJ233" s="164"/>
      <c r="AK233" s="150"/>
      <c r="AL233" s="12" t="s">
        <v>1718</v>
      </c>
      <c r="AM233" s="36"/>
      <c r="AN233" s="12" t="s">
        <v>1718</v>
      </c>
      <c r="AO233" s="36"/>
      <c r="AP233" s="36"/>
      <c r="AQ233" s="36"/>
      <c r="AR233" s="36"/>
      <c r="AS233" s="13" t="s">
        <v>1719</v>
      </c>
      <c r="AT233" s="13"/>
      <c r="AU233" s="13"/>
      <c r="AV233" s="13"/>
      <c r="AW233" s="13"/>
      <c r="AX233" s="164"/>
      <c r="AY233" s="13"/>
      <c r="AZ233" s="12"/>
      <c r="BA233" s="13"/>
      <c r="BB233" s="13"/>
      <c r="BC233" s="13"/>
      <c r="BD233" s="13"/>
      <c r="BE233" s="13"/>
      <c r="BF233" s="13"/>
      <c r="BG233" s="13"/>
      <c r="BH233" s="13"/>
      <c r="BI233" s="13"/>
      <c r="BJ233" s="5">
        <f t="shared" si="11"/>
        <v>1</v>
      </c>
    </row>
    <row r="234" spans="1:62" ht="350">
      <c r="A234" s="32">
        <v>14</v>
      </c>
      <c r="B234" s="32">
        <f t="shared" si="12"/>
        <v>4</v>
      </c>
      <c r="C234" s="247" t="s">
        <v>856</v>
      </c>
      <c r="D234" s="248"/>
      <c r="E234" s="32" t="s">
        <v>1621</v>
      </c>
      <c r="F234" s="469" t="s">
        <v>869</v>
      </c>
      <c r="G234" s="207" t="s">
        <v>870</v>
      </c>
      <c r="H234" s="207" t="str">
        <f>_xlfn.CONCAT("'&lt;br&gt;','&lt;b&gt;','",F234, ": ','&lt;/b&gt;',",G234, ",'&lt;/br&gt;',")</f>
        <v>'&lt;br&gt;','&lt;b&gt;','O/E Macroinvertebrate Index : ','&lt;/b&gt;',OEratio ,'&lt;/br&gt;',</v>
      </c>
      <c r="I234" s="35" t="s">
        <v>1822</v>
      </c>
      <c r="J234" s="32" t="s">
        <v>263</v>
      </c>
      <c r="K234" s="35"/>
      <c r="L234" s="35"/>
      <c r="M234" s="12"/>
      <c r="O234" s="189" t="s">
        <v>871</v>
      </c>
      <c r="P234" s="189"/>
      <c r="Q234" s="189"/>
      <c r="R234" s="9"/>
      <c r="S234" s="9">
        <v>6847</v>
      </c>
      <c r="T234" s="9"/>
      <c r="U234" s="163"/>
      <c r="V234" s="9"/>
      <c r="W234" s="170" t="s">
        <v>872</v>
      </c>
      <c r="X234" s="13" t="s">
        <v>1738</v>
      </c>
      <c r="Y234" s="361"/>
      <c r="Z234" s="361"/>
      <c r="AA234" s="13" t="s">
        <v>873</v>
      </c>
      <c r="AB234" s="151" t="s">
        <v>369</v>
      </c>
      <c r="AC234" s="13" t="s">
        <v>159</v>
      </c>
      <c r="AD234" s="151">
        <v>0</v>
      </c>
      <c r="AE234" s="151" t="s">
        <v>874</v>
      </c>
      <c r="AF234" s="151" t="s">
        <v>78</v>
      </c>
      <c r="AG234" s="151"/>
      <c r="AH234" s="151">
        <v>6861</v>
      </c>
      <c r="AI234" s="372"/>
      <c r="AJ234" s="163"/>
      <c r="AK234" s="378" t="s">
        <v>2002</v>
      </c>
      <c r="AL234" s="12" t="s">
        <v>1716</v>
      </c>
      <c r="AM234" s="36"/>
      <c r="AN234" s="12" t="s">
        <v>1716</v>
      </c>
      <c r="AO234" s="36"/>
      <c r="AP234" s="36"/>
      <c r="AQ234" s="36"/>
      <c r="AR234" s="36"/>
      <c r="AS234" s="13" t="s">
        <v>1717</v>
      </c>
      <c r="AT234" s="13"/>
      <c r="AU234" s="13"/>
      <c r="AV234" s="13">
        <v>6847</v>
      </c>
      <c r="AW234" s="13" t="s">
        <v>2001</v>
      </c>
      <c r="AX234" s="163"/>
      <c r="AY234" s="9"/>
      <c r="AZ234" s="12"/>
      <c r="BA234" s="13"/>
      <c r="BB234" s="13"/>
      <c r="BC234" s="13"/>
      <c r="BD234" s="13"/>
      <c r="BE234" s="13"/>
      <c r="BF234" s="13">
        <v>6869</v>
      </c>
      <c r="BG234" s="13"/>
      <c r="BH234" s="13"/>
      <c r="BI234" s="13"/>
      <c r="BJ234" s="5">
        <f t="shared" si="11"/>
        <v>2</v>
      </c>
    </row>
    <row r="235" spans="1:62" ht="28">
      <c r="A235" s="32"/>
      <c r="B235" s="32">
        <f t="shared" si="12"/>
        <v>5</v>
      </c>
      <c r="C235" s="247" t="s">
        <v>856</v>
      </c>
      <c r="D235" s="248"/>
      <c r="E235" s="32"/>
      <c r="F235" s="32" t="s">
        <v>1715</v>
      </c>
      <c r="G235" s="207"/>
      <c r="H235" s="207"/>
      <c r="I235" s="35"/>
      <c r="J235" s="32"/>
      <c r="K235" s="35"/>
      <c r="L235" s="35"/>
      <c r="M235" s="12"/>
      <c r="O235" s="189"/>
      <c r="P235" s="189"/>
      <c r="Q235" s="189"/>
      <c r="R235" s="9"/>
      <c r="S235" s="9"/>
      <c r="T235" s="9"/>
      <c r="U235" s="163"/>
      <c r="V235" s="9"/>
      <c r="W235" s="170"/>
      <c r="X235" s="13"/>
      <c r="Y235" s="361"/>
      <c r="Z235" s="361"/>
      <c r="AA235" s="13"/>
      <c r="AB235" s="380"/>
      <c r="AC235" s="13"/>
      <c r="AD235" s="380"/>
      <c r="AE235" s="380"/>
      <c r="AF235" s="380"/>
      <c r="AG235" s="380"/>
      <c r="AH235" s="380"/>
      <c r="AI235" s="380"/>
      <c r="AJ235" s="163"/>
      <c r="AK235" s="432"/>
      <c r="AL235" s="12" t="s">
        <v>1714</v>
      </c>
      <c r="AM235" s="36"/>
      <c r="AN235" s="12" t="s">
        <v>1714</v>
      </c>
      <c r="AO235" s="36"/>
      <c r="AP235" s="36"/>
      <c r="AQ235" s="36"/>
      <c r="AR235" s="36"/>
      <c r="AS235" s="13" t="s">
        <v>1715</v>
      </c>
      <c r="AT235" s="13"/>
      <c r="AU235" s="13"/>
      <c r="AV235" s="13"/>
      <c r="AW235" s="13"/>
      <c r="AX235" s="163"/>
      <c r="AY235" s="9"/>
      <c r="AZ235" s="12"/>
      <c r="BA235" s="13"/>
      <c r="BB235" s="13"/>
      <c r="BC235" s="13"/>
      <c r="BD235" s="13"/>
      <c r="BE235" s="13"/>
      <c r="BF235" s="13"/>
      <c r="BG235" s="13"/>
      <c r="BH235" s="13"/>
      <c r="BI235" s="13"/>
      <c r="BJ235" s="5">
        <f t="shared" si="11"/>
        <v>1</v>
      </c>
    </row>
    <row r="236" spans="1:62" ht="42">
      <c r="A236" s="32">
        <v>14</v>
      </c>
      <c r="B236" s="32">
        <f t="shared" si="12"/>
        <v>6</v>
      </c>
      <c r="C236" s="247" t="s">
        <v>856</v>
      </c>
      <c r="D236" s="247"/>
      <c r="E236" s="32"/>
      <c r="F236" s="32" t="s">
        <v>875</v>
      </c>
      <c r="G236" s="207"/>
      <c r="H236" s="207"/>
      <c r="I236" s="35"/>
      <c r="J236" s="32"/>
      <c r="K236" s="35"/>
      <c r="L236" s="35"/>
      <c r="M236" s="12"/>
      <c r="N236" s="150"/>
      <c r="O236" s="13"/>
      <c r="P236" s="13"/>
      <c r="Q236" s="13"/>
      <c r="R236" s="13"/>
      <c r="S236" s="13"/>
      <c r="T236" s="13"/>
      <c r="U236" s="164"/>
      <c r="V236" s="13"/>
      <c r="W236" s="170" t="s">
        <v>876</v>
      </c>
      <c r="X236" s="13" t="s">
        <v>876</v>
      </c>
      <c r="Y236" s="150"/>
      <c r="Z236" s="150"/>
      <c r="AA236" s="13" t="s">
        <v>877</v>
      </c>
      <c r="AB236" s="151" t="s">
        <v>307</v>
      </c>
      <c r="AC236" s="151" t="s">
        <v>78</v>
      </c>
      <c r="AD236" s="151" t="s">
        <v>446</v>
      </c>
      <c r="AE236" s="151" t="s">
        <v>511</v>
      </c>
      <c r="AF236" s="151" t="s">
        <v>78</v>
      </c>
      <c r="AG236" s="151"/>
      <c r="AH236" s="151"/>
      <c r="AI236" s="372"/>
      <c r="AJ236" s="164"/>
      <c r="AK236" s="150"/>
      <c r="AL236" s="12"/>
      <c r="AM236" s="36"/>
      <c r="AN236" s="12"/>
      <c r="AO236" s="36"/>
      <c r="AP236" s="36"/>
      <c r="AQ236" s="36"/>
      <c r="AR236" s="36"/>
      <c r="AS236" s="13"/>
      <c r="AT236" s="13"/>
      <c r="AU236" s="13"/>
      <c r="AV236" s="13"/>
      <c r="AW236" s="13"/>
      <c r="AX236" s="164"/>
      <c r="AY236" s="13"/>
      <c r="AZ236" s="12"/>
      <c r="BA236" s="13"/>
      <c r="BB236" s="13"/>
      <c r="BC236" s="13"/>
      <c r="BD236" s="13"/>
      <c r="BE236" s="13"/>
      <c r="BF236" s="13"/>
      <c r="BG236" s="13"/>
      <c r="BH236" s="13"/>
      <c r="BI236" s="13"/>
      <c r="BJ236" s="5">
        <f t="shared" si="11"/>
        <v>1</v>
      </c>
    </row>
    <row r="237" spans="1:62" ht="84">
      <c r="A237" s="32">
        <v>14</v>
      </c>
      <c r="B237" s="32">
        <f t="shared" si="12"/>
        <v>7</v>
      </c>
      <c r="C237" s="247" t="s">
        <v>856</v>
      </c>
      <c r="D237" s="247"/>
      <c r="E237" s="32" t="s">
        <v>1621</v>
      </c>
      <c r="F237" s="469" t="s">
        <v>878</v>
      </c>
      <c r="G237" s="207" t="s">
        <v>879</v>
      </c>
      <c r="H237" s="207" t="str">
        <f>_xlfn.CONCAT("'&lt;br&gt;','&lt;b&gt;','",F237, ": ','&lt;/b&gt;',",G237, ",'&lt;/br&gt;',")</f>
        <v>'&lt;br&gt;','&lt;b&gt;','Multimetric Macroinvertebrate Index : ','&lt;/b&gt;',MMI ,'&lt;/br&gt;',</v>
      </c>
      <c r="I237" s="35" t="s">
        <v>1823</v>
      </c>
      <c r="J237" s="32" t="s">
        <v>263</v>
      </c>
      <c r="K237" s="35"/>
      <c r="L237" s="35"/>
      <c r="M237" s="12"/>
      <c r="O237" s="13" t="s">
        <v>880</v>
      </c>
      <c r="P237" s="13"/>
      <c r="Q237" s="13"/>
      <c r="R237" s="13"/>
      <c r="S237" s="13">
        <v>6847</v>
      </c>
      <c r="T237" s="13"/>
      <c r="U237" s="164"/>
      <c r="V237" s="13"/>
      <c r="W237" s="170" t="s">
        <v>881</v>
      </c>
      <c r="X237" s="13" t="s">
        <v>1741</v>
      </c>
      <c r="Y237" s="150"/>
      <c r="Z237" s="150"/>
      <c r="AA237" s="13" t="s">
        <v>882</v>
      </c>
      <c r="AB237" s="151" t="s">
        <v>369</v>
      </c>
      <c r="AC237" s="151" t="s">
        <v>159</v>
      </c>
      <c r="AD237" s="151" t="s">
        <v>78</v>
      </c>
      <c r="AE237" s="151" t="s">
        <v>78</v>
      </c>
      <c r="AF237" s="151" t="s">
        <v>78</v>
      </c>
      <c r="AG237" s="151"/>
      <c r="AH237" s="151">
        <v>6861</v>
      </c>
      <c r="AI237" s="372"/>
      <c r="AJ237" s="164"/>
      <c r="AK237" s="377" t="s">
        <v>2002</v>
      </c>
      <c r="AL237" s="12" t="s">
        <v>1670</v>
      </c>
      <c r="AM237" s="36"/>
      <c r="AN237" s="12" t="s">
        <v>1670</v>
      </c>
      <c r="AO237" s="36"/>
      <c r="AP237" s="36"/>
      <c r="AQ237" s="36"/>
      <c r="AR237" s="36"/>
      <c r="AS237" s="13" t="s">
        <v>1671</v>
      </c>
      <c r="AT237" s="13"/>
      <c r="AU237" s="13"/>
      <c r="AV237" s="13">
        <v>6847</v>
      </c>
      <c r="AW237" s="13" t="s">
        <v>2001</v>
      </c>
      <c r="AX237" s="164"/>
      <c r="AY237" s="13"/>
      <c r="AZ237" s="12"/>
      <c r="BA237" s="13"/>
      <c r="BB237" s="13"/>
      <c r="BC237" s="13"/>
      <c r="BD237" s="13"/>
      <c r="BE237" s="13"/>
      <c r="BF237" s="13">
        <v>6869</v>
      </c>
      <c r="BG237" s="13"/>
      <c r="BH237" s="13"/>
      <c r="BI237" s="13"/>
      <c r="BJ237" s="5">
        <f t="shared" si="11"/>
        <v>2</v>
      </c>
    </row>
    <row r="238" spans="1:62" ht="252">
      <c r="A238" s="32">
        <v>14</v>
      </c>
      <c r="B238" s="32">
        <f t="shared" si="12"/>
        <v>8</v>
      </c>
      <c r="C238" s="247" t="s">
        <v>856</v>
      </c>
      <c r="D238" s="247"/>
      <c r="E238" s="32"/>
      <c r="F238" s="32" t="s">
        <v>883</v>
      </c>
      <c r="G238" s="207"/>
      <c r="H238" s="207"/>
      <c r="I238" s="35"/>
      <c r="J238" s="32"/>
      <c r="K238" s="35"/>
      <c r="L238" s="35"/>
      <c r="M238" s="12"/>
      <c r="N238" s="160"/>
      <c r="O238" s="13"/>
      <c r="P238" s="13"/>
      <c r="Q238" s="13"/>
      <c r="R238" s="13"/>
      <c r="S238" s="13"/>
      <c r="T238" s="13"/>
      <c r="U238" s="164"/>
      <c r="V238" s="13"/>
      <c r="W238" s="170" t="s">
        <v>884</v>
      </c>
      <c r="X238" s="13" t="s">
        <v>884</v>
      </c>
      <c r="Y238" s="160"/>
      <c r="Z238" s="160"/>
      <c r="AA238" s="13" t="s">
        <v>885</v>
      </c>
      <c r="AB238" s="313" t="s">
        <v>78</v>
      </c>
      <c r="AC238" s="313" t="s">
        <v>78</v>
      </c>
      <c r="AD238" s="313" t="s">
        <v>78</v>
      </c>
      <c r="AE238" s="313" t="s">
        <v>78</v>
      </c>
      <c r="AF238" s="313" t="s">
        <v>78</v>
      </c>
      <c r="AG238" s="313"/>
      <c r="AH238" s="313"/>
      <c r="AI238" s="372"/>
      <c r="AJ238" s="164"/>
      <c r="AK238" s="160"/>
      <c r="AL238" s="12"/>
      <c r="AM238" s="36"/>
      <c r="AN238" s="12"/>
      <c r="AO238" s="36"/>
      <c r="AP238" s="36"/>
      <c r="AQ238" s="36"/>
      <c r="AR238" s="36"/>
      <c r="AS238" s="13"/>
      <c r="AT238" s="13"/>
      <c r="AU238" s="13"/>
      <c r="AV238" s="13"/>
      <c r="AW238" s="13"/>
      <c r="AX238" s="164"/>
      <c r="AY238" s="13"/>
      <c r="AZ238" s="12"/>
      <c r="BA238" s="13"/>
      <c r="BB238" s="13"/>
      <c r="BC238" s="13"/>
      <c r="BD238" s="13"/>
      <c r="BE238" s="13"/>
      <c r="BF238" s="13"/>
      <c r="BG238" s="13"/>
      <c r="BH238" s="13"/>
      <c r="BI238" s="13"/>
      <c r="BJ238" s="5">
        <f t="shared" si="11"/>
        <v>1</v>
      </c>
    </row>
    <row r="239" spans="1:62" ht="14.5">
      <c r="A239" s="32">
        <v>14</v>
      </c>
      <c r="B239" s="32">
        <f t="shared" si="12"/>
        <v>9</v>
      </c>
      <c r="C239" s="247" t="s">
        <v>856</v>
      </c>
      <c r="D239" s="247"/>
      <c r="E239" s="32"/>
      <c r="F239" s="32" t="s">
        <v>886</v>
      </c>
      <c r="G239" s="207"/>
      <c r="H239" s="207"/>
      <c r="I239" s="35"/>
      <c r="J239" s="32"/>
      <c r="K239" s="35"/>
      <c r="L239" s="35"/>
      <c r="M239" s="12" t="s">
        <v>887</v>
      </c>
      <c r="N239" s="255"/>
      <c r="O239" s="439"/>
      <c r="P239" s="433"/>
      <c r="Q239" s="433"/>
      <c r="R239" s="34"/>
      <c r="S239" s="34"/>
      <c r="T239" s="34"/>
      <c r="U239" s="167"/>
      <c r="V239" s="34"/>
      <c r="W239" s="170"/>
      <c r="X239" s="13"/>
      <c r="Y239" s="13"/>
      <c r="Z239" s="13"/>
      <c r="AA239" s="13"/>
      <c r="AB239" s="256"/>
      <c r="AC239" s="256"/>
      <c r="AD239" s="256"/>
      <c r="AE239" s="256"/>
      <c r="AF239" s="256"/>
      <c r="AG239" s="256"/>
      <c r="AH239" s="256"/>
      <c r="AI239" s="372"/>
      <c r="AJ239" s="167"/>
      <c r="AK239" s="34"/>
      <c r="AL239" s="12"/>
      <c r="AM239" s="36"/>
      <c r="AN239" s="12"/>
      <c r="AO239" s="36"/>
      <c r="AP239" s="36"/>
      <c r="AQ239" s="13"/>
      <c r="AR239" s="13"/>
      <c r="AS239" s="13"/>
      <c r="AT239" s="13"/>
      <c r="AU239" s="13"/>
      <c r="AV239" s="13"/>
      <c r="AW239" s="13"/>
      <c r="AX239" s="167"/>
      <c r="AY239" s="34"/>
      <c r="AZ239" s="12"/>
      <c r="BA239" s="13"/>
      <c r="BB239" s="13"/>
      <c r="BC239" s="13"/>
      <c r="BD239" s="13"/>
      <c r="BE239" s="13"/>
      <c r="BF239" s="13"/>
      <c r="BG239" s="13"/>
      <c r="BH239" s="13"/>
      <c r="BI239" s="13"/>
      <c r="BJ239" s="5">
        <f t="shared" si="11"/>
        <v>1</v>
      </c>
    </row>
    <row r="240" spans="1:62" ht="14.5">
      <c r="A240" s="32">
        <v>14</v>
      </c>
      <c r="B240" s="32">
        <f t="shared" si="12"/>
        <v>10</v>
      </c>
      <c r="C240" s="247" t="s">
        <v>856</v>
      </c>
      <c r="D240" s="247"/>
      <c r="E240" s="32"/>
      <c r="F240" s="32" t="s">
        <v>888</v>
      </c>
      <c r="G240" s="207"/>
      <c r="H240" s="207"/>
      <c r="I240" s="35"/>
      <c r="J240" s="32"/>
      <c r="K240" s="35"/>
      <c r="L240" s="35"/>
      <c r="M240" s="12" t="s">
        <v>889</v>
      </c>
      <c r="N240" s="255"/>
      <c r="O240" s="439"/>
      <c r="P240" s="433"/>
      <c r="Q240" s="433"/>
      <c r="R240" s="34"/>
      <c r="S240" s="34"/>
      <c r="T240" s="34"/>
      <c r="U240" s="167"/>
      <c r="V240" s="34"/>
      <c r="W240" s="170"/>
      <c r="X240" s="13"/>
      <c r="Y240" s="13"/>
      <c r="Z240" s="13"/>
      <c r="AA240" s="13"/>
      <c r="AB240" s="151"/>
      <c r="AC240" s="151"/>
      <c r="AD240" s="151"/>
      <c r="AE240" s="151"/>
      <c r="AF240" s="151"/>
      <c r="AG240" s="151"/>
      <c r="AH240" s="151"/>
      <c r="AI240" s="372"/>
      <c r="AJ240" s="167"/>
      <c r="AK240" s="34"/>
      <c r="AL240" s="12"/>
      <c r="AM240" s="36"/>
      <c r="AN240" s="12"/>
      <c r="AO240" s="36"/>
      <c r="AP240" s="36"/>
      <c r="AQ240" s="13"/>
      <c r="AR240" s="13"/>
      <c r="AS240" s="13"/>
      <c r="AT240" s="13"/>
      <c r="AU240" s="13"/>
      <c r="AV240" s="13"/>
      <c r="AW240" s="13"/>
      <c r="AX240" s="167"/>
      <c r="AY240" s="34"/>
      <c r="AZ240" s="12"/>
      <c r="BA240" s="13"/>
      <c r="BB240" s="13"/>
      <c r="BC240" s="13"/>
      <c r="BD240" s="13"/>
      <c r="BE240" s="13"/>
      <c r="BF240" s="13"/>
      <c r="BG240" s="13"/>
      <c r="BH240" s="13"/>
      <c r="BI240" s="13"/>
      <c r="BJ240" s="5">
        <f t="shared" si="11"/>
        <v>1</v>
      </c>
    </row>
    <row r="241" spans="1:62" ht="224">
      <c r="A241" s="32">
        <v>14</v>
      </c>
      <c r="B241" s="32">
        <f t="shared" si="12"/>
        <v>11</v>
      </c>
      <c r="C241" s="247" t="s">
        <v>856</v>
      </c>
      <c r="D241" s="249"/>
      <c r="E241" s="32"/>
      <c r="F241" s="32" t="s">
        <v>890</v>
      </c>
      <c r="G241" s="207"/>
      <c r="H241" s="207"/>
      <c r="I241" s="35"/>
      <c r="J241" s="32"/>
      <c r="K241" s="35"/>
      <c r="L241" s="32"/>
      <c r="M241" s="12"/>
      <c r="N241" s="13"/>
      <c r="O241" s="13"/>
      <c r="P241" s="13"/>
      <c r="Q241" s="13"/>
      <c r="R241" s="13"/>
      <c r="S241" s="13"/>
      <c r="T241" s="13"/>
      <c r="U241" s="164"/>
      <c r="V241" s="13"/>
      <c r="W241" s="170" t="s">
        <v>891</v>
      </c>
      <c r="X241" s="13" t="s">
        <v>891</v>
      </c>
      <c r="Y241" s="13"/>
      <c r="Z241" s="13"/>
      <c r="AA241" s="13" t="s">
        <v>892</v>
      </c>
      <c r="AB241" s="151" t="s">
        <v>78</v>
      </c>
      <c r="AC241" s="151" t="s">
        <v>893</v>
      </c>
      <c r="AD241" s="151">
        <v>0</v>
      </c>
      <c r="AE241" s="151">
        <v>400</v>
      </c>
      <c r="AF241" s="151" t="s">
        <v>78</v>
      </c>
      <c r="AG241" s="151"/>
      <c r="AH241" s="151"/>
      <c r="AI241" s="372"/>
      <c r="AJ241" s="164"/>
      <c r="AK241" s="13"/>
      <c r="AL241" s="12"/>
      <c r="AM241" s="36"/>
      <c r="AN241" s="12"/>
      <c r="AO241" s="36"/>
      <c r="AP241" s="36"/>
      <c r="AQ241" s="13"/>
      <c r="AR241" s="13"/>
      <c r="AS241" s="13"/>
      <c r="AT241" s="13"/>
      <c r="AU241" s="13"/>
      <c r="AV241" s="13"/>
      <c r="AW241" s="13"/>
      <c r="AX241" s="164"/>
      <c r="AY241" s="13"/>
      <c r="AZ241" s="12"/>
      <c r="BA241" s="13"/>
      <c r="BB241" s="13"/>
      <c r="BC241" s="13"/>
      <c r="BD241" s="13"/>
      <c r="BE241" s="13"/>
      <c r="BF241" s="13"/>
      <c r="BG241" s="13"/>
      <c r="BH241" s="13"/>
      <c r="BI241" s="13"/>
      <c r="BJ241" s="5">
        <f t="shared" si="11"/>
        <v>1</v>
      </c>
    </row>
    <row r="242" spans="1:62" ht="308">
      <c r="A242" s="32">
        <v>14</v>
      </c>
      <c r="B242" s="32">
        <f t="shared" si="12"/>
        <v>12</v>
      </c>
      <c r="C242" s="247" t="s">
        <v>856</v>
      </c>
      <c r="D242" s="247"/>
      <c r="E242" s="32"/>
      <c r="F242" s="32" t="s">
        <v>894</v>
      </c>
      <c r="G242" s="207"/>
      <c r="H242" s="207"/>
      <c r="I242" s="35"/>
      <c r="J242" s="32"/>
      <c r="K242" s="35"/>
      <c r="L242" s="32"/>
      <c r="M242" s="12"/>
      <c r="N242" s="13"/>
      <c r="O242" s="13"/>
      <c r="P242" s="13"/>
      <c r="Q242" s="13"/>
      <c r="R242" s="13"/>
      <c r="S242" s="13"/>
      <c r="T242" s="13"/>
      <c r="U242" s="164"/>
      <c r="V242" s="13"/>
      <c r="W242" s="170" t="s">
        <v>895</v>
      </c>
      <c r="X242" s="13" t="s">
        <v>895</v>
      </c>
      <c r="Y242" s="13"/>
      <c r="Z242" s="13"/>
      <c r="AA242" s="13" t="s">
        <v>896</v>
      </c>
      <c r="AB242" s="151" t="s">
        <v>78</v>
      </c>
      <c r="AC242" s="151" t="s">
        <v>78</v>
      </c>
      <c r="AD242" s="151" t="s">
        <v>897</v>
      </c>
      <c r="AE242" s="151" t="s">
        <v>898</v>
      </c>
      <c r="AF242" s="151" t="s">
        <v>78</v>
      </c>
      <c r="AG242" s="151"/>
      <c r="AH242" s="151"/>
      <c r="AI242" s="372"/>
      <c r="AJ242" s="164"/>
      <c r="AK242" s="13"/>
      <c r="AL242" s="12"/>
      <c r="AM242" s="36"/>
      <c r="AN242" s="12"/>
      <c r="AO242" s="36"/>
      <c r="AP242" s="36"/>
      <c r="AQ242" s="13"/>
      <c r="AR242" s="13"/>
      <c r="AS242" s="13"/>
      <c r="AT242" s="13"/>
      <c r="AU242" s="13"/>
      <c r="AV242" s="13"/>
      <c r="AW242" s="13"/>
      <c r="AX242" s="164"/>
      <c r="AY242" s="13"/>
      <c r="AZ242" s="12"/>
      <c r="BA242" s="13"/>
      <c r="BB242" s="13"/>
      <c r="BC242" s="13"/>
      <c r="BD242" s="13"/>
      <c r="BE242" s="13"/>
      <c r="BF242" s="13"/>
      <c r="BG242" s="13"/>
      <c r="BH242" s="13"/>
      <c r="BI242" s="13"/>
      <c r="BJ242" s="5">
        <f t="shared" si="11"/>
        <v>1</v>
      </c>
    </row>
    <row r="243" spans="1:62" ht="29">
      <c r="A243" s="32">
        <v>14</v>
      </c>
      <c r="B243" s="32">
        <f t="shared" si="12"/>
        <v>13</v>
      </c>
      <c r="C243" s="247" t="s">
        <v>856</v>
      </c>
      <c r="D243" s="247"/>
      <c r="E243" s="32"/>
      <c r="F243" s="32" t="s">
        <v>899</v>
      </c>
      <c r="G243" s="207"/>
      <c r="H243" s="207"/>
      <c r="I243" s="35"/>
      <c r="J243" s="32"/>
      <c r="K243" s="35"/>
      <c r="L243" s="32"/>
      <c r="M243" s="12" t="s">
        <v>900</v>
      </c>
      <c r="N243" s="37"/>
      <c r="O243" s="129" t="s">
        <v>899</v>
      </c>
      <c r="P243" s="434" t="s">
        <v>901</v>
      </c>
      <c r="Q243" s="434"/>
      <c r="R243" s="37"/>
      <c r="S243" s="37"/>
      <c r="T243" s="37"/>
      <c r="U243" s="168"/>
      <c r="V243" s="37"/>
      <c r="W243" s="170"/>
      <c r="X243" s="13"/>
      <c r="Y243" s="13"/>
      <c r="Z243" s="13"/>
      <c r="AA243" s="13"/>
      <c r="AB243" s="151"/>
      <c r="AC243" s="151"/>
      <c r="AD243" s="151"/>
      <c r="AE243" s="151"/>
      <c r="AF243" s="151"/>
      <c r="AG243" s="151"/>
      <c r="AH243" s="151"/>
      <c r="AI243" s="372"/>
      <c r="AJ243" s="168"/>
      <c r="AK243" s="37"/>
      <c r="AL243" s="12"/>
      <c r="AM243" s="36"/>
      <c r="AN243" s="12"/>
      <c r="AO243" s="36"/>
      <c r="AP243" s="36"/>
      <c r="AQ243" s="13"/>
      <c r="AR243" s="13"/>
      <c r="AS243" s="13"/>
      <c r="AT243" s="13"/>
      <c r="AU243" s="13"/>
      <c r="AV243" s="13"/>
      <c r="AW243" s="13"/>
      <c r="AX243" s="168"/>
      <c r="AY243" s="37"/>
      <c r="AZ243" s="12"/>
      <c r="BA243" s="13"/>
      <c r="BB243" s="13"/>
      <c r="BC243" s="13"/>
      <c r="BD243" s="13"/>
      <c r="BE243" s="13"/>
      <c r="BF243" s="13"/>
      <c r="BG243" s="13"/>
      <c r="BH243" s="13"/>
      <c r="BI243" s="13"/>
      <c r="BJ243" s="5">
        <f t="shared" si="11"/>
        <v>1</v>
      </c>
    </row>
    <row r="244" spans="1:62" ht="43.5">
      <c r="A244" s="32">
        <v>14</v>
      </c>
      <c r="B244" s="32">
        <f t="shared" si="12"/>
        <v>14</v>
      </c>
      <c r="C244" s="247" t="s">
        <v>856</v>
      </c>
      <c r="D244" s="247"/>
      <c r="E244" s="32"/>
      <c r="F244" s="32" t="s">
        <v>902</v>
      </c>
      <c r="G244" s="207"/>
      <c r="H244" s="207"/>
      <c r="I244" s="35"/>
      <c r="J244" s="32"/>
      <c r="K244" s="35"/>
      <c r="L244" s="32"/>
      <c r="M244" s="12" t="s">
        <v>903</v>
      </c>
      <c r="N244" s="37"/>
      <c r="O244" s="129" t="s">
        <v>902</v>
      </c>
      <c r="P244" s="434" t="s">
        <v>904</v>
      </c>
      <c r="Q244" s="434"/>
      <c r="R244" s="37"/>
      <c r="S244" s="37"/>
      <c r="T244" s="37"/>
      <c r="U244" s="168"/>
      <c r="V244" s="37"/>
      <c r="W244" s="170"/>
      <c r="X244" s="13"/>
      <c r="Y244" s="13"/>
      <c r="Z244" s="13"/>
      <c r="AA244" s="13"/>
      <c r="AB244" s="313"/>
      <c r="AC244" s="313"/>
      <c r="AD244" s="313"/>
      <c r="AE244" s="313"/>
      <c r="AF244" s="313"/>
      <c r="AG244" s="313"/>
      <c r="AH244" s="313"/>
      <c r="AI244" s="372"/>
      <c r="AJ244" s="168"/>
      <c r="AK244" s="37"/>
      <c r="AL244" s="12"/>
      <c r="AM244" s="36"/>
      <c r="AN244" s="12"/>
      <c r="AO244" s="36"/>
      <c r="AP244" s="36"/>
      <c r="AQ244" s="13"/>
      <c r="AR244" s="13"/>
      <c r="AS244" s="13"/>
      <c r="AT244" s="13"/>
      <c r="AU244" s="13"/>
      <c r="AV244" s="13"/>
      <c r="AW244" s="13"/>
      <c r="AX244" s="168"/>
      <c r="AY244" s="37"/>
      <c r="AZ244" s="12"/>
      <c r="BA244" s="13"/>
      <c r="BB244" s="13"/>
      <c r="BC244" s="13"/>
      <c r="BD244" s="13"/>
      <c r="BE244" s="13"/>
      <c r="BF244" s="13"/>
      <c r="BG244" s="13"/>
      <c r="BH244" s="13"/>
      <c r="BI244" s="13"/>
      <c r="BJ244" s="5">
        <f t="shared" si="11"/>
        <v>1</v>
      </c>
    </row>
    <row r="245" spans="1:62" ht="43.5">
      <c r="A245" s="32">
        <v>14</v>
      </c>
      <c r="B245" s="32">
        <f t="shared" si="12"/>
        <v>15</v>
      </c>
      <c r="C245" s="247" t="s">
        <v>856</v>
      </c>
      <c r="D245" s="247"/>
      <c r="E245" s="32"/>
      <c r="F245" s="32" t="s">
        <v>905</v>
      </c>
      <c r="G245" s="207"/>
      <c r="H245" s="207"/>
      <c r="I245" s="35"/>
      <c r="J245" s="32"/>
      <c r="K245" s="35"/>
      <c r="L245" s="32"/>
      <c r="M245" s="12" t="s">
        <v>906</v>
      </c>
      <c r="N245" s="37"/>
      <c r="O245" s="129" t="s">
        <v>905</v>
      </c>
      <c r="P245" s="434" t="s">
        <v>907</v>
      </c>
      <c r="Q245" s="434"/>
      <c r="R245" s="37"/>
      <c r="S245" s="37"/>
      <c r="T245" s="37"/>
      <c r="U245" s="168"/>
      <c r="V245" s="37"/>
      <c r="W245" s="170"/>
      <c r="X245" s="13"/>
      <c r="Y245" s="13"/>
      <c r="Z245" s="13"/>
      <c r="AA245" s="13"/>
      <c r="AB245" s="151"/>
      <c r="AC245" s="151"/>
      <c r="AD245" s="151"/>
      <c r="AE245" s="151"/>
      <c r="AF245" s="151"/>
      <c r="AG245" s="151"/>
      <c r="AH245" s="151"/>
      <c r="AI245" s="372"/>
      <c r="AJ245" s="168"/>
      <c r="AK245" s="37"/>
      <c r="AL245" s="12"/>
      <c r="AM245" s="36"/>
      <c r="AN245" s="12"/>
      <c r="AO245" s="36"/>
      <c r="AP245" s="36"/>
      <c r="AQ245" s="13"/>
      <c r="AR245" s="13"/>
      <c r="AS245" s="13"/>
      <c r="AT245" s="13"/>
      <c r="AU245" s="13"/>
      <c r="AV245" s="13"/>
      <c r="AW245" s="13"/>
      <c r="AX245" s="168"/>
      <c r="AY245" s="37"/>
      <c r="AZ245" s="12"/>
      <c r="BA245" s="13"/>
      <c r="BB245" s="13"/>
      <c r="BC245" s="13"/>
      <c r="BD245" s="13"/>
      <c r="BE245" s="13"/>
      <c r="BF245" s="13"/>
      <c r="BG245" s="13"/>
      <c r="BH245" s="13"/>
      <c r="BI245" s="13"/>
      <c r="BJ245" s="5">
        <f t="shared" si="11"/>
        <v>1</v>
      </c>
    </row>
    <row r="246" spans="1:62" ht="29">
      <c r="A246" s="32">
        <v>14</v>
      </c>
      <c r="B246" s="32">
        <f t="shared" si="12"/>
        <v>16</v>
      </c>
      <c r="C246" s="247" t="s">
        <v>856</v>
      </c>
      <c r="D246" s="247"/>
      <c r="E246" s="32"/>
      <c r="F246" s="32" t="s">
        <v>908</v>
      </c>
      <c r="G246" s="207"/>
      <c r="H246" s="207"/>
      <c r="I246" s="35"/>
      <c r="J246" s="32"/>
      <c r="K246" s="35"/>
      <c r="L246" s="32"/>
      <c r="M246" s="12" t="s">
        <v>909</v>
      </c>
      <c r="N246" s="37"/>
      <c r="O246" s="129" t="s">
        <v>908</v>
      </c>
      <c r="P246" s="434" t="s">
        <v>910</v>
      </c>
      <c r="Q246" s="434"/>
      <c r="R246" s="37"/>
      <c r="S246" s="37"/>
      <c r="T246" s="37"/>
      <c r="U246" s="168"/>
      <c r="V246" s="37"/>
      <c r="W246" s="170"/>
      <c r="X246" s="13"/>
      <c r="Y246" s="13"/>
      <c r="Z246" s="13"/>
      <c r="AA246" s="13"/>
      <c r="AB246" s="151"/>
      <c r="AC246" s="151"/>
      <c r="AD246" s="151"/>
      <c r="AE246" s="151"/>
      <c r="AF246" s="151"/>
      <c r="AG246" s="151"/>
      <c r="AH246" s="151"/>
      <c r="AI246" s="372"/>
      <c r="AJ246" s="168"/>
      <c r="AK246" s="37"/>
      <c r="AL246" s="12"/>
      <c r="AM246" s="36"/>
      <c r="AN246" s="12"/>
      <c r="AO246" s="36"/>
      <c r="AP246" s="36"/>
      <c r="AQ246" s="13"/>
      <c r="AR246" s="13"/>
      <c r="AS246" s="13"/>
      <c r="AT246" s="13"/>
      <c r="AU246" s="13"/>
      <c r="AV246" s="13"/>
      <c r="AW246" s="13"/>
      <c r="AX246" s="168"/>
      <c r="AY246" s="37"/>
      <c r="AZ246" s="12"/>
      <c r="BA246" s="13"/>
      <c r="BB246" s="13"/>
      <c r="BC246" s="13"/>
      <c r="BD246" s="13"/>
      <c r="BE246" s="13"/>
      <c r="BF246" s="13"/>
      <c r="BG246" s="13"/>
      <c r="BH246" s="13"/>
      <c r="BI246" s="13"/>
      <c r="BJ246" s="5">
        <f t="shared" si="11"/>
        <v>1</v>
      </c>
    </row>
    <row r="247" spans="1:62" ht="72.5">
      <c r="A247" s="32">
        <v>14</v>
      </c>
      <c r="B247" s="32">
        <f t="shared" si="12"/>
        <v>17</v>
      </c>
      <c r="C247" s="247" t="s">
        <v>856</v>
      </c>
      <c r="D247" s="247"/>
      <c r="E247" s="32"/>
      <c r="F247" s="32" t="s">
        <v>911</v>
      </c>
      <c r="G247" s="207"/>
      <c r="H247" s="207"/>
      <c r="I247" s="35"/>
      <c r="J247" s="32"/>
      <c r="K247" s="35"/>
      <c r="L247" s="32"/>
      <c r="M247" s="12" t="s">
        <v>912</v>
      </c>
      <c r="N247" s="37"/>
      <c r="O247" s="440" t="s">
        <v>911</v>
      </c>
      <c r="P247" s="435" t="s">
        <v>913</v>
      </c>
      <c r="Q247" s="435"/>
      <c r="R247" s="38"/>
      <c r="S247" s="38"/>
      <c r="T247" s="38"/>
      <c r="U247" s="169"/>
      <c r="V247" s="38"/>
      <c r="W247" s="170"/>
      <c r="X247" s="13"/>
      <c r="Y247" s="13"/>
      <c r="Z247" s="13"/>
      <c r="AA247" s="13"/>
      <c r="AB247" s="151"/>
      <c r="AC247" s="151"/>
      <c r="AD247" s="151"/>
      <c r="AE247" s="151"/>
      <c r="AF247" s="151"/>
      <c r="AG247" s="151"/>
      <c r="AH247" s="151"/>
      <c r="AI247" s="372"/>
      <c r="AJ247" s="169"/>
      <c r="AK247" s="38"/>
      <c r="AL247" s="12"/>
      <c r="AM247" s="36"/>
      <c r="AN247" s="12"/>
      <c r="AO247" s="36"/>
      <c r="AP247" s="36"/>
      <c r="AQ247" s="13"/>
      <c r="AR247" s="13"/>
      <c r="AS247" s="13"/>
      <c r="AT247" s="13"/>
      <c r="AU247" s="13"/>
      <c r="AV247" s="13"/>
      <c r="AW247" s="13"/>
      <c r="AX247" s="169"/>
      <c r="AY247" s="38"/>
      <c r="AZ247" s="12"/>
      <c r="BA247" s="13"/>
      <c r="BB247" s="13"/>
      <c r="BC247" s="13"/>
      <c r="BD247" s="13"/>
      <c r="BE247" s="13"/>
      <c r="BF247" s="13"/>
      <c r="BG247" s="13"/>
      <c r="BH247" s="13"/>
      <c r="BI247" s="13"/>
      <c r="BJ247" s="5">
        <f t="shared" si="11"/>
        <v>1</v>
      </c>
    </row>
    <row r="248" spans="1:62" ht="70">
      <c r="A248" s="32">
        <v>14</v>
      </c>
      <c r="B248" s="32">
        <f t="shared" si="12"/>
        <v>18</v>
      </c>
      <c r="C248" s="247" t="s">
        <v>856</v>
      </c>
      <c r="D248" s="247"/>
      <c r="E248" s="32"/>
      <c r="F248" s="32" t="s">
        <v>914</v>
      </c>
      <c r="G248" s="207" t="s">
        <v>915</v>
      </c>
      <c r="H248" s="207"/>
      <c r="I248" s="35"/>
      <c r="J248" s="32" t="s">
        <v>1969</v>
      </c>
      <c r="K248" s="35"/>
      <c r="L248" s="32"/>
      <c r="M248" s="12" t="s">
        <v>916</v>
      </c>
      <c r="N248" s="13"/>
      <c r="O248" s="13" t="s">
        <v>917</v>
      </c>
      <c r="P248" s="13" t="s">
        <v>918</v>
      </c>
      <c r="Q248" s="13"/>
      <c r="R248" s="13"/>
      <c r="S248" s="13"/>
      <c r="T248" s="13"/>
      <c r="U248" s="164"/>
      <c r="V248" s="13"/>
      <c r="W248" s="170"/>
      <c r="X248" s="13"/>
      <c r="Y248" s="13"/>
      <c r="Z248" s="13"/>
      <c r="AA248" s="13"/>
      <c r="AB248" s="151"/>
      <c r="AC248" s="151"/>
      <c r="AD248" s="151"/>
      <c r="AE248" s="151"/>
      <c r="AF248" s="151"/>
      <c r="AG248" s="151"/>
      <c r="AH248" s="151"/>
      <c r="AI248" s="372"/>
      <c r="AJ248" s="164"/>
      <c r="AK248" s="13"/>
      <c r="AL248" s="12"/>
      <c r="AM248" s="36"/>
      <c r="AN248" s="12"/>
      <c r="AO248" s="36"/>
      <c r="AP248" s="36"/>
      <c r="AQ248" s="13"/>
      <c r="AR248" s="13"/>
      <c r="AS248" s="13"/>
      <c r="AT248" s="13"/>
      <c r="AU248" s="13"/>
      <c r="AV248" s="13"/>
      <c r="AW248" s="13"/>
      <c r="AX248" s="164"/>
      <c r="AY248" s="13"/>
      <c r="AZ248" s="12" t="s">
        <v>914</v>
      </c>
      <c r="BA248" s="13" t="s">
        <v>919</v>
      </c>
      <c r="BB248" s="13"/>
      <c r="BC248" s="13"/>
      <c r="BD248" s="13" t="s">
        <v>920</v>
      </c>
      <c r="BE248" s="13" t="s">
        <v>78</v>
      </c>
      <c r="BF248" s="13"/>
      <c r="BG248" s="13"/>
      <c r="BH248" s="13"/>
      <c r="BI248" s="13"/>
      <c r="BJ248" s="5">
        <f t="shared" ref="BJ248:BJ279" si="13">COUNTIF(M248,"*")+COUNTIF(W248,"*")+COUNTIF(AL248,"*")+COUNTIF(AZ248,"*")</f>
        <v>2</v>
      </c>
    </row>
    <row r="249" spans="1:62" ht="101.5">
      <c r="A249" s="32">
        <v>14</v>
      </c>
      <c r="B249" s="32">
        <f t="shared" si="12"/>
        <v>19</v>
      </c>
      <c r="C249" s="247" t="s">
        <v>856</v>
      </c>
      <c r="D249" s="247"/>
      <c r="E249" s="32"/>
      <c r="F249" s="32" t="s">
        <v>921</v>
      </c>
      <c r="G249" s="207"/>
      <c r="H249" s="207"/>
      <c r="I249" s="35"/>
      <c r="J249" s="32"/>
      <c r="K249" s="35"/>
      <c r="L249" s="32"/>
      <c r="M249" s="12" t="s">
        <v>922</v>
      </c>
      <c r="N249" s="255"/>
      <c r="O249" s="129" t="s">
        <v>921</v>
      </c>
      <c r="P249" s="434" t="s">
        <v>923</v>
      </c>
      <c r="Q249" s="434"/>
      <c r="R249" s="37"/>
      <c r="S249" s="37"/>
      <c r="T249" s="37"/>
      <c r="U249" s="168"/>
      <c r="V249" s="37"/>
      <c r="W249" s="170"/>
      <c r="X249" s="13"/>
      <c r="Y249" s="13"/>
      <c r="Z249" s="13"/>
      <c r="AA249" s="13"/>
      <c r="AB249" s="313"/>
      <c r="AC249" s="313"/>
      <c r="AD249" s="313"/>
      <c r="AE249" s="313"/>
      <c r="AF249" s="313"/>
      <c r="AG249" s="313"/>
      <c r="AH249" s="313"/>
      <c r="AI249" s="372"/>
      <c r="AJ249" s="168"/>
      <c r="AK249" s="37"/>
      <c r="AL249" s="12"/>
      <c r="AM249" s="36"/>
      <c r="AN249" s="12"/>
      <c r="AO249" s="36"/>
      <c r="AP249" s="36"/>
      <c r="AQ249" s="13"/>
      <c r="AR249" s="13"/>
      <c r="AS249" s="13"/>
      <c r="AT249" s="13"/>
      <c r="AU249" s="13"/>
      <c r="AV249" s="13"/>
      <c r="AW249" s="13"/>
      <c r="AX249" s="168"/>
      <c r="AY249" s="37"/>
      <c r="AZ249" s="12"/>
      <c r="BA249" s="13"/>
      <c r="BB249" s="13"/>
      <c r="BC249" s="13"/>
      <c r="BD249" s="13"/>
      <c r="BE249" s="13"/>
      <c r="BF249" s="13"/>
      <c r="BG249" s="13"/>
      <c r="BH249" s="13"/>
      <c r="BI249" s="13"/>
      <c r="BJ249" s="5">
        <f t="shared" si="13"/>
        <v>1</v>
      </c>
    </row>
    <row r="250" spans="1:62" ht="72.5">
      <c r="A250" s="32">
        <v>14</v>
      </c>
      <c r="B250" s="32">
        <f t="shared" si="12"/>
        <v>20</v>
      </c>
      <c r="C250" s="247" t="s">
        <v>856</v>
      </c>
      <c r="D250" s="247"/>
      <c r="E250" s="32"/>
      <c r="F250" s="32" t="s">
        <v>924</v>
      </c>
      <c r="G250" s="207"/>
      <c r="H250" s="207"/>
      <c r="I250" s="35"/>
      <c r="J250" s="32"/>
      <c r="K250" s="35"/>
      <c r="L250" s="32"/>
      <c r="M250" s="12" t="s">
        <v>925</v>
      </c>
      <c r="N250" s="255"/>
      <c r="O250" s="129" t="s">
        <v>924</v>
      </c>
      <c r="P250" s="434" t="s">
        <v>926</v>
      </c>
      <c r="Q250" s="434"/>
      <c r="R250" s="37"/>
      <c r="S250" s="37"/>
      <c r="T250" s="37"/>
      <c r="U250" s="168"/>
      <c r="V250" s="37"/>
      <c r="W250" s="170"/>
      <c r="X250" s="13"/>
      <c r="Y250" s="13"/>
      <c r="Z250" s="13"/>
      <c r="AA250" s="13"/>
      <c r="AB250" s="151"/>
      <c r="AC250" s="151"/>
      <c r="AD250" s="151"/>
      <c r="AE250" s="151"/>
      <c r="AF250" s="151"/>
      <c r="AG250" s="151"/>
      <c r="AH250" s="151"/>
      <c r="AI250" s="372"/>
      <c r="AJ250" s="168"/>
      <c r="AK250" s="37"/>
      <c r="AL250" s="12" t="s">
        <v>1703</v>
      </c>
      <c r="AM250" s="36"/>
      <c r="AN250" s="12" t="s">
        <v>1703</v>
      </c>
      <c r="AO250" s="36"/>
      <c r="AP250" s="36"/>
      <c r="AQ250" s="13"/>
      <c r="AR250" s="13"/>
      <c r="AS250" s="13" t="s">
        <v>1704</v>
      </c>
      <c r="AT250" s="13"/>
      <c r="AU250" s="13"/>
      <c r="AV250" s="13"/>
      <c r="AW250" s="13"/>
      <c r="AX250" s="168"/>
      <c r="AY250" s="37"/>
      <c r="AZ250" s="12"/>
      <c r="BA250" s="13"/>
      <c r="BB250" s="13"/>
      <c r="BC250" s="13"/>
      <c r="BD250" s="13"/>
      <c r="BE250" s="13"/>
      <c r="BF250" s="13"/>
      <c r="BG250" s="13"/>
      <c r="BH250" s="13"/>
      <c r="BI250" s="13"/>
      <c r="BJ250" s="5">
        <f t="shared" si="13"/>
        <v>2</v>
      </c>
    </row>
    <row r="251" spans="1:62" ht="28">
      <c r="A251" s="32"/>
      <c r="B251" s="32">
        <f t="shared" si="12"/>
        <v>21</v>
      </c>
      <c r="C251" s="247" t="s">
        <v>856</v>
      </c>
      <c r="D251" s="247"/>
      <c r="E251" s="32"/>
      <c r="F251" s="32" t="s">
        <v>1700</v>
      </c>
      <c r="G251" s="207"/>
      <c r="H251" s="207"/>
      <c r="I251" s="32"/>
      <c r="J251" s="32"/>
      <c r="K251" s="35"/>
      <c r="L251" s="32"/>
      <c r="M251" s="12"/>
      <c r="N251" s="255"/>
      <c r="O251" s="129"/>
      <c r="P251" s="434"/>
      <c r="Q251" s="434"/>
      <c r="R251" s="37"/>
      <c r="S251" s="37"/>
      <c r="T251" s="37"/>
      <c r="U251" s="168"/>
      <c r="V251" s="37"/>
      <c r="W251" s="170"/>
      <c r="X251" s="13"/>
      <c r="Y251" s="13"/>
      <c r="Z251" s="13"/>
      <c r="AA251" s="13"/>
      <c r="AB251" s="380"/>
      <c r="AC251" s="380"/>
      <c r="AD251" s="380"/>
      <c r="AE251" s="380"/>
      <c r="AF251" s="380"/>
      <c r="AG251" s="380"/>
      <c r="AH251" s="380"/>
      <c r="AI251" s="380"/>
      <c r="AJ251" s="168"/>
      <c r="AK251" s="37"/>
      <c r="AL251" s="12" t="s">
        <v>1699</v>
      </c>
      <c r="AM251" s="13"/>
      <c r="AN251" s="12" t="s">
        <v>1699</v>
      </c>
      <c r="AO251" s="13"/>
      <c r="AP251" s="13"/>
      <c r="AQ251" s="13"/>
      <c r="AR251" s="13"/>
      <c r="AS251" s="13" t="s">
        <v>1700</v>
      </c>
      <c r="AT251" s="13"/>
      <c r="AU251" s="13"/>
      <c r="AV251" s="13"/>
      <c r="AW251" s="13"/>
      <c r="AX251" s="168"/>
      <c r="AY251" s="37"/>
      <c r="AZ251" s="12"/>
      <c r="BA251" s="13"/>
      <c r="BB251" s="13"/>
      <c r="BC251" s="13"/>
      <c r="BD251" s="13"/>
      <c r="BE251" s="13"/>
      <c r="BF251" s="13"/>
      <c r="BG251" s="13"/>
      <c r="BH251" s="13"/>
      <c r="BI251" s="13"/>
      <c r="BJ251" s="5">
        <f t="shared" si="13"/>
        <v>1</v>
      </c>
    </row>
    <row r="252" spans="1:62" ht="14.5">
      <c r="A252" s="32"/>
      <c r="B252" s="32">
        <f t="shared" si="12"/>
        <v>22</v>
      </c>
      <c r="C252" s="247" t="s">
        <v>856</v>
      </c>
      <c r="D252" s="247"/>
      <c r="E252" s="32"/>
      <c r="F252" s="32" t="s">
        <v>1702</v>
      </c>
      <c r="G252" s="207"/>
      <c r="H252" s="207"/>
      <c r="I252" s="32"/>
      <c r="J252" s="32"/>
      <c r="K252" s="32"/>
      <c r="L252" s="32"/>
      <c r="M252" s="12"/>
      <c r="N252" s="255"/>
      <c r="O252" s="129"/>
      <c r="P252" s="434"/>
      <c r="Q252" s="434"/>
      <c r="R252" s="37"/>
      <c r="S252" s="37"/>
      <c r="T252" s="37"/>
      <c r="U252" s="168"/>
      <c r="V252" s="37"/>
      <c r="W252" s="170"/>
      <c r="X252" s="13"/>
      <c r="Y252" s="13"/>
      <c r="Z252" s="13"/>
      <c r="AA252" s="13"/>
      <c r="AB252" s="380"/>
      <c r="AC252" s="380"/>
      <c r="AD252" s="380"/>
      <c r="AE252" s="380"/>
      <c r="AF252" s="380"/>
      <c r="AG252" s="380"/>
      <c r="AH252" s="380"/>
      <c r="AI252" s="380"/>
      <c r="AJ252" s="168"/>
      <c r="AK252" s="37"/>
      <c r="AL252" s="12" t="s">
        <v>1701</v>
      </c>
      <c r="AM252" s="13"/>
      <c r="AN252" s="12" t="s">
        <v>1701</v>
      </c>
      <c r="AO252" s="13"/>
      <c r="AP252" s="13"/>
      <c r="AQ252" s="13"/>
      <c r="AR252" s="13"/>
      <c r="AS252" s="13" t="s">
        <v>1702</v>
      </c>
      <c r="AT252" s="13"/>
      <c r="AU252" s="13"/>
      <c r="AV252" s="13"/>
      <c r="AW252" s="13"/>
      <c r="AX252" s="168"/>
      <c r="AY252" s="37"/>
      <c r="AZ252" s="12"/>
      <c r="BA252" s="13"/>
      <c r="BB252" s="13"/>
      <c r="BC252" s="13"/>
      <c r="BD252" s="13"/>
      <c r="BE252" s="13"/>
      <c r="BF252" s="13"/>
      <c r="BG252" s="13"/>
      <c r="BH252" s="13"/>
      <c r="BI252" s="13"/>
      <c r="BJ252" s="5">
        <f t="shared" si="13"/>
        <v>1</v>
      </c>
    </row>
    <row r="253" spans="1:62" ht="28">
      <c r="A253" s="32"/>
      <c r="B253" s="32">
        <f t="shared" si="12"/>
        <v>23</v>
      </c>
      <c r="C253" s="247" t="s">
        <v>856</v>
      </c>
      <c r="D253" s="247"/>
      <c r="E253" s="32"/>
      <c r="F253" s="32" t="s">
        <v>1684</v>
      </c>
      <c r="G253" s="207"/>
      <c r="H253" s="207"/>
      <c r="I253" s="32"/>
      <c r="J253" s="32"/>
      <c r="K253" s="32"/>
      <c r="L253" s="32"/>
      <c r="M253" s="12"/>
      <c r="N253" s="255"/>
      <c r="O253" s="129"/>
      <c r="P253" s="434"/>
      <c r="Q253" s="434"/>
      <c r="R253" s="37"/>
      <c r="S253" s="37"/>
      <c r="T253" s="37"/>
      <c r="U253" s="168"/>
      <c r="V253" s="37"/>
      <c r="W253" s="170"/>
      <c r="X253" s="13"/>
      <c r="Y253" s="13"/>
      <c r="Z253" s="13"/>
      <c r="AA253" s="13"/>
      <c r="AB253" s="380"/>
      <c r="AC253" s="380"/>
      <c r="AD253" s="380"/>
      <c r="AE253" s="380"/>
      <c r="AF253" s="380"/>
      <c r="AG253" s="380"/>
      <c r="AH253" s="380"/>
      <c r="AI253" s="380"/>
      <c r="AJ253" s="168"/>
      <c r="AK253" s="37"/>
      <c r="AL253" s="12" t="s">
        <v>1683</v>
      </c>
      <c r="AM253" s="13"/>
      <c r="AN253" s="12" t="s">
        <v>1683</v>
      </c>
      <c r="AO253" s="13"/>
      <c r="AP253" s="13"/>
      <c r="AQ253" s="13"/>
      <c r="AR253" s="13"/>
      <c r="AS253" s="13" t="s">
        <v>1684</v>
      </c>
      <c r="AT253" s="13"/>
      <c r="AU253" s="13"/>
      <c r="AV253" s="13"/>
      <c r="AW253" s="13"/>
      <c r="AX253" s="168"/>
      <c r="AY253" s="37"/>
      <c r="AZ253" s="12"/>
      <c r="BA253" s="13"/>
      <c r="BB253" s="13"/>
      <c r="BC253" s="13"/>
      <c r="BD253" s="13"/>
      <c r="BE253" s="13"/>
      <c r="BF253" s="13"/>
      <c r="BG253" s="13"/>
      <c r="BH253" s="13"/>
      <c r="BI253" s="13"/>
      <c r="BJ253" s="5">
        <f t="shared" si="13"/>
        <v>1</v>
      </c>
    </row>
    <row r="254" spans="1:62" ht="28">
      <c r="A254" s="32"/>
      <c r="B254" s="32">
        <f t="shared" si="12"/>
        <v>24</v>
      </c>
      <c r="C254" s="247" t="s">
        <v>856</v>
      </c>
      <c r="D254" s="247"/>
      <c r="E254" s="32"/>
      <c r="F254" s="32" t="s">
        <v>1686</v>
      </c>
      <c r="G254" s="207"/>
      <c r="H254" s="207"/>
      <c r="I254" s="32"/>
      <c r="J254" s="32"/>
      <c r="K254" s="32"/>
      <c r="L254" s="32"/>
      <c r="M254" s="12"/>
      <c r="N254" s="255"/>
      <c r="O254" s="129"/>
      <c r="P254" s="434"/>
      <c r="Q254" s="434"/>
      <c r="R254" s="37"/>
      <c r="S254" s="37"/>
      <c r="T254" s="37"/>
      <c r="U254" s="168"/>
      <c r="V254" s="37"/>
      <c r="W254" s="170"/>
      <c r="X254" s="13"/>
      <c r="Y254" s="13"/>
      <c r="Z254" s="13"/>
      <c r="AA254" s="13"/>
      <c r="AB254" s="380"/>
      <c r="AC254" s="380"/>
      <c r="AD254" s="380"/>
      <c r="AE254" s="380"/>
      <c r="AF254" s="380"/>
      <c r="AG254" s="380"/>
      <c r="AH254" s="380"/>
      <c r="AI254" s="380"/>
      <c r="AJ254" s="168"/>
      <c r="AK254" s="37"/>
      <c r="AL254" s="12" t="s">
        <v>1685</v>
      </c>
      <c r="AM254" s="13"/>
      <c r="AN254" s="12" t="s">
        <v>1685</v>
      </c>
      <c r="AO254" s="13"/>
      <c r="AP254" s="13"/>
      <c r="AQ254" s="13"/>
      <c r="AR254" s="13"/>
      <c r="AS254" s="13" t="s">
        <v>1686</v>
      </c>
      <c r="AT254" s="13"/>
      <c r="AU254" s="13"/>
      <c r="AV254" s="13"/>
      <c r="AW254" s="13"/>
      <c r="AX254" s="168"/>
      <c r="AY254" s="37"/>
      <c r="AZ254" s="12"/>
      <c r="BA254" s="13"/>
      <c r="BB254" s="13"/>
      <c r="BC254" s="13"/>
      <c r="BD254" s="13"/>
      <c r="BE254" s="13"/>
      <c r="BF254" s="13"/>
      <c r="BG254" s="13"/>
      <c r="BH254" s="13"/>
      <c r="BI254" s="13"/>
      <c r="BJ254" s="5">
        <f t="shared" si="13"/>
        <v>1</v>
      </c>
    </row>
    <row r="255" spans="1:62" ht="72.5">
      <c r="A255" s="32">
        <v>14</v>
      </c>
      <c r="B255" s="32">
        <f t="shared" si="12"/>
        <v>25</v>
      </c>
      <c r="C255" s="247" t="s">
        <v>856</v>
      </c>
      <c r="D255" s="247"/>
      <c r="E255" s="32"/>
      <c r="F255" s="32" t="s">
        <v>927</v>
      </c>
      <c r="G255" s="207"/>
      <c r="H255" s="207"/>
      <c r="I255" s="32"/>
      <c r="J255" s="32"/>
      <c r="K255" s="32"/>
      <c r="L255" s="32"/>
      <c r="M255" s="12" t="s">
        <v>928</v>
      </c>
      <c r="N255" s="255"/>
      <c r="O255" s="129" t="s">
        <v>927</v>
      </c>
      <c r="P255" s="434" t="s">
        <v>929</v>
      </c>
      <c r="Q255" s="434"/>
      <c r="R255" s="37"/>
      <c r="S255" s="37"/>
      <c r="T255" s="37"/>
      <c r="U255" s="168"/>
      <c r="V255" s="37"/>
      <c r="W255" s="170"/>
      <c r="X255" s="13"/>
      <c r="Y255" s="13"/>
      <c r="Z255" s="13"/>
      <c r="AA255" s="13"/>
      <c r="AB255" s="313"/>
      <c r="AC255" s="313"/>
      <c r="AD255" s="313"/>
      <c r="AE255" s="313"/>
      <c r="AF255" s="313"/>
      <c r="AG255" s="313"/>
      <c r="AH255" s="313"/>
      <c r="AI255" s="372"/>
      <c r="AJ255" s="168"/>
      <c r="AK255" s="37"/>
      <c r="AL255" s="12"/>
      <c r="AM255" s="13"/>
      <c r="AN255" s="12"/>
      <c r="AO255" s="13"/>
      <c r="AP255" s="13"/>
      <c r="AQ255" s="13"/>
      <c r="AR255" s="13"/>
      <c r="AS255" s="13"/>
      <c r="AT255" s="13"/>
      <c r="AU255" s="13"/>
      <c r="AV255" s="13"/>
      <c r="AW255" s="13"/>
      <c r="AX255" s="168"/>
      <c r="AY255" s="37"/>
      <c r="AZ255" s="12"/>
      <c r="BA255" s="13"/>
      <c r="BB255" s="13"/>
      <c r="BC255" s="13"/>
      <c r="BD255" s="13"/>
      <c r="BE255" s="13"/>
      <c r="BF255" s="13"/>
      <c r="BG255" s="13"/>
      <c r="BH255" s="13"/>
      <c r="BI255" s="13"/>
      <c r="BJ255" s="5">
        <f t="shared" si="13"/>
        <v>1</v>
      </c>
    </row>
    <row r="256" spans="1:62" ht="43.5">
      <c r="A256" s="32">
        <v>14</v>
      </c>
      <c r="B256" s="32">
        <f t="shared" si="12"/>
        <v>26</v>
      </c>
      <c r="C256" s="247" t="s">
        <v>856</v>
      </c>
      <c r="D256" s="247"/>
      <c r="E256" s="32"/>
      <c r="F256" s="32" t="s">
        <v>930</v>
      </c>
      <c r="G256" s="207"/>
      <c r="H256" s="207"/>
      <c r="I256" s="32"/>
      <c r="J256" s="32"/>
      <c r="K256" s="32"/>
      <c r="L256" s="32"/>
      <c r="M256" s="12" t="s">
        <v>931</v>
      </c>
      <c r="N256" s="255"/>
      <c r="O256" s="129" t="s">
        <v>930</v>
      </c>
      <c r="P256" s="434" t="s">
        <v>932</v>
      </c>
      <c r="Q256" s="434"/>
      <c r="R256" s="37"/>
      <c r="S256" s="37"/>
      <c r="T256" s="37"/>
      <c r="U256" s="168"/>
      <c r="V256" s="37"/>
      <c r="W256" s="170"/>
      <c r="X256" s="13"/>
      <c r="Y256" s="13"/>
      <c r="Z256" s="13"/>
      <c r="AA256" s="13"/>
      <c r="AB256" s="151"/>
      <c r="AC256" s="151"/>
      <c r="AD256" s="151"/>
      <c r="AE256" s="151"/>
      <c r="AF256" s="151"/>
      <c r="AG256" s="151"/>
      <c r="AH256" s="151"/>
      <c r="AI256" s="372"/>
      <c r="AJ256" s="168"/>
      <c r="AK256" s="37"/>
      <c r="AL256" s="12"/>
      <c r="AM256" s="13"/>
      <c r="AN256" s="12"/>
      <c r="AO256" s="13"/>
      <c r="AP256" s="13"/>
      <c r="AQ256" s="13"/>
      <c r="AR256" s="13"/>
      <c r="AS256" s="13"/>
      <c r="AT256" s="13"/>
      <c r="AU256" s="13"/>
      <c r="AV256" s="13"/>
      <c r="AW256" s="13"/>
      <c r="AX256" s="168"/>
      <c r="AY256" s="37"/>
      <c r="AZ256" s="12"/>
      <c r="BA256" s="13"/>
      <c r="BB256" s="13"/>
      <c r="BC256" s="13"/>
      <c r="BD256" s="13"/>
      <c r="BE256" s="13"/>
      <c r="BF256" s="13"/>
      <c r="BG256" s="13"/>
      <c r="BH256" s="13"/>
      <c r="BI256" s="13"/>
      <c r="BJ256" s="5">
        <f t="shared" si="13"/>
        <v>1</v>
      </c>
    </row>
    <row r="257" spans="1:62" ht="58">
      <c r="A257" s="32">
        <v>14</v>
      </c>
      <c r="B257" s="32">
        <f t="shared" si="12"/>
        <v>27</v>
      </c>
      <c r="C257" s="247" t="s">
        <v>856</v>
      </c>
      <c r="D257" s="247"/>
      <c r="E257" s="32"/>
      <c r="F257" s="32" t="s">
        <v>933</v>
      </c>
      <c r="G257" s="207"/>
      <c r="H257" s="207"/>
      <c r="I257" s="32"/>
      <c r="J257" s="32"/>
      <c r="K257" s="32"/>
      <c r="L257" s="32"/>
      <c r="M257" s="12" t="s">
        <v>934</v>
      </c>
      <c r="N257" s="255"/>
      <c r="O257" s="129" t="s">
        <v>935</v>
      </c>
      <c r="P257" s="434" t="s">
        <v>936</v>
      </c>
      <c r="Q257" s="434"/>
      <c r="R257" s="37"/>
      <c r="S257" s="37"/>
      <c r="T257" s="37"/>
      <c r="U257" s="168"/>
      <c r="V257" s="37"/>
      <c r="W257" s="170"/>
      <c r="X257" s="13"/>
      <c r="Y257" s="13"/>
      <c r="Z257" s="13"/>
      <c r="AA257" s="13"/>
      <c r="AB257" s="151"/>
      <c r="AC257" s="151"/>
      <c r="AD257" s="151"/>
      <c r="AE257" s="151"/>
      <c r="AF257" s="151"/>
      <c r="AG257" s="151"/>
      <c r="AH257" s="151"/>
      <c r="AI257" s="372"/>
      <c r="AJ257" s="168"/>
      <c r="AK257" s="37"/>
      <c r="AL257" s="12"/>
      <c r="AM257" s="13"/>
      <c r="AN257" s="12"/>
      <c r="AO257" s="13"/>
      <c r="AP257" s="13"/>
      <c r="AQ257" s="13"/>
      <c r="AR257" s="13"/>
      <c r="AS257" s="13"/>
      <c r="AT257" s="13"/>
      <c r="AU257" s="13"/>
      <c r="AV257" s="13"/>
      <c r="AW257" s="13"/>
      <c r="AX257" s="168"/>
      <c r="AY257" s="37"/>
      <c r="AZ257" s="12"/>
      <c r="BA257" s="13"/>
      <c r="BB257" s="13"/>
      <c r="BC257" s="13"/>
      <c r="BD257" s="13"/>
      <c r="BE257" s="13"/>
      <c r="BF257" s="13"/>
      <c r="BG257" s="13"/>
      <c r="BH257" s="13"/>
      <c r="BI257" s="13"/>
      <c r="BJ257" s="5">
        <f t="shared" si="13"/>
        <v>1</v>
      </c>
    </row>
    <row r="258" spans="1:62" ht="58">
      <c r="A258" s="32">
        <v>14</v>
      </c>
      <c r="B258" s="32">
        <f t="shared" si="12"/>
        <v>28</v>
      </c>
      <c r="C258" s="247" t="s">
        <v>856</v>
      </c>
      <c r="D258" s="247"/>
      <c r="E258" s="32"/>
      <c r="F258" s="32" t="s">
        <v>937</v>
      </c>
      <c r="G258" s="207"/>
      <c r="H258" s="207"/>
      <c r="I258" s="32"/>
      <c r="J258" s="32"/>
      <c r="K258" s="32"/>
      <c r="L258" s="32"/>
      <c r="M258" s="12" t="s">
        <v>938</v>
      </c>
      <c r="N258" s="255"/>
      <c r="O258" s="129" t="s">
        <v>937</v>
      </c>
      <c r="P258" s="434" t="s">
        <v>939</v>
      </c>
      <c r="Q258" s="434"/>
      <c r="R258" s="37"/>
      <c r="S258" s="37"/>
      <c r="T258" s="37"/>
      <c r="U258" s="168"/>
      <c r="V258" s="37"/>
      <c r="W258" s="170"/>
      <c r="X258" s="13"/>
      <c r="Y258" s="13"/>
      <c r="Z258" s="13"/>
      <c r="AA258" s="13"/>
      <c r="AB258" s="151"/>
      <c r="AC258" s="151"/>
      <c r="AD258" s="151"/>
      <c r="AE258" s="151"/>
      <c r="AF258" s="151"/>
      <c r="AG258" s="151"/>
      <c r="AH258" s="151"/>
      <c r="AI258" s="372"/>
      <c r="AJ258" s="168"/>
      <c r="AK258" s="37"/>
      <c r="AL258" s="12"/>
      <c r="AM258" s="13"/>
      <c r="AN258" s="12"/>
      <c r="AO258" s="13"/>
      <c r="AP258" s="13"/>
      <c r="AQ258" s="13"/>
      <c r="AR258" s="13"/>
      <c r="AS258" s="13"/>
      <c r="AT258" s="13"/>
      <c r="AU258" s="13"/>
      <c r="AV258" s="13"/>
      <c r="AW258" s="13"/>
      <c r="AX258" s="168"/>
      <c r="AY258" s="37"/>
      <c r="AZ258" s="12"/>
      <c r="BA258" s="13"/>
      <c r="BB258" s="13"/>
      <c r="BC258" s="13"/>
      <c r="BD258" s="13"/>
      <c r="BE258" s="13"/>
      <c r="BF258" s="13"/>
      <c r="BG258" s="13"/>
      <c r="BH258" s="13"/>
      <c r="BI258" s="13"/>
      <c r="BJ258" s="5">
        <f t="shared" si="13"/>
        <v>1</v>
      </c>
    </row>
    <row r="259" spans="1:62" ht="14.5">
      <c r="A259" s="32">
        <v>14</v>
      </c>
      <c r="B259" s="32">
        <f t="shared" si="12"/>
        <v>29</v>
      </c>
      <c r="C259" s="247" t="s">
        <v>856</v>
      </c>
      <c r="D259" s="247"/>
      <c r="E259" s="32"/>
      <c r="F259" s="32" t="s">
        <v>940</v>
      </c>
      <c r="G259" s="207"/>
      <c r="H259" s="207"/>
      <c r="I259" s="32"/>
      <c r="J259" s="32"/>
      <c r="K259" s="32"/>
      <c r="L259" s="32"/>
      <c r="M259" s="12" t="s">
        <v>941</v>
      </c>
      <c r="N259" s="255"/>
      <c r="O259" s="439"/>
      <c r="P259" s="433"/>
      <c r="Q259" s="433"/>
      <c r="R259" s="34"/>
      <c r="S259" s="34"/>
      <c r="T259" s="34"/>
      <c r="U259" s="167"/>
      <c r="V259" s="34"/>
      <c r="W259" s="170"/>
      <c r="X259" s="13"/>
      <c r="Y259" s="13"/>
      <c r="Z259" s="13"/>
      <c r="AA259" s="13"/>
      <c r="AB259" s="313"/>
      <c r="AC259" s="313"/>
      <c r="AD259" s="313"/>
      <c r="AE259" s="313"/>
      <c r="AF259" s="313"/>
      <c r="AG259" s="313"/>
      <c r="AH259" s="313"/>
      <c r="AI259" s="372"/>
      <c r="AJ259" s="167"/>
      <c r="AK259" s="34"/>
      <c r="AL259" s="12"/>
      <c r="AM259" s="13"/>
      <c r="AN259" s="12"/>
      <c r="AO259" s="13"/>
      <c r="AP259" s="13"/>
      <c r="AQ259" s="13"/>
      <c r="AR259" s="13"/>
      <c r="AS259" s="13"/>
      <c r="AT259" s="13"/>
      <c r="AU259" s="13"/>
      <c r="AV259" s="13"/>
      <c r="AW259" s="13"/>
      <c r="AX259" s="167"/>
      <c r="AY259" s="34"/>
      <c r="AZ259" s="12"/>
      <c r="BA259" s="13"/>
      <c r="BB259" s="13"/>
      <c r="BC259" s="13"/>
      <c r="BD259" s="13"/>
      <c r="BE259" s="13"/>
      <c r="BF259" s="13"/>
      <c r="BG259" s="13"/>
      <c r="BH259" s="13"/>
      <c r="BI259" s="13"/>
      <c r="BJ259" s="5">
        <f t="shared" si="13"/>
        <v>1</v>
      </c>
    </row>
    <row r="260" spans="1:62" ht="14.5">
      <c r="A260" s="32">
        <v>14</v>
      </c>
      <c r="B260" s="32">
        <f t="shared" si="12"/>
        <v>30</v>
      </c>
      <c r="C260" s="247" t="s">
        <v>856</v>
      </c>
      <c r="D260" s="247"/>
      <c r="E260" s="32"/>
      <c r="F260" s="32" t="s">
        <v>942</v>
      </c>
      <c r="G260" s="207"/>
      <c r="H260" s="207"/>
      <c r="I260" s="32"/>
      <c r="J260" s="32"/>
      <c r="K260" s="32"/>
      <c r="L260" s="32"/>
      <c r="M260" s="12" t="s">
        <v>943</v>
      </c>
      <c r="N260" s="371"/>
      <c r="O260" s="439"/>
      <c r="P260" s="433"/>
      <c r="Q260" s="433"/>
      <c r="R260" s="34"/>
      <c r="S260" s="34"/>
      <c r="T260" s="34"/>
      <c r="U260" s="167"/>
      <c r="V260" s="34"/>
      <c r="W260" s="170"/>
      <c r="X260" s="13"/>
      <c r="Y260" s="13"/>
      <c r="Z260" s="13"/>
      <c r="AA260" s="13"/>
      <c r="AB260" s="151"/>
      <c r="AC260" s="151"/>
      <c r="AD260" s="151"/>
      <c r="AE260" s="151"/>
      <c r="AF260" s="151"/>
      <c r="AG260" s="151"/>
      <c r="AH260" s="151"/>
      <c r="AI260" s="372"/>
      <c r="AJ260" s="167"/>
      <c r="AK260" s="34"/>
      <c r="AL260" s="12"/>
      <c r="AM260" s="13"/>
      <c r="AN260" s="12"/>
      <c r="AO260" s="13"/>
      <c r="AP260" s="13"/>
      <c r="AQ260" s="13"/>
      <c r="AR260" s="13"/>
      <c r="AS260" s="13"/>
      <c r="AT260" s="13"/>
      <c r="AU260" s="13"/>
      <c r="AV260" s="13"/>
      <c r="AW260" s="13"/>
      <c r="AX260" s="167"/>
      <c r="AY260" s="34"/>
      <c r="AZ260" s="12"/>
      <c r="BA260" s="13"/>
      <c r="BB260" s="13"/>
      <c r="BC260" s="13"/>
      <c r="BD260" s="13"/>
      <c r="BE260" s="13"/>
      <c r="BF260" s="13"/>
      <c r="BG260" s="13"/>
      <c r="BH260" s="13"/>
      <c r="BI260" s="13"/>
      <c r="BJ260" s="5">
        <f t="shared" si="13"/>
        <v>1</v>
      </c>
    </row>
    <row r="261" spans="1:62" ht="14.5">
      <c r="A261" s="32">
        <v>14</v>
      </c>
      <c r="B261" s="32">
        <f t="shared" si="12"/>
        <v>31</v>
      </c>
      <c r="C261" s="247" t="s">
        <v>856</v>
      </c>
      <c r="D261" s="247"/>
      <c r="E261" s="32"/>
      <c r="F261" s="32" t="s">
        <v>944</v>
      </c>
      <c r="G261" s="207"/>
      <c r="H261" s="207"/>
      <c r="I261" s="32"/>
      <c r="J261" s="32"/>
      <c r="K261" s="32"/>
      <c r="L261" s="32"/>
      <c r="M261" s="12" t="s">
        <v>945</v>
      </c>
      <c r="N261" s="255"/>
      <c r="O261" s="439"/>
      <c r="P261" s="433"/>
      <c r="Q261" s="433"/>
      <c r="R261" s="34"/>
      <c r="S261" s="34"/>
      <c r="T261" s="34"/>
      <c r="U261" s="167"/>
      <c r="V261" s="34"/>
      <c r="W261" s="170"/>
      <c r="X261" s="13"/>
      <c r="Y261" s="13"/>
      <c r="Z261" s="13"/>
      <c r="AA261" s="13"/>
      <c r="AB261" s="151"/>
      <c r="AC261" s="151"/>
      <c r="AD261" s="151"/>
      <c r="AE261" s="151"/>
      <c r="AF261" s="151"/>
      <c r="AG261" s="151"/>
      <c r="AH261" s="151"/>
      <c r="AI261" s="372"/>
      <c r="AJ261" s="167"/>
      <c r="AK261" s="34"/>
      <c r="AL261" s="12"/>
      <c r="AM261" s="13"/>
      <c r="AN261" s="12"/>
      <c r="AO261" s="13"/>
      <c r="AP261" s="13"/>
      <c r="AQ261" s="13"/>
      <c r="AR261" s="13"/>
      <c r="AS261" s="13"/>
      <c r="AT261" s="13"/>
      <c r="AU261" s="13"/>
      <c r="AV261" s="13"/>
      <c r="AW261" s="13"/>
      <c r="AX261" s="167"/>
      <c r="AY261" s="34"/>
      <c r="AZ261" s="12"/>
      <c r="BA261" s="13"/>
      <c r="BB261" s="13"/>
      <c r="BC261" s="13"/>
      <c r="BD261" s="13"/>
      <c r="BE261" s="13"/>
      <c r="BF261" s="13"/>
      <c r="BG261" s="13"/>
      <c r="BH261" s="13"/>
      <c r="BI261" s="13"/>
      <c r="BJ261" s="5">
        <f t="shared" si="13"/>
        <v>1</v>
      </c>
    </row>
    <row r="262" spans="1:62" ht="14.5">
      <c r="A262" s="32">
        <v>14</v>
      </c>
      <c r="B262" s="32">
        <f t="shared" si="12"/>
        <v>32</v>
      </c>
      <c r="C262" s="247" t="s">
        <v>856</v>
      </c>
      <c r="D262" s="247"/>
      <c r="E262" s="32"/>
      <c r="F262" s="32" t="s">
        <v>946</v>
      </c>
      <c r="G262" s="207"/>
      <c r="H262" s="207"/>
      <c r="I262" s="32"/>
      <c r="J262" s="32"/>
      <c r="K262" s="32"/>
      <c r="L262" s="32"/>
      <c r="M262" s="12" t="s">
        <v>947</v>
      </c>
      <c r="N262" s="371"/>
      <c r="O262" s="439"/>
      <c r="P262" s="433"/>
      <c r="Q262" s="433"/>
      <c r="R262" s="34"/>
      <c r="S262" s="34"/>
      <c r="T262" s="34"/>
      <c r="U262" s="167"/>
      <c r="V262" s="34"/>
      <c r="W262" s="170"/>
      <c r="X262" s="13"/>
      <c r="Y262" s="13"/>
      <c r="Z262" s="13"/>
      <c r="AA262" s="13"/>
      <c r="AB262" s="151"/>
      <c r="AC262" s="151"/>
      <c r="AD262" s="151"/>
      <c r="AE262" s="151"/>
      <c r="AF262" s="151"/>
      <c r="AG262" s="151"/>
      <c r="AH262" s="151"/>
      <c r="AI262" s="372"/>
      <c r="AJ262" s="167"/>
      <c r="AK262" s="34"/>
      <c r="AL262" s="12"/>
      <c r="AM262" s="13"/>
      <c r="AN262" s="12"/>
      <c r="AO262" s="13"/>
      <c r="AP262" s="13"/>
      <c r="AQ262" s="13"/>
      <c r="AR262" s="13"/>
      <c r="AS262" s="13"/>
      <c r="AT262" s="13"/>
      <c r="AU262" s="13"/>
      <c r="AV262" s="13"/>
      <c r="AW262" s="13"/>
      <c r="AX262" s="167"/>
      <c r="AY262" s="34"/>
      <c r="AZ262" s="12"/>
      <c r="BA262" s="13"/>
      <c r="BB262" s="13"/>
      <c r="BC262" s="13"/>
      <c r="BD262" s="13"/>
      <c r="BE262" s="13"/>
      <c r="BF262" s="13"/>
      <c r="BG262" s="13"/>
      <c r="BH262" s="13"/>
      <c r="BI262" s="13"/>
      <c r="BJ262" s="5">
        <f t="shared" si="13"/>
        <v>1</v>
      </c>
    </row>
    <row r="263" spans="1:62" ht="14.5">
      <c r="A263" s="32">
        <v>14</v>
      </c>
      <c r="B263" s="32">
        <f t="shared" si="12"/>
        <v>33</v>
      </c>
      <c r="C263" s="247" t="s">
        <v>856</v>
      </c>
      <c r="D263" s="247"/>
      <c r="E263" s="32"/>
      <c r="F263" s="32" t="s">
        <v>948</v>
      </c>
      <c r="G263" s="207"/>
      <c r="H263" s="207"/>
      <c r="I263" s="32"/>
      <c r="J263" s="32"/>
      <c r="K263" s="32"/>
      <c r="L263" s="32"/>
      <c r="M263" s="12" t="s">
        <v>949</v>
      </c>
      <c r="N263" s="255"/>
      <c r="O263" s="439"/>
      <c r="P263" s="433"/>
      <c r="Q263" s="433"/>
      <c r="R263" s="34"/>
      <c r="S263" s="34"/>
      <c r="T263" s="34"/>
      <c r="U263" s="167"/>
      <c r="V263" s="34"/>
      <c r="W263" s="170"/>
      <c r="X263" s="13"/>
      <c r="Y263" s="13"/>
      <c r="Z263" s="13"/>
      <c r="AA263" s="13"/>
      <c r="AB263" s="151"/>
      <c r="AC263" s="151"/>
      <c r="AD263" s="151"/>
      <c r="AE263" s="151"/>
      <c r="AF263" s="151"/>
      <c r="AG263" s="151"/>
      <c r="AH263" s="151"/>
      <c r="AI263" s="372"/>
      <c r="AJ263" s="167"/>
      <c r="AK263" s="34"/>
      <c r="AL263" s="12"/>
      <c r="AM263" s="13"/>
      <c r="AN263" s="12"/>
      <c r="AO263" s="13"/>
      <c r="AP263" s="13"/>
      <c r="AQ263" s="13"/>
      <c r="AR263" s="13"/>
      <c r="AS263" s="13"/>
      <c r="AT263" s="13"/>
      <c r="AU263" s="13"/>
      <c r="AV263" s="13"/>
      <c r="AW263" s="13"/>
      <c r="AX263" s="167"/>
      <c r="AY263" s="34"/>
      <c r="AZ263" s="12"/>
      <c r="BA263" s="13"/>
      <c r="BB263" s="13"/>
      <c r="BC263" s="13"/>
      <c r="BD263" s="13"/>
      <c r="BE263" s="13"/>
      <c r="BF263" s="13"/>
      <c r="BG263" s="13"/>
      <c r="BH263" s="13"/>
      <c r="BI263" s="13"/>
      <c r="BJ263" s="5">
        <f t="shared" si="13"/>
        <v>1</v>
      </c>
    </row>
    <row r="264" spans="1:62" ht="28">
      <c r="A264" s="32"/>
      <c r="B264" s="32">
        <f t="shared" si="12"/>
        <v>34</v>
      </c>
      <c r="C264" s="247" t="s">
        <v>856</v>
      </c>
      <c r="D264" s="247"/>
      <c r="E264" s="32"/>
      <c r="F264" s="32" t="s">
        <v>1682</v>
      </c>
      <c r="G264" s="207"/>
      <c r="H264" s="207"/>
      <c r="I264" s="32"/>
      <c r="J264" s="32"/>
      <c r="K264" s="32"/>
      <c r="L264" s="32"/>
      <c r="M264" s="33"/>
      <c r="N264" s="255"/>
      <c r="O264" s="439"/>
      <c r="P264" s="433"/>
      <c r="Q264" s="433"/>
      <c r="R264" s="34"/>
      <c r="S264" s="34"/>
      <c r="T264" s="34"/>
      <c r="U264" s="167"/>
      <c r="V264" s="34"/>
      <c r="W264" s="170"/>
      <c r="X264" s="13"/>
      <c r="Y264" s="13"/>
      <c r="Z264" s="13"/>
      <c r="AA264" s="13"/>
      <c r="AB264" s="380"/>
      <c r="AC264" s="380"/>
      <c r="AD264" s="380"/>
      <c r="AE264" s="380"/>
      <c r="AF264" s="380"/>
      <c r="AG264" s="380"/>
      <c r="AH264" s="380"/>
      <c r="AI264" s="380"/>
      <c r="AJ264" s="167"/>
      <c r="AK264" s="34"/>
      <c r="AL264" s="12" t="s">
        <v>1681</v>
      </c>
      <c r="AM264" s="13"/>
      <c r="AN264" s="12" t="s">
        <v>1681</v>
      </c>
      <c r="AO264" s="13"/>
      <c r="AP264" s="13"/>
      <c r="AQ264" s="13"/>
      <c r="AR264" s="13"/>
      <c r="AS264" s="13" t="s">
        <v>1682</v>
      </c>
      <c r="AT264" s="13"/>
      <c r="AU264" s="13"/>
      <c r="AV264" s="13"/>
      <c r="AW264" s="13"/>
      <c r="AX264" s="167"/>
      <c r="AY264" s="34"/>
      <c r="AZ264" s="12"/>
      <c r="BA264" s="13"/>
      <c r="BB264" s="13"/>
      <c r="BC264" s="13"/>
      <c r="BD264" s="13"/>
      <c r="BE264" s="13"/>
      <c r="BF264" s="13"/>
      <c r="BG264" s="13"/>
      <c r="BH264" s="13"/>
      <c r="BI264" s="13"/>
      <c r="BJ264" s="5">
        <f t="shared" si="13"/>
        <v>1</v>
      </c>
    </row>
    <row r="265" spans="1:62" ht="56">
      <c r="A265" s="32">
        <v>14</v>
      </c>
      <c r="B265" s="32">
        <f t="shared" si="12"/>
        <v>35</v>
      </c>
      <c r="C265" s="247" t="s">
        <v>856</v>
      </c>
      <c r="D265" s="247"/>
      <c r="E265" s="32"/>
      <c r="F265" s="32" t="s">
        <v>950</v>
      </c>
      <c r="G265" s="207" t="s">
        <v>951</v>
      </c>
      <c r="H265" s="207"/>
      <c r="I265" s="32"/>
      <c r="J265" s="32" t="s">
        <v>1969</v>
      </c>
      <c r="K265" s="32"/>
      <c r="L265" s="32"/>
      <c r="M265" s="12" t="s">
        <v>952</v>
      </c>
      <c r="N265" s="13"/>
      <c r="O265" s="13" t="s">
        <v>953</v>
      </c>
      <c r="P265" s="13" t="s">
        <v>954</v>
      </c>
      <c r="Q265" s="13"/>
      <c r="R265" s="13"/>
      <c r="S265" s="13"/>
      <c r="T265" s="13"/>
      <c r="U265" s="164"/>
      <c r="V265" s="13"/>
      <c r="W265" s="170"/>
      <c r="X265" s="13"/>
      <c r="Y265" s="13"/>
      <c r="Z265" s="13"/>
      <c r="AA265" s="13"/>
      <c r="AB265" s="313"/>
      <c r="AC265" s="313"/>
      <c r="AD265" s="313"/>
      <c r="AE265" s="313"/>
      <c r="AF265" s="313"/>
      <c r="AG265" s="313"/>
      <c r="AH265" s="313"/>
      <c r="AI265" s="372"/>
      <c r="AJ265" s="164"/>
      <c r="AK265" s="13"/>
      <c r="AL265" s="12" t="s">
        <v>1679</v>
      </c>
      <c r="AM265" s="13"/>
      <c r="AN265" s="12" t="s">
        <v>1679</v>
      </c>
      <c r="AO265" s="13"/>
      <c r="AP265" s="13"/>
      <c r="AQ265" s="13"/>
      <c r="AR265" s="13"/>
      <c r="AS265" s="13" t="s">
        <v>1680</v>
      </c>
      <c r="AT265" s="13"/>
      <c r="AU265" s="13" t="s">
        <v>2013</v>
      </c>
      <c r="AV265" s="13"/>
      <c r="AW265" s="13"/>
      <c r="AX265" s="164"/>
      <c r="AY265" s="13"/>
      <c r="AZ265" s="12" t="s">
        <v>950</v>
      </c>
      <c r="BA265" s="13" t="s">
        <v>951</v>
      </c>
      <c r="BB265" s="13"/>
      <c r="BC265" s="13"/>
      <c r="BD265" s="13" t="s">
        <v>955</v>
      </c>
      <c r="BE265" s="13" t="s">
        <v>78</v>
      </c>
      <c r="BF265" s="13"/>
      <c r="BG265" s="13"/>
      <c r="BH265" s="13"/>
      <c r="BI265" s="13"/>
      <c r="BJ265" s="5">
        <f t="shared" si="13"/>
        <v>3</v>
      </c>
    </row>
    <row r="266" spans="1:62" ht="56">
      <c r="A266" s="32">
        <v>14</v>
      </c>
      <c r="B266" s="32">
        <f t="shared" si="12"/>
        <v>36</v>
      </c>
      <c r="C266" s="247" t="s">
        <v>856</v>
      </c>
      <c r="D266" s="247"/>
      <c r="E266" s="32"/>
      <c r="F266" s="32" t="s">
        <v>956</v>
      </c>
      <c r="G266" s="207" t="s">
        <v>957</v>
      </c>
      <c r="H266" s="207"/>
      <c r="I266" s="32"/>
      <c r="J266" s="32" t="s">
        <v>1969</v>
      </c>
      <c r="K266" s="32"/>
      <c r="L266" s="32"/>
      <c r="M266" s="12" t="s">
        <v>958</v>
      </c>
      <c r="N266" s="13"/>
      <c r="O266" s="13" t="s">
        <v>959</v>
      </c>
      <c r="P266" s="13" t="s">
        <v>960</v>
      </c>
      <c r="Q266" s="13"/>
      <c r="R266" s="13"/>
      <c r="S266" s="13"/>
      <c r="T266" s="13"/>
      <c r="U266" s="164"/>
      <c r="V266" s="13"/>
      <c r="W266" s="170"/>
      <c r="X266" s="13"/>
      <c r="Y266" s="13"/>
      <c r="Z266" s="13"/>
      <c r="AA266" s="13"/>
      <c r="AB266" s="151"/>
      <c r="AC266" s="151"/>
      <c r="AD266" s="151"/>
      <c r="AE266" s="151"/>
      <c r="AF266" s="151"/>
      <c r="AG266" s="151"/>
      <c r="AH266" s="151"/>
      <c r="AI266" s="372"/>
      <c r="AJ266" s="164"/>
      <c r="AK266" s="13"/>
      <c r="AL266" s="12"/>
      <c r="AM266" s="13"/>
      <c r="AN266" s="12"/>
      <c r="AO266" s="13"/>
      <c r="AP266" s="13"/>
      <c r="AQ266" s="13"/>
      <c r="AR266" s="13"/>
      <c r="AS266" s="13"/>
      <c r="AT266" s="13"/>
      <c r="AU266" s="13"/>
      <c r="AV266" s="13"/>
      <c r="AW266" s="13"/>
      <c r="AX266" s="164"/>
      <c r="AY266" s="13"/>
      <c r="AZ266" s="12" t="s">
        <v>956</v>
      </c>
      <c r="BA266" s="13" t="s">
        <v>957</v>
      </c>
      <c r="BB266" s="13"/>
      <c r="BC266" s="13"/>
      <c r="BD266" s="13" t="s">
        <v>961</v>
      </c>
      <c r="BE266" s="13" t="s">
        <v>78</v>
      </c>
      <c r="BF266" s="13"/>
      <c r="BG266" s="13"/>
      <c r="BH266" s="13"/>
      <c r="BI266" s="13"/>
      <c r="BJ266" s="5">
        <f t="shared" si="13"/>
        <v>2</v>
      </c>
    </row>
    <row r="267" spans="1:62" ht="14.5">
      <c r="A267" s="32">
        <v>14</v>
      </c>
      <c r="B267" s="32">
        <f t="shared" si="12"/>
        <v>37</v>
      </c>
      <c r="C267" s="247" t="s">
        <v>856</v>
      </c>
      <c r="D267" s="247"/>
      <c r="E267" s="32"/>
      <c r="F267" s="32" t="s">
        <v>962</v>
      </c>
      <c r="G267" s="207"/>
      <c r="H267" s="207"/>
      <c r="I267" s="32"/>
      <c r="J267" s="32"/>
      <c r="K267" s="32"/>
      <c r="L267" s="32"/>
      <c r="M267" s="12" t="s">
        <v>963</v>
      </c>
      <c r="N267" s="371"/>
      <c r="O267" s="439"/>
      <c r="P267" s="433"/>
      <c r="Q267" s="433"/>
      <c r="R267" s="34"/>
      <c r="S267" s="34"/>
      <c r="T267" s="34"/>
      <c r="U267" s="167"/>
      <c r="V267" s="34"/>
      <c r="W267" s="170"/>
      <c r="X267" s="13"/>
      <c r="Y267" s="13"/>
      <c r="Z267" s="13"/>
      <c r="AA267" s="13"/>
      <c r="AB267" s="151"/>
      <c r="AC267" s="151"/>
      <c r="AD267" s="151"/>
      <c r="AE267" s="151"/>
      <c r="AF267" s="151"/>
      <c r="AG267" s="151"/>
      <c r="AH267" s="151"/>
      <c r="AI267" s="372"/>
      <c r="AJ267" s="167"/>
      <c r="AK267" s="34"/>
      <c r="AL267" s="12"/>
      <c r="AM267" s="13"/>
      <c r="AN267" s="12"/>
      <c r="AO267" s="13"/>
      <c r="AP267" s="13"/>
      <c r="AQ267" s="13"/>
      <c r="AR267" s="13"/>
      <c r="AS267" s="13"/>
      <c r="AT267" s="13"/>
      <c r="AU267" s="13"/>
      <c r="AV267" s="13"/>
      <c r="AW267" s="13"/>
      <c r="AX267" s="167"/>
      <c r="AY267" s="34"/>
      <c r="AZ267" s="12"/>
      <c r="BA267" s="13"/>
      <c r="BB267" s="13"/>
      <c r="BC267" s="13"/>
      <c r="BD267" s="13"/>
      <c r="BE267" s="13"/>
      <c r="BF267" s="13"/>
      <c r="BG267" s="13"/>
      <c r="BH267" s="13"/>
      <c r="BI267" s="13"/>
      <c r="BJ267" s="5">
        <f t="shared" si="13"/>
        <v>1</v>
      </c>
    </row>
    <row r="268" spans="1:62" ht="14.5">
      <c r="A268" s="32">
        <v>14</v>
      </c>
      <c r="B268" s="32">
        <f t="shared" si="12"/>
        <v>38</v>
      </c>
      <c r="C268" s="247" t="s">
        <v>856</v>
      </c>
      <c r="D268" s="247"/>
      <c r="E268" s="32"/>
      <c r="F268" s="32" t="s">
        <v>964</v>
      </c>
      <c r="G268" s="207"/>
      <c r="H268" s="207"/>
      <c r="I268" s="32"/>
      <c r="J268" s="32"/>
      <c r="K268" s="32"/>
      <c r="L268" s="32"/>
      <c r="M268" s="12" t="s">
        <v>965</v>
      </c>
      <c r="N268" s="255"/>
      <c r="O268" s="439"/>
      <c r="P268" s="433"/>
      <c r="Q268" s="433"/>
      <c r="R268" s="34"/>
      <c r="S268" s="34"/>
      <c r="T268" s="34"/>
      <c r="U268" s="167"/>
      <c r="V268" s="34"/>
      <c r="W268" s="170"/>
      <c r="X268" s="13"/>
      <c r="Y268" s="13"/>
      <c r="Z268" s="13"/>
      <c r="AA268" s="13"/>
      <c r="AB268" s="151"/>
      <c r="AC268" s="151"/>
      <c r="AD268" s="151"/>
      <c r="AE268" s="151"/>
      <c r="AF268" s="151"/>
      <c r="AG268" s="151"/>
      <c r="AH268" s="151"/>
      <c r="AI268" s="372"/>
      <c r="AJ268" s="167"/>
      <c r="AK268" s="34"/>
      <c r="AL268" s="12"/>
      <c r="AM268" s="13"/>
      <c r="AN268" s="12"/>
      <c r="AO268" s="13"/>
      <c r="AP268" s="13"/>
      <c r="AQ268" s="13"/>
      <c r="AR268" s="13"/>
      <c r="AS268" s="13"/>
      <c r="AT268" s="13"/>
      <c r="AU268" s="13"/>
      <c r="AV268" s="13"/>
      <c r="AW268" s="13"/>
      <c r="AX268" s="167"/>
      <c r="AY268" s="34"/>
      <c r="AZ268" s="12"/>
      <c r="BA268" s="13"/>
      <c r="BB268" s="13"/>
      <c r="BC268" s="13"/>
      <c r="BD268" s="13"/>
      <c r="BE268" s="13"/>
      <c r="BF268" s="13"/>
      <c r="BG268" s="13"/>
      <c r="BH268" s="13"/>
      <c r="BI268" s="13"/>
      <c r="BJ268" s="5">
        <f t="shared" si="13"/>
        <v>1</v>
      </c>
    </row>
    <row r="269" spans="1:62" ht="14.5">
      <c r="A269" s="32">
        <v>14</v>
      </c>
      <c r="B269" s="32">
        <f t="shared" si="12"/>
        <v>39</v>
      </c>
      <c r="C269" s="247" t="s">
        <v>856</v>
      </c>
      <c r="D269" s="247"/>
      <c r="E269" s="32"/>
      <c r="F269" s="32" t="s">
        <v>966</v>
      </c>
      <c r="G269" s="207"/>
      <c r="H269" s="207"/>
      <c r="I269" s="32"/>
      <c r="J269" s="32"/>
      <c r="K269" s="32"/>
      <c r="L269" s="32"/>
      <c r="M269" s="12" t="s">
        <v>967</v>
      </c>
      <c r="N269" s="371"/>
      <c r="O269" s="439"/>
      <c r="P269" s="433"/>
      <c r="Q269" s="433"/>
      <c r="R269" s="34"/>
      <c r="S269" s="34"/>
      <c r="T269" s="34"/>
      <c r="U269" s="167"/>
      <c r="V269" s="34"/>
      <c r="W269" s="170"/>
      <c r="X269" s="13"/>
      <c r="Y269" s="13"/>
      <c r="Z269" s="13"/>
      <c r="AA269" s="13"/>
      <c r="AB269" s="151"/>
      <c r="AC269" s="151"/>
      <c r="AD269" s="151"/>
      <c r="AE269" s="151"/>
      <c r="AF269" s="151"/>
      <c r="AG269" s="151"/>
      <c r="AH269" s="151"/>
      <c r="AI269" s="372"/>
      <c r="AJ269" s="167"/>
      <c r="AK269" s="34"/>
      <c r="AL269" s="12"/>
      <c r="AM269" s="13"/>
      <c r="AN269" s="12"/>
      <c r="AO269" s="13"/>
      <c r="AP269" s="13"/>
      <c r="AQ269" s="13"/>
      <c r="AR269" s="13"/>
      <c r="AS269" s="13"/>
      <c r="AT269" s="13"/>
      <c r="AU269" s="13"/>
      <c r="AV269" s="13"/>
      <c r="AW269" s="13"/>
      <c r="AX269" s="167"/>
      <c r="AY269" s="34"/>
      <c r="AZ269" s="12"/>
      <c r="BA269" s="13"/>
      <c r="BB269" s="13"/>
      <c r="BC269" s="13"/>
      <c r="BD269" s="13"/>
      <c r="BE269" s="13"/>
      <c r="BF269" s="13"/>
      <c r="BG269" s="13"/>
      <c r="BH269" s="13"/>
      <c r="BI269" s="13"/>
      <c r="BJ269" s="5">
        <f t="shared" si="13"/>
        <v>1</v>
      </c>
    </row>
    <row r="270" spans="1:62" ht="294">
      <c r="A270" s="32">
        <v>14</v>
      </c>
      <c r="B270" s="32">
        <f t="shared" si="12"/>
        <v>40</v>
      </c>
      <c r="C270" s="247" t="s">
        <v>856</v>
      </c>
      <c r="D270" s="247"/>
      <c r="E270" s="32"/>
      <c r="F270" s="32" t="s">
        <v>968</v>
      </c>
      <c r="G270" s="207" t="s">
        <v>969</v>
      </c>
      <c r="H270" s="207"/>
      <c r="I270" s="32"/>
      <c r="J270" s="32" t="s">
        <v>1969</v>
      </c>
      <c r="K270" s="32"/>
      <c r="L270" s="32"/>
      <c r="M270" s="12" t="s">
        <v>970</v>
      </c>
      <c r="N270" s="13"/>
      <c r="O270" s="13"/>
      <c r="P270" s="13"/>
      <c r="Q270" s="13"/>
      <c r="R270" s="13"/>
      <c r="S270" s="13"/>
      <c r="T270" s="13"/>
      <c r="U270" s="164"/>
      <c r="V270" s="13"/>
      <c r="W270" s="170"/>
      <c r="X270" s="13"/>
      <c r="Y270" s="13"/>
      <c r="Z270" s="13"/>
      <c r="AA270" s="13"/>
      <c r="AB270" s="313"/>
      <c r="AC270" s="313"/>
      <c r="AD270" s="313"/>
      <c r="AE270" s="313"/>
      <c r="AF270" s="313"/>
      <c r="AG270" s="313"/>
      <c r="AH270" s="313"/>
      <c r="AI270" s="372"/>
      <c r="AJ270" s="164"/>
      <c r="AK270" s="13"/>
      <c r="AL270" s="12"/>
      <c r="AM270" s="13"/>
      <c r="AN270" s="12"/>
      <c r="AO270" s="13"/>
      <c r="AP270" s="13"/>
      <c r="AQ270" s="13"/>
      <c r="AR270" s="13"/>
      <c r="AS270" s="13"/>
      <c r="AT270" s="13"/>
      <c r="AU270" s="13"/>
      <c r="AV270" s="13"/>
      <c r="AW270" s="13"/>
      <c r="AX270" s="164"/>
      <c r="AY270" s="13"/>
      <c r="AZ270" s="12" t="s">
        <v>968</v>
      </c>
      <c r="BA270" s="13" t="s">
        <v>969</v>
      </c>
      <c r="BB270" s="13"/>
      <c r="BC270" s="13"/>
      <c r="BD270" s="13" t="s">
        <v>971</v>
      </c>
      <c r="BE270" s="13" t="s">
        <v>78</v>
      </c>
      <c r="BF270" s="13"/>
      <c r="BG270" s="13"/>
      <c r="BH270" s="13"/>
      <c r="BI270" s="13"/>
      <c r="BJ270" s="5">
        <f t="shared" si="13"/>
        <v>2</v>
      </c>
    </row>
    <row r="271" spans="1:62" ht="28">
      <c r="A271" s="32"/>
      <c r="B271" s="32">
        <f t="shared" si="12"/>
        <v>41</v>
      </c>
      <c r="C271" s="247" t="s">
        <v>856</v>
      </c>
      <c r="D271" s="247"/>
      <c r="E271" s="32"/>
      <c r="F271" s="32" t="s">
        <v>1706</v>
      </c>
      <c r="G271" s="207"/>
      <c r="H271" s="207"/>
      <c r="I271" s="32"/>
      <c r="J271" s="32"/>
      <c r="K271" s="32"/>
      <c r="L271" s="32"/>
      <c r="M271" s="12"/>
      <c r="N271" s="13"/>
      <c r="O271" s="13"/>
      <c r="P271" s="13"/>
      <c r="Q271" s="13"/>
      <c r="R271" s="13"/>
      <c r="S271" s="13"/>
      <c r="T271" s="13"/>
      <c r="U271" s="164"/>
      <c r="V271" s="13"/>
      <c r="W271" s="170"/>
      <c r="X271" s="13"/>
      <c r="Y271" s="13"/>
      <c r="Z271" s="13"/>
      <c r="AA271" s="13"/>
      <c r="AB271" s="380"/>
      <c r="AC271" s="380"/>
      <c r="AD271" s="380"/>
      <c r="AE271" s="380"/>
      <c r="AF271" s="380"/>
      <c r="AG271" s="380"/>
      <c r="AH271" s="380"/>
      <c r="AI271" s="380"/>
      <c r="AJ271" s="164"/>
      <c r="AK271" s="13"/>
      <c r="AL271" s="12" t="s">
        <v>1707</v>
      </c>
      <c r="AM271" s="13"/>
      <c r="AN271" s="12" t="s">
        <v>1707</v>
      </c>
      <c r="AO271" s="13"/>
      <c r="AP271" s="13"/>
      <c r="AQ271" s="13"/>
      <c r="AR271" s="13"/>
      <c r="AS271" s="13" t="s">
        <v>1706</v>
      </c>
      <c r="AT271" s="13"/>
      <c r="AU271" s="13"/>
      <c r="AV271" s="13"/>
      <c r="AW271" s="13"/>
      <c r="AX271" s="164"/>
      <c r="AY271" s="13"/>
      <c r="AZ271" s="12"/>
      <c r="BA271" s="13"/>
      <c r="BB271" s="13"/>
      <c r="BC271" s="13"/>
      <c r="BD271" s="13"/>
      <c r="BE271" s="13"/>
      <c r="BF271" s="13"/>
      <c r="BG271" s="13"/>
      <c r="BH271" s="13"/>
      <c r="BI271" s="13"/>
      <c r="BJ271" s="5">
        <f t="shared" si="13"/>
        <v>1</v>
      </c>
    </row>
    <row r="272" spans="1:62" ht="28">
      <c r="A272" s="32"/>
      <c r="B272" s="32">
        <f t="shared" si="12"/>
        <v>42</v>
      </c>
      <c r="C272" s="247" t="s">
        <v>856</v>
      </c>
      <c r="D272" s="247"/>
      <c r="E272" s="32"/>
      <c r="F272" s="32" t="s">
        <v>1711</v>
      </c>
      <c r="G272" s="207"/>
      <c r="H272" s="207"/>
      <c r="I272" s="32"/>
      <c r="J272" s="32"/>
      <c r="K272" s="32"/>
      <c r="L272" s="32"/>
      <c r="M272" s="12"/>
      <c r="N272" s="13"/>
      <c r="O272" s="13"/>
      <c r="P272" s="13"/>
      <c r="Q272" s="13"/>
      <c r="R272" s="13"/>
      <c r="S272" s="13"/>
      <c r="T272" s="13"/>
      <c r="U272" s="164"/>
      <c r="V272" s="13"/>
      <c r="W272" s="170"/>
      <c r="X272" s="13"/>
      <c r="Y272" s="13"/>
      <c r="Z272" s="13"/>
      <c r="AA272" s="13"/>
      <c r="AB272" s="380"/>
      <c r="AC272" s="380"/>
      <c r="AD272" s="380"/>
      <c r="AE272" s="380"/>
      <c r="AF272" s="380"/>
      <c r="AG272" s="380"/>
      <c r="AH272" s="380"/>
      <c r="AI272" s="380"/>
      <c r="AJ272" s="164"/>
      <c r="AK272" s="13"/>
      <c r="AL272" s="12" t="s">
        <v>1710</v>
      </c>
      <c r="AM272" s="13"/>
      <c r="AN272" s="12" t="s">
        <v>1710</v>
      </c>
      <c r="AO272" s="13"/>
      <c r="AP272" s="13"/>
      <c r="AQ272" s="13"/>
      <c r="AR272" s="13"/>
      <c r="AS272" s="13" t="s">
        <v>1711</v>
      </c>
      <c r="AT272" s="13"/>
      <c r="AU272" s="13"/>
      <c r="AV272" s="13"/>
      <c r="AW272" s="13"/>
      <c r="AX272" s="164"/>
      <c r="AY272" s="13"/>
      <c r="AZ272" s="12"/>
      <c r="BA272" s="13"/>
      <c r="BB272" s="13"/>
      <c r="BC272" s="13"/>
      <c r="BD272" s="13"/>
      <c r="BE272" s="13"/>
      <c r="BF272" s="13"/>
      <c r="BG272" s="13"/>
      <c r="BH272" s="13"/>
      <c r="BI272" s="13"/>
      <c r="BJ272" s="5">
        <f t="shared" si="13"/>
        <v>1</v>
      </c>
    </row>
    <row r="273" spans="1:62" ht="42">
      <c r="A273" s="32"/>
      <c r="B273" s="32">
        <f t="shared" si="12"/>
        <v>43</v>
      </c>
      <c r="C273" s="247" t="s">
        <v>856</v>
      </c>
      <c r="D273" s="247"/>
      <c r="E273" s="32"/>
      <c r="F273" s="32" t="s">
        <v>1713</v>
      </c>
      <c r="G273" s="207"/>
      <c r="H273" s="207"/>
      <c r="I273" s="32"/>
      <c r="J273" s="32"/>
      <c r="K273" s="32"/>
      <c r="L273" s="32"/>
      <c r="M273" s="12"/>
      <c r="N273" s="13"/>
      <c r="O273" s="13"/>
      <c r="P273" s="13"/>
      <c r="Q273" s="13"/>
      <c r="R273" s="13"/>
      <c r="S273" s="13"/>
      <c r="T273" s="13"/>
      <c r="U273" s="164"/>
      <c r="V273" s="13"/>
      <c r="W273" s="170"/>
      <c r="X273" s="13"/>
      <c r="Y273" s="13"/>
      <c r="Z273" s="13"/>
      <c r="AA273" s="13"/>
      <c r="AB273" s="380"/>
      <c r="AC273" s="380"/>
      <c r="AD273" s="380"/>
      <c r="AE273" s="380"/>
      <c r="AF273" s="380"/>
      <c r="AG273" s="380"/>
      <c r="AH273" s="380"/>
      <c r="AI273" s="380"/>
      <c r="AJ273" s="164"/>
      <c r="AK273" s="13"/>
      <c r="AL273" s="12" t="s">
        <v>1712</v>
      </c>
      <c r="AM273" s="13"/>
      <c r="AN273" s="12" t="s">
        <v>1712</v>
      </c>
      <c r="AO273" s="13"/>
      <c r="AP273" s="13"/>
      <c r="AQ273" s="13"/>
      <c r="AR273" s="13"/>
      <c r="AS273" s="13" t="s">
        <v>1713</v>
      </c>
      <c r="AT273" s="13"/>
      <c r="AU273" s="13"/>
      <c r="AV273" s="13"/>
      <c r="AW273" s="13"/>
      <c r="AX273" s="164"/>
      <c r="AY273" s="13"/>
      <c r="AZ273" s="12"/>
      <c r="BA273" s="13"/>
      <c r="BB273" s="13"/>
      <c r="BC273" s="13"/>
      <c r="BD273" s="13"/>
      <c r="BE273" s="13"/>
      <c r="BF273" s="13"/>
      <c r="BG273" s="13"/>
      <c r="BH273" s="13"/>
      <c r="BI273" s="13"/>
      <c r="BJ273" s="5">
        <f t="shared" si="13"/>
        <v>1</v>
      </c>
    </row>
    <row r="274" spans="1:62" ht="42">
      <c r="A274" s="32"/>
      <c r="B274" s="32">
        <f t="shared" si="12"/>
        <v>44</v>
      </c>
      <c r="C274" s="247" t="s">
        <v>856</v>
      </c>
      <c r="D274" s="247"/>
      <c r="E274" s="32"/>
      <c r="F274" s="32" t="s">
        <v>1728</v>
      </c>
      <c r="G274" s="207"/>
      <c r="H274" s="207"/>
      <c r="I274" s="32"/>
      <c r="J274" s="32"/>
      <c r="K274" s="32"/>
      <c r="L274" s="32"/>
      <c r="M274" s="12"/>
      <c r="N274" s="13"/>
      <c r="O274" s="13"/>
      <c r="P274" s="13"/>
      <c r="Q274" s="13"/>
      <c r="R274" s="13"/>
      <c r="S274" s="13"/>
      <c r="T274" s="13"/>
      <c r="U274" s="164"/>
      <c r="V274" s="13"/>
      <c r="W274" s="170"/>
      <c r="X274" s="13"/>
      <c r="Y274" s="13"/>
      <c r="Z274" s="13"/>
      <c r="AA274" s="13"/>
      <c r="AB274" s="380"/>
      <c r="AC274" s="380"/>
      <c r="AD274" s="380"/>
      <c r="AE274" s="380"/>
      <c r="AF274" s="380"/>
      <c r="AG274" s="380"/>
      <c r="AH274" s="380"/>
      <c r="AI274" s="380"/>
      <c r="AJ274" s="164"/>
      <c r="AK274" s="13"/>
      <c r="AL274" s="12" t="s">
        <v>1727</v>
      </c>
      <c r="AM274" s="13"/>
      <c r="AN274" s="12" t="s">
        <v>1727</v>
      </c>
      <c r="AO274" s="13"/>
      <c r="AP274" s="13"/>
      <c r="AQ274" s="13"/>
      <c r="AR274" s="13"/>
      <c r="AS274" s="13" t="s">
        <v>1728</v>
      </c>
      <c r="AT274" s="13"/>
      <c r="AU274" s="13"/>
      <c r="AV274" s="13"/>
      <c r="AW274" s="13"/>
      <c r="AX274" s="164"/>
      <c r="AY274" s="13"/>
      <c r="AZ274" s="12"/>
      <c r="BA274" s="13"/>
      <c r="BB274" s="13"/>
      <c r="BC274" s="13"/>
      <c r="BD274" s="13"/>
      <c r="BE274" s="13"/>
      <c r="BF274" s="13"/>
      <c r="BG274" s="13"/>
      <c r="BH274" s="13"/>
      <c r="BI274" s="13"/>
      <c r="BJ274" s="5">
        <f t="shared" si="13"/>
        <v>1</v>
      </c>
    </row>
    <row r="275" spans="1:62" ht="28">
      <c r="A275" s="32"/>
      <c r="B275" s="32">
        <f t="shared" si="12"/>
        <v>45</v>
      </c>
      <c r="C275" s="247" t="s">
        <v>856</v>
      </c>
      <c r="D275" s="247"/>
      <c r="E275" s="32"/>
      <c r="F275" s="32" t="s">
        <v>1730</v>
      </c>
      <c r="G275" s="207"/>
      <c r="H275" s="207"/>
      <c r="I275" s="32"/>
      <c r="J275" s="32"/>
      <c r="K275" s="32"/>
      <c r="L275" s="32"/>
      <c r="M275" s="12"/>
      <c r="N275" s="13"/>
      <c r="O275" s="13"/>
      <c r="P275" s="13"/>
      <c r="Q275" s="13"/>
      <c r="R275" s="13"/>
      <c r="S275" s="13"/>
      <c r="T275" s="13"/>
      <c r="U275" s="164"/>
      <c r="V275" s="13"/>
      <c r="W275" s="170"/>
      <c r="X275" s="13"/>
      <c r="Y275" s="13"/>
      <c r="Z275" s="13"/>
      <c r="AA275" s="13"/>
      <c r="AB275" s="380"/>
      <c r="AC275" s="380"/>
      <c r="AD275" s="380"/>
      <c r="AE275" s="380"/>
      <c r="AF275" s="380"/>
      <c r="AG275" s="380"/>
      <c r="AH275" s="380"/>
      <c r="AI275" s="380"/>
      <c r="AJ275" s="164"/>
      <c r="AK275" s="13"/>
      <c r="AL275" s="12" t="s">
        <v>1729</v>
      </c>
      <c r="AM275" s="13"/>
      <c r="AN275" s="12" t="s">
        <v>1729</v>
      </c>
      <c r="AO275" s="13"/>
      <c r="AP275" s="13"/>
      <c r="AQ275" s="13"/>
      <c r="AR275" s="13"/>
      <c r="AS275" s="13" t="s">
        <v>1730</v>
      </c>
      <c r="AT275" s="13"/>
      <c r="AU275" s="13"/>
      <c r="AV275" s="13"/>
      <c r="AW275" s="13"/>
      <c r="AX275" s="164"/>
      <c r="AY275" s="13"/>
      <c r="AZ275" s="12"/>
      <c r="BA275" s="13"/>
      <c r="BB275" s="13"/>
      <c r="BC275" s="13"/>
      <c r="BD275" s="13"/>
      <c r="BE275" s="13"/>
      <c r="BF275" s="13"/>
      <c r="BG275" s="13"/>
      <c r="BH275" s="13"/>
      <c r="BI275" s="13"/>
      <c r="BJ275" s="5">
        <f t="shared" si="13"/>
        <v>1</v>
      </c>
    </row>
    <row r="276" spans="1:62" ht="28">
      <c r="A276" s="32"/>
      <c r="B276" s="32">
        <f t="shared" si="12"/>
        <v>46</v>
      </c>
      <c r="C276" s="247" t="s">
        <v>856</v>
      </c>
      <c r="D276" s="247"/>
      <c r="E276" s="32"/>
      <c r="F276" s="32" t="s">
        <v>1732</v>
      </c>
      <c r="G276" s="207"/>
      <c r="H276" s="207"/>
      <c r="I276" s="32"/>
      <c r="J276" s="32"/>
      <c r="K276" s="32"/>
      <c r="L276" s="32"/>
      <c r="M276" s="12"/>
      <c r="N276" s="13"/>
      <c r="O276" s="13"/>
      <c r="P276" s="13"/>
      <c r="Q276" s="13"/>
      <c r="R276" s="13"/>
      <c r="S276" s="13"/>
      <c r="T276" s="13"/>
      <c r="U276" s="164"/>
      <c r="V276" s="13"/>
      <c r="W276" s="170"/>
      <c r="X276" s="13"/>
      <c r="Y276" s="13"/>
      <c r="Z276" s="13"/>
      <c r="AA276" s="13"/>
      <c r="AB276" s="380"/>
      <c r="AC276" s="380"/>
      <c r="AD276" s="380"/>
      <c r="AE276" s="380"/>
      <c r="AF276" s="380"/>
      <c r="AG276" s="380"/>
      <c r="AH276" s="380"/>
      <c r="AI276" s="380"/>
      <c r="AJ276" s="164"/>
      <c r="AK276" s="13"/>
      <c r="AL276" s="12" t="s">
        <v>1731</v>
      </c>
      <c r="AM276" s="13"/>
      <c r="AN276" s="12" t="s">
        <v>1731</v>
      </c>
      <c r="AO276" s="13"/>
      <c r="AP276" s="13"/>
      <c r="AQ276" s="13"/>
      <c r="AR276" s="13"/>
      <c r="AS276" s="13" t="s">
        <v>1732</v>
      </c>
      <c r="AT276" s="13"/>
      <c r="AU276" s="13"/>
      <c r="AV276" s="13"/>
      <c r="AW276" s="13"/>
      <c r="AX276" s="164"/>
      <c r="AY276" s="13"/>
      <c r="AZ276" s="12"/>
      <c r="BA276" s="13"/>
      <c r="BB276" s="13"/>
      <c r="BC276" s="13"/>
      <c r="BD276" s="13"/>
      <c r="BE276" s="13"/>
      <c r="BF276" s="13"/>
      <c r="BG276" s="13"/>
      <c r="BH276" s="13"/>
      <c r="BI276" s="13"/>
      <c r="BJ276" s="5">
        <f t="shared" si="13"/>
        <v>1</v>
      </c>
    </row>
    <row r="277" spans="1:62" ht="56">
      <c r="A277" s="32">
        <v>14</v>
      </c>
      <c r="B277" s="32">
        <f t="shared" si="12"/>
        <v>47</v>
      </c>
      <c r="C277" s="247" t="s">
        <v>856</v>
      </c>
      <c r="D277" s="247"/>
      <c r="E277" s="32"/>
      <c r="F277" s="32" t="s">
        <v>972</v>
      </c>
      <c r="G277" s="207"/>
      <c r="H277" s="207"/>
      <c r="I277" s="32"/>
      <c r="J277" s="32"/>
      <c r="K277" s="32"/>
      <c r="L277" s="32"/>
      <c r="M277" s="12" t="s">
        <v>973</v>
      </c>
      <c r="N277" s="255"/>
      <c r="O277" s="129" t="s">
        <v>974</v>
      </c>
      <c r="P277" s="434" t="s">
        <v>975</v>
      </c>
      <c r="Q277" s="434"/>
      <c r="R277" s="37"/>
      <c r="S277" s="37"/>
      <c r="T277" s="37"/>
      <c r="U277" s="168"/>
      <c r="V277" s="37"/>
      <c r="W277" s="170"/>
      <c r="X277" s="13"/>
      <c r="Y277" s="13"/>
      <c r="Z277" s="13"/>
      <c r="AA277" s="13"/>
      <c r="AB277" s="151"/>
      <c r="AC277" s="151"/>
      <c r="AD277" s="151"/>
      <c r="AE277" s="151"/>
      <c r="AF277" s="151"/>
      <c r="AG277" s="151"/>
      <c r="AH277" s="151"/>
      <c r="AI277" s="372"/>
      <c r="AJ277" s="168"/>
      <c r="AK277" s="37"/>
      <c r="AL277" s="12" t="s">
        <v>1725</v>
      </c>
      <c r="AM277" s="13"/>
      <c r="AN277" s="12" t="s">
        <v>1725</v>
      </c>
      <c r="AO277" s="13"/>
      <c r="AP277" s="13"/>
      <c r="AQ277" s="13"/>
      <c r="AR277" s="13"/>
      <c r="AS277" s="13" t="s">
        <v>1726</v>
      </c>
      <c r="AT277" s="13"/>
      <c r="AU277" s="13" t="s">
        <v>2014</v>
      </c>
      <c r="AV277" s="13"/>
      <c r="AW277" s="13"/>
      <c r="AX277" s="168"/>
      <c r="AY277" s="37"/>
      <c r="AZ277" s="12"/>
      <c r="BA277" s="13"/>
      <c r="BB277" s="13"/>
      <c r="BC277" s="13"/>
      <c r="BD277" s="13"/>
      <c r="BE277" s="13"/>
      <c r="BF277" s="13"/>
      <c r="BG277" s="13"/>
      <c r="BH277" s="13"/>
      <c r="BI277" s="13"/>
      <c r="BJ277" s="5">
        <f t="shared" si="13"/>
        <v>2</v>
      </c>
    </row>
    <row r="278" spans="1:62" ht="43.5">
      <c r="A278" s="32">
        <v>14</v>
      </c>
      <c r="B278" s="32">
        <f t="shared" si="12"/>
        <v>48</v>
      </c>
      <c r="C278" s="247" t="s">
        <v>856</v>
      </c>
      <c r="D278" s="247"/>
      <c r="E278" s="32"/>
      <c r="F278" s="32" t="s">
        <v>976</v>
      </c>
      <c r="G278" s="207"/>
      <c r="H278" s="207"/>
      <c r="I278" s="32"/>
      <c r="J278" s="32"/>
      <c r="K278" s="32"/>
      <c r="L278" s="32"/>
      <c r="M278" s="12" t="s">
        <v>977</v>
      </c>
      <c r="N278" s="255"/>
      <c r="O278" s="129" t="s">
        <v>976</v>
      </c>
      <c r="P278" s="434" t="s">
        <v>978</v>
      </c>
      <c r="Q278" s="434"/>
      <c r="R278" s="37"/>
      <c r="S278" s="37"/>
      <c r="T278" s="37"/>
      <c r="U278" s="168"/>
      <c r="V278" s="37"/>
      <c r="W278" s="170"/>
      <c r="X278" s="13"/>
      <c r="Y278" s="13"/>
      <c r="Z278" s="13"/>
      <c r="AA278" s="13"/>
      <c r="AB278" s="151"/>
      <c r="AC278" s="151"/>
      <c r="AD278" s="151"/>
      <c r="AE278" s="151"/>
      <c r="AF278" s="151"/>
      <c r="AG278" s="151"/>
      <c r="AH278" s="151"/>
      <c r="AI278" s="372"/>
      <c r="AJ278" s="168"/>
      <c r="AK278" s="37"/>
      <c r="AL278" s="12"/>
      <c r="AM278" s="13"/>
      <c r="AN278" s="12"/>
      <c r="AO278" s="13"/>
      <c r="AP278" s="13"/>
      <c r="AQ278" s="13"/>
      <c r="AR278" s="13"/>
      <c r="AS278" s="13"/>
      <c r="AT278" s="13"/>
      <c r="AU278" s="13"/>
      <c r="AV278" s="13"/>
      <c r="AW278" s="13"/>
      <c r="AX278" s="168"/>
      <c r="AY278" s="37"/>
      <c r="AZ278" s="12"/>
      <c r="BA278" s="13"/>
      <c r="BB278" s="13"/>
      <c r="BC278" s="13"/>
      <c r="BD278" s="13"/>
      <c r="BE278" s="13"/>
      <c r="BF278" s="13"/>
      <c r="BG278" s="13"/>
      <c r="BH278" s="13"/>
      <c r="BI278" s="13"/>
      <c r="BJ278" s="5">
        <f t="shared" si="13"/>
        <v>1</v>
      </c>
    </row>
    <row r="279" spans="1:62" ht="43.5">
      <c r="A279" s="32">
        <v>14</v>
      </c>
      <c r="B279" s="32">
        <f t="shared" si="12"/>
        <v>49</v>
      </c>
      <c r="C279" s="247" t="s">
        <v>856</v>
      </c>
      <c r="D279" s="247"/>
      <c r="E279" s="32"/>
      <c r="F279" s="32" t="s">
        <v>979</v>
      </c>
      <c r="G279" s="207"/>
      <c r="H279" s="207"/>
      <c r="I279" s="32"/>
      <c r="J279" s="32"/>
      <c r="K279" s="32"/>
      <c r="L279" s="32"/>
      <c r="M279" s="12" t="s">
        <v>980</v>
      </c>
      <c r="N279" s="255"/>
      <c r="O279" s="129" t="s">
        <v>981</v>
      </c>
      <c r="P279" s="434" t="s">
        <v>982</v>
      </c>
      <c r="Q279" s="434"/>
      <c r="R279" s="37"/>
      <c r="S279" s="37"/>
      <c r="T279" s="37"/>
      <c r="U279" s="168"/>
      <c r="V279" s="37"/>
      <c r="W279" s="170"/>
      <c r="X279" s="13"/>
      <c r="Y279" s="13"/>
      <c r="Z279" s="13"/>
      <c r="AA279" s="13"/>
      <c r="AB279" s="151"/>
      <c r="AC279" s="151"/>
      <c r="AD279" s="151"/>
      <c r="AE279" s="151"/>
      <c r="AF279" s="151"/>
      <c r="AG279" s="151"/>
      <c r="AH279" s="151"/>
      <c r="AI279" s="372"/>
      <c r="AJ279" s="168"/>
      <c r="AK279" s="37"/>
      <c r="AL279" s="12" t="s">
        <v>1723</v>
      </c>
      <c r="AM279" s="13"/>
      <c r="AN279" s="12" t="s">
        <v>1723</v>
      </c>
      <c r="AO279" s="13"/>
      <c r="AP279" s="13"/>
      <c r="AQ279" s="13"/>
      <c r="AR279" s="13"/>
      <c r="AS279" s="13"/>
      <c r="AT279" s="13"/>
      <c r="AU279" s="13"/>
      <c r="AV279" s="13"/>
      <c r="AW279" s="13"/>
      <c r="AX279" s="168"/>
      <c r="AY279" s="37"/>
      <c r="AZ279" s="12"/>
      <c r="BA279" s="13"/>
      <c r="BB279" s="13"/>
      <c r="BC279" s="13"/>
      <c r="BD279" s="13"/>
      <c r="BE279" s="13"/>
      <c r="BF279" s="13"/>
      <c r="BG279" s="13"/>
      <c r="BH279" s="13"/>
      <c r="BI279" s="13"/>
      <c r="BJ279" s="5">
        <f t="shared" si="13"/>
        <v>2</v>
      </c>
    </row>
    <row r="280" spans="1:62" ht="58">
      <c r="A280" s="32">
        <v>14</v>
      </c>
      <c r="B280" s="32">
        <f t="shared" si="12"/>
        <v>50</v>
      </c>
      <c r="C280" s="247" t="s">
        <v>856</v>
      </c>
      <c r="D280" s="247"/>
      <c r="E280" s="32"/>
      <c r="F280" s="32" t="s">
        <v>983</v>
      </c>
      <c r="G280" s="207"/>
      <c r="H280" s="207"/>
      <c r="I280" s="32"/>
      <c r="J280" s="32"/>
      <c r="K280" s="32"/>
      <c r="L280" s="32"/>
      <c r="M280" s="12" t="s">
        <v>984</v>
      </c>
      <c r="N280" s="255"/>
      <c r="O280" s="129" t="s">
        <v>983</v>
      </c>
      <c r="P280" s="434" t="s">
        <v>985</v>
      </c>
      <c r="Q280" s="434"/>
      <c r="R280" s="37"/>
      <c r="S280" s="37"/>
      <c r="T280" s="37"/>
      <c r="U280" s="168"/>
      <c r="V280" s="37"/>
      <c r="W280" s="170"/>
      <c r="X280" s="13"/>
      <c r="Y280" s="13"/>
      <c r="Z280" s="13"/>
      <c r="AA280" s="13"/>
      <c r="AB280" s="151"/>
      <c r="AC280" s="151"/>
      <c r="AD280" s="151"/>
      <c r="AE280" s="151"/>
      <c r="AF280" s="151"/>
      <c r="AG280" s="151"/>
      <c r="AH280" s="151"/>
      <c r="AI280" s="372"/>
      <c r="AJ280" s="168"/>
      <c r="AK280" s="37"/>
      <c r="AL280" s="12"/>
      <c r="AM280" s="13"/>
      <c r="AN280" s="12"/>
      <c r="AO280" s="13"/>
      <c r="AP280" s="13"/>
      <c r="AQ280" s="13"/>
      <c r="AR280" s="13"/>
      <c r="AS280" s="13"/>
      <c r="AT280" s="13"/>
      <c r="AU280" s="13"/>
      <c r="AV280" s="13"/>
      <c r="AW280" s="13"/>
      <c r="AX280" s="168"/>
      <c r="AY280" s="37"/>
      <c r="AZ280" s="12"/>
      <c r="BA280" s="13"/>
      <c r="BB280" s="13"/>
      <c r="BC280" s="13"/>
      <c r="BD280" s="13"/>
      <c r="BE280" s="13"/>
      <c r="BF280" s="13"/>
      <c r="BG280" s="13"/>
      <c r="BH280" s="13"/>
      <c r="BI280" s="13"/>
      <c r="BJ280" s="5">
        <f t="shared" ref="BJ280:BJ311" si="14">COUNTIF(M280,"*")+COUNTIF(W280,"*")+COUNTIF(AL280,"*")+COUNTIF(AZ280,"*")</f>
        <v>1</v>
      </c>
    </row>
    <row r="281" spans="1:62" ht="29">
      <c r="A281" s="32">
        <v>14</v>
      </c>
      <c r="B281" s="32">
        <f t="shared" si="12"/>
        <v>51</v>
      </c>
      <c r="C281" s="247" t="s">
        <v>856</v>
      </c>
      <c r="D281" s="247"/>
      <c r="E281" s="32"/>
      <c r="F281" s="32" t="s">
        <v>986</v>
      </c>
      <c r="G281" s="207"/>
      <c r="H281" s="207"/>
      <c r="I281" s="32"/>
      <c r="J281" s="32"/>
      <c r="K281" s="32"/>
      <c r="L281" s="32"/>
      <c r="M281" s="12" t="s">
        <v>987</v>
      </c>
      <c r="N281" s="255"/>
      <c r="O281" s="129" t="s">
        <v>988</v>
      </c>
      <c r="P281" s="434" t="s">
        <v>989</v>
      </c>
      <c r="Q281" s="434"/>
      <c r="R281" s="37"/>
      <c r="S281" s="37"/>
      <c r="T281" s="37"/>
      <c r="U281" s="168"/>
      <c r="V281" s="37"/>
      <c r="W281" s="170"/>
      <c r="X281" s="13"/>
      <c r="Y281" s="13"/>
      <c r="Z281" s="13"/>
      <c r="AA281" s="13"/>
      <c r="AB281" s="151"/>
      <c r="AC281" s="151"/>
      <c r="AD281" s="151"/>
      <c r="AE281" s="151"/>
      <c r="AF281" s="151"/>
      <c r="AG281" s="151"/>
      <c r="AH281" s="151"/>
      <c r="AI281" s="372"/>
      <c r="AJ281" s="168"/>
      <c r="AK281" s="37"/>
      <c r="AL281" s="12"/>
      <c r="AM281" s="13"/>
      <c r="AN281" s="12"/>
      <c r="AO281" s="13"/>
      <c r="AP281" s="13"/>
      <c r="AQ281" s="13"/>
      <c r="AR281" s="13"/>
      <c r="AS281" s="13"/>
      <c r="AT281" s="13"/>
      <c r="AU281" s="13"/>
      <c r="AV281" s="13"/>
      <c r="AW281" s="13"/>
      <c r="AX281" s="168"/>
      <c r="AY281" s="37"/>
      <c r="AZ281" s="12"/>
      <c r="BA281" s="13"/>
      <c r="BB281" s="13"/>
      <c r="BC281" s="13"/>
      <c r="BD281" s="13"/>
      <c r="BE281" s="13"/>
      <c r="BF281" s="13"/>
      <c r="BG281" s="13"/>
      <c r="BH281" s="13"/>
      <c r="BI281" s="13"/>
      <c r="BJ281" s="5">
        <f t="shared" si="14"/>
        <v>1</v>
      </c>
    </row>
    <row r="282" spans="1:62" ht="43.5">
      <c r="A282" s="32">
        <v>14</v>
      </c>
      <c r="B282" s="32">
        <f t="shared" si="12"/>
        <v>52</v>
      </c>
      <c r="C282" s="247" t="s">
        <v>856</v>
      </c>
      <c r="D282" s="247"/>
      <c r="E282" s="32"/>
      <c r="F282" s="32" t="s">
        <v>990</v>
      </c>
      <c r="G282" s="207"/>
      <c r="H282" s="207"/>
      <c r="I282" s="32"/>
      <c r="J282" s="32"/>
      <c r="K282" s="32"/>
      <c r="L282" s="32"/>
      <c r="M282" s="12" t="s">
        <v>991</v>
      </c>
      <c r="N282" s="255"/>
      <c r="O282" s="129" t="s">
        <v>990</v>
      </c>
      <c r="P282" s="434" t="s">
        <v>992</v>
      </c>
      <c r="Q282" s="434"/>
      <c r="R282" s="37"/>
      <c r="S282" s="37"/>
      <c r="T282" s="37"/>
      <c r="U282" s="168"/>
      <c r="V282" s="37"/>
      <c r="W282" s="170"/>
      <c r="X282" s="13"/>
      <c r="Y282" s="13"/>
      <c r="Z282" s="13"/>
      <c r="AA282" s="13"/>
      <c r="AB282" s="151"/>
      <c r="AC282" s="151"/>
      <c r="AD282" s="151"/>
      <c r="AE282" s="151"/>
      <c r="AF282" s="151"/>
      <c r="AG282" s="151"/>
      <c r="AH282" s="151"/>
      <c r="AI282" s="372"/>
      <c r="AJ282" s="168"/>
      <c r="AK282" s="37"/>
      <c r="AL282" s="12"/>
      <c r="AM282" s="13"/>
      <c r="AN282" s="12"/>
      <c r="AO282" s="13"/>
      <c r="AP282" s="13"/>
      <c r="AQ282" s="13"/>
      <c r="AR282" s="13"/>
      <c r="AS282" s="13"/>
      <c r="AT282" s="13"/>
      <c r="AU282" s="13"/>
      <c r="AV282" s="13"/>
      <c r="AW282" s="13"/>
      <c r="AX282" s="168"/>
      <c r="AY282" s="37"/>
      <c r="AZ282" s="12"/>
      <c r="BA282" s="13"/>
      <c r="BB282" s="13"/>
      <c r="BC282" s="13"/>
      <c r="BD282" s="13"/>
      <c r="BE282" s="13"/>
      <c r="BF282" s="13"/>
      <c r="BG282" s="13"/>
      <c r="BH282" s="13"/>
      <c r="BI282" s="13"/>
      <c r="BJ282" s="5">
        <f t="shared" si="14"/>
        <v>1</v>
      </c>
    </row>
    <row r="283" spans="1:62" ht="29">
      <c r="A283" s="32">
        <v>14</v>
      </c>
      <c r="B283" s="32">
        <f t="shared" si="12"/>
        <v>53</v>
      </c>
      <c r="C283" s="247" t="s">
        <v>856</v>
      </c>
      <c r="D283" s="247"/>
      <c r="E283" s="32"/>
      <c r="F283" s="32" t="s">
        <v>993</v>
      </c>
      <c r="G283" s="207"/>
      <c r="H283" s="207"/>
      <c r="I283" s="32"/>
      <c r="J283" s="32"/>
      <c r="K283" s="32"/>
      <c r="L283" s="32"/>
      <c r="M283" s="12" t="s">
        <v>994</v>
      </c>
      <c r="N283" s="255"/>
      <c r="O283" s="129" t="s">
        <v>995</v>
      </c>
      <c r="P283" s="434" t="s">
        <v>996</v>
      </c>
      <c r="Q283" s="434"/>
      <c r="R283" s="37"/>
      <c r="S283" s="37"/>
      <c r="T283" s="37"/>
      <c r="U283" s="168"/>
      <c r="V283" s="37"/>
      <c r="W283" s="170"/>
      <c r="X283" s="13"/>
      <c r="Y283" s="13"/>
      <c r="Z283" s="13"/>
      <c r="AA283" s="13"/>
      <c r="AB283" s="151"/>
      <c r="AC283" s="151"/>
      <c r="AD283" s="151"/>
      <c r="AE283" s="151"/>
      <c r="AF283" s="151"/>
      <c r="AG283" s="151"/>
      <c r="AH283" s="151"/>
      <c r="AI283" s="372"/>
      <c r="AJ283" s="168"/>
      <c r="AK283" s="37"/>
      <c r="AL283" s="12"/>
      <c r="AM283" s="13"/>
      <c r="AN283" s="12"/>
      <c r="AO283" s="13"/>
      <c r="AP283" s="13"/>
      <c r="AQ283" s="13"/>
      <c r="AR283" s="13"/>
      <c r="AS283" s="13"/>
      <c r="AT283" s="13"/>
      <c r="AU283" s="13"/>
      <c r="AV283" s="13"/>
      <c r="AW283" s="13"/>
      <c r="AX283" s="168"/>
      <c r="AY283" s="37"/>
      <c r="AZ283" s="12"/>
      <c r="BA283" s="13"/>
      <c r="BB283" s="13"/>
      <c r="BC283" s="13"/>
      <c r="BD283" s="13"/>
      <c r="BE283" s="13"/>
      <c r="BF283" s="13"/>
      <c r="BG283" s="13"/>
      <c r="BH283" s="13"/>
      <c r="BI283" s="13"/>
      <c r="BJ283" s="5">
        <f t="shared" si="14"/>
        <v>1</v>
      </c>
    </row>
    <row r="284" spans="1:62" ht="43.5">
      <c r="A284" s="32">
        <v>14</v>
      </c>
      <c r="B284" s="32">
        <f t="shared" si="12"/>
        <v>54</v>
      </c>
      <c r="C284" s="247" t="s">
        <v>856</v>
      </c>
      <c r="D284" s="247"/>
      <c r="E284" s="32"/>
      <c r="F284" s="32" t="s">
        <v>997</v>
      </c>
      <c r="G284" s="207"/>
      <c r="H284" s="207"/>
      <c r="I284" s="32"/>
      <c r="J284" s="32"/>
      <c r="K284" s="32"/>
      <c r="L284" s="32"/>
      <c r="M284" s="12" t="s">
        <v>998</v>
      </c>
      <c r="N284" s="255"/>
      <c r="O284" s="129" t="s">
        <v>997</v>
      </c>
      <c r="P284" s="434" t="s">
        <v>999</v>
      </c>
      <c r="Q284" s="434"/>
      <c r="R284" s="37"/>
      <c r="S284" s="37"/>
      <c r="T284" s="37"/>
      <c r="U284" s="168"/>
      <c r="V284" s="37"/>
      <c r="W284" s="170"/>
      <c r="X284" s="13"/>
      <c r="Y284" s="13"/>
      <c r="Z284" s="13"/>
      <c r="AA284" s="13"/>
      <c r="AB284" s="151"/>
      <c r="AC284" s="151"/>
      <c r="AD284" s="151"/>
      <c r="AE284" s="151"/>
      <c r="AF284" s="151"/>
      <c r="AG284" s="151"/>
      <c r="AH284" s="151"/>
      <c r="AI284" s="372"/>
      <c r="AJ284" s="168"/>
      <c r="AK284" s="37"/>
      <c r="AL284" s="12"/>
      <c r="AM284" s="13"/>
      <c r="AN284" s="12"/>
      <c r="AO284" s="13"/>
      <c r="AP284" s="13"/>
      <c r="AQ284" s="13"/>
      <c r="AR284" s="13"/>
      <c r="AS284" s="13"/>
      <c r="AT284" s="13"/>
      <c r="AU284" s="13"/>
      <c r="AV284" s="13"/>
      <c r="AW284" s="13"/>
      <c r="AX284" s="168"/>
      <c r="AY284" s="37"/>
      <c r="AZ284" s="12"/>
      <c r="BA284" s="13"/>
      <c r="BB284" s="13"/>
      <c r="BC284" s="13"/>
      <c r="BD284" s="13"/>
      <c r="BE284" s="13"/>
      <c r="BF284" s="13"/>
      <c r="BG284" s="13"/>
      <c r="BH284" s="13"/>
      <c r="BI284" s="13"/>
      <c r="BJ284" s="5">
        <f t="shared" si="14"/>
        <v>1</v>
      </c>
    </row>
    <row r="285" spans="1:62" ht="29">
      <c r="A285" s="32">
        <v>14</v>
      </c>
      <c r="B285" s="32">
        <f t="shared" si="12"/>
        <v>55</v>
      </c>
      <c r="C285" s="247" t="s">
        <v>856</v>
      </c>
      <c r="D285" s="247"/>
      <c r="E285" s="32"/>
      <c r="F285" s="32" t="s">
        <v>1000</v>
      </c>
      <c r="G285" s="207"/>
      <c r="H285" s="207"/>
      <c r="I285" s="32"/>
      <c r="J285" s="32"/>
      <c r="K285" s="32"/>
      <c r="L285" s="32"/>
      <c r="M285" s="12" t="s">
        <v>1001</v>
      </c>
      <c r="N285" s="255"/>
      <c r="O285" s="129" t="s">
        <v>1002</v>
      </c>
      <c r="P285" s="434" t="s">
        <v>1003</v>
      </c>
      <c r="Q285" s="434"/>
      <c r="R285" s="37"/>
      <c r="S285" s="37"/>
      <c r="T285" s="37"/>
      <c r="U285" s="168"/>
      <c r="V285" s="37"/>
      <c r="W285" s="170"/>
      <c r="X285" s="13"/>
      <c r="Y285" s="13"/>
      <c r="Z285" s="13"/>
      <c r="AA285" s="13"/>
      <c r="AB285" s="151"/>
      <c r="AC285" s="151"/>
      <c r="AD285" s="151"/>
      <c r="AE285" s="151"/>
      <c r="AF285" s="151"/>
      <c r="AG285" s="151"/>
      <c r="AH285" s="151"/>
      <c r="AI285" s="372"/>
      <c r="AJ285" s="168"/>
      <c r="AK285" s="37"/>
      <c r="AL285" s="12"/>
      <c r="AM285" s="13"/>
      <c r="AN285" s="12"/>
      <c r="AO285" s="13"/>
      <c r="AP285" s="13"/>
      <c r="AQ285" s="13"/>
      <c r="AR285" s="13"/>
      <c r="AS285" s="13"/>
      <c r="AT285" s="13"/>
      <c r="AU285" s="13"/>
      <c r="AV285" s="13"/>
      <c r="AW285" s="13"/>
      <c r="AX285" s="168"/>
      <c r="AY285" s="37"/>
      <c r="AZ285" s="12"/>
      <c r="BA285" s="13"/>
      <c r="BB285" s="13"/>
      <c r="BC285" s="13"/>
      <c r="BD285" s="13"/>
      <c r="BE285" s="13"/>
      <c r="BF285" s="13"/>
      <c r="BG285" s="13"/>
      <c r="BH285" s="13"/>
      <c r="BI285" s="13"/>
      <c r="BJ285" s="5">
        <f t="shared" si="14"/>
        <v>1</v>
      </c>
    </row>
    <row r="286" spans="1:62" ht="43.5">
      <c r="A286" s="32">
        <v>14</v>
      </c>
      <c r="B286" s="32">
        <f t="shared" si="12"/>
        <v>56</v>
      </c>
      <c r="C286" s="247" t="s">
        <v>856</v>
      </c>
      <c r="D286" s="247"/>
      <c r="E286" s="32"/>
      <c r="F286" s="32" t="s">
        <v>1004</v>
      </c>
      <c r="G286" s="207"/>
      <c r="H286" s="207"/>
      <c r="I286" s="32"/>
      <c r="J286" s="32"/>
      <c r="K286" s="32"/>
      <c r="L286" s="32"/>
      <c r="M286" s="12" t="s">
        <v>1005</v>
      </c>
      <c r="N286" s="37"/>
      <c r="O286" s="129" t="s">
        <v>1004</v>
      </c>
      <c r="P286" s="434" t="s">
        <v>1006</v>
      </c>
      <c r="Q286" s="434"/>
      <c r="R286" s="37"/>
      <c r="S286" s="37"/>
      <c r="T286" s="37"/>
      <c r="U286" s="168"/>
      <c r="V286" s="37"/>
      <c r="W286" s="170"/>
      <c r="X286" s="13"/>
      <c r="Y286" s="13"/>
      <c r="Z286" s="13"/>
      <c r="AA286" s="13"/>
      <c r="AB286" s="151"/>
      <c r="AC286" s="151"/>
      <c r="AD286" s="151"/>
      <c r="AE286" s="151"/>
      <c r="AF286" s="151"/>
      <c r="AG286" s="151"/>
      <c r="AH286" s="151"/>
      <c r="AI286" s="372"/>
      <c r="AJ286" s="168"/>
      <c r="AK286" s="37"/>
      <c r="AL286" s="12"/>
      <c r="AM286" s="13"/>
      <c r="AN286" s="12"/>
      <c r="AO286" s="13"/>
      <c r="AP286" s="13"/>
      <c r="AQ286" s="13"/>
      <c r="AR286" s="13"/>
      <c r="AS286" s="13"/>
      <c r="AT286" s="13"/>
      <c r="AU286" s="13"/>
      <c r="AV286" s="13"/>
      <c r="AW286" s="13"/>
      <c r="AX286" s="168"/>
      <c r="AY286" s="37"/>
      <c r="AZ286" s="12"/>
      <c r="BA286" s="13"/>
      <c r="BB286" s="13"/>
      <c r="BC286" s="12"/>
      <c r="BD286" s="13"/>
      <c r="BE286" s="13"/>
      <c r="BF286" s="13"/>
      <c r="BG286" s="13"/>
      <c r="BH286" s="13"/>
      <c r="BI286" s="13"/>
      <c r="BJ286" s="5">
        <f t="shared" si="14"/>
        <v>1</v>
      </c>
    </row>
    <row r="287" spans="1:62" ht="28">
      <c r="A287" s="32">
        <v>14</v>
      </c>
      <c r="B287" s="32">
        <f t="shared" si="12"/>
        <v>57</v>
      </c>
      <c r="C287" s="247" t="s">
        <v>856</v>
      </c>
      <c r="D287" s="247"/>
      <c r="E287" s="32"/>
      <c r="F287" s="32" t="s">
        <v>1007</v>
      </c>
      <c r="G287" s="207" t="s">
        <v>1008</v>
      </c>
      <c r="H287" s="207"/>
      <c r="I287" s="32"/>
      <c r="J287" s="32" t="s">
        <v>1969</v>
      </c>
      <c r="K287" s="32"/>
      <c r="L287" s="32"/>
      <c r="M287" s="12" t="s">
        <v>1009</v>
      </c>
      <c r="N287" s="13"/>
      <c r="O287" s="13" t="s">
        <v>1010</v>
      </c>
      <c r="P287" s="13" t="s">
        <v>1011</v>
      </c>
      <c r="Q287" s="13"/>
      <c r="R287" s="13"/>
      <c r="S287" s="13"/>
      <c r="T287" s="13"/>
      <c r="U287" s="164"/>
      <c r="V287" s="13"/>
      <c r="W287" s="170"/>
      <c r="X287" s="13"/>
      <c r="Y287" s="13"/>
      <c r="Z287" s="13"/>
      <c r="AA287" s="13"/>
      <c r="AB287" s="151"/>
      <c r="AC287" s="151"/>
      <c r="AD287" s="151"/>
      <c r="AE287" s="151"/>
      <c r="AF287" s="151"/>
      <c r="AG287" s="151"/>
      <c r="AH287" s="151"/>
      <c r="AI287" s="372"/>
      <c r="AJ287" s="164"/>
      <c r="AK287" s="13"/>
      <c r="AL287" s="12"/>
      <c r="AM287" s="13"/>
      <c r="AN287" s="12"/>
      <c r="AO287" s="13"/>
      <c r="AP287" s="13"/>
      <c r="AQ287" s="13"/>
      <c r="AR287" s="13"/>
      <c r="AS287" s="13"/>
      <c r="AT287" s="13"/>
      <c r="AU287" s="13"/>
      <c r="AV287" s="13"/>
      <c r="AW287" s="13"/>
      <c r="AX287" s="164"/>
      <c r="AY287" s="13"/>
      <c r="AZ287" s="12" t="s">
        <v>1007</v>
      </c>
      <c r="BA287" s="13" t="s">
        <v>1008</v>
      </c>
      <c r="BB287" s="13"/>
      <c r="BC287" s="12"/>
      <c r="BD287" s="13" t="s">
        <v>1012</v>
      </c>
      <c r="BE287" s="13" t="s">
        <v>78</v>
      </c>
      <c r="BF287" s="13"/>
      <c r="BG287" s="13"/>
      <c r="BH287" s="13"/>
      <c r="BI287" s="13"/>
      <c r="BJ287" s="5">
        <f t="shared" si="14"/>
        <v>2</v>
      </c>
    </row>
    <row r="288" spans="1:62" ht="28">
      <c r="A288" s="32">
        <v>14</v>
      </c>
      <c r="B288" s="32">
        <f t="shared" si="12"/>
        <v>58</v>
      </c>
      <c r="C288" s="247" t="s">
        <v>856</v>
      </c>
      <c r="D288" s="247"/>
      <c r="E288" s="32"/>
      <c r="F288" s="32" t="s">
        <v>1013</v>
      </c>
      <c r="G288" s="207"/>
      <c r="H288" s="207"/>
      <c r="I288" s="32"/>
      <c r="J288" s="32"/>
      <c r="K288" s="32"/>
      <c r="L288" s="32"/>
      <c r="M288" s="12" t="s">
        <v>1010</v>
      </c>
      <c r="N288" s="37"/>
      <c r="O288" s="129" t="s">
        <v>1011</v>
      </c>
      <c r="P288" s="434"/>
      <c r="Q288" s="434"/>
      <c r="R288" s="37"/>
      <c r="S288" s="37"/>
      <c r="T288" s="37"/>
      <c r="U288" s="168"/>
      <c r="V288" s="37"/>
      <c r="W288" s="170"/>
      <c r="X288" s="13"/>
      <c r="Y288" s="13"/>
      <c r="Z288" s="13"/>
      <c r="AA288" s="13"/>
      <c r="AB288" s="151"/>
      <c r="AC288" s="151"/>
      <c r="AD288" s="151"/>
      <c r="AE288" s="151"/>
      <c r="AF288" s="151"/>
      <c r="AG288" s="151"/>
      <c r="AH288" s="151"/>
      <c r="AI288" s="372"/>
      <c r="AJ288" s="168"/>
      <c r="AK288" s="37"/>
      <c r="AL288" s="12" t="s">
        <v>1689</v>
      </c>
      <c r="AM288" s="13"/>
      <c r="AN288" s="12" t="s">
        <v>1689</v>
      </c>
      <c r="AO288" s="13"/>
      <c r="AP288" s="13"/>
      <c r="AQ288" s="13"/>
      <c r="AR288" s="13"/>
      <c r="AS288" s="13"/>
      <c r="AT288" s="13"/>
      <c r="AU288" s="13"/>
      <c r="AV288" s="13"/>
      <c r="AW288" s="13"/>
      <c r="AX288" s="168"/>
      <c r="AY288" s="37"/>
      <c r="AZ288" s="12"/>
      <c r="BA288" s="13"/>
      <c r="BB288" s="13"/>
      <c r="BC288" s="12"/>
      <c r="BD288" s="13"/>
      <c r="BE288" s="13"/>
      <c r="BF288" s="13"/>
      <c r="BG288" s="13"/>
      <c r="BH288" s="13"/>
      <c r="BI288" s="13"/>
      <c r="BJ288" s="5">
        <f t="shared" si="14"/>
        <v>2</v>
      </c>
    </row>
    <row r="289" spans="1:62" ht="14.5">
      <c r="A289" s="32"/>
      <c r="B289" s="32">
        <f t="shared" si="12"/>
        <v>59</v>
      </c>
      <c r="C289" s="247" t="s">
        <v>856</v>
      </c>
      <c r="D289" s="247"/>
      <c r="E289" s="32"/>
      <c r="F289" s="32" t="s">
        <v>1692</v>
      </c>
      <c r="G289" s="207"/>
      <c r="H289" s="207"/>
      <c r="I289" s="32"/>
      <c r="J289" s="32"/>
      <c r="K289" s="32"/>
      <c r="L289" s="32"/>
      <c r="M289" s="12"/>
      <c r="N289" s="37"/>
      <c r="O289" s="129"/>
      <c r="P289" s="434"/>
      <c r="Q289" s="434"/>
      <c r="R289" s="37"/>
      <c r="S289" s="37"/>
      <c r="T289" s="37"/>
      <c r="U289" s="168"/>
      <c r="V289" s="37"/>
      <c r="W289" s="170"/>
      <c r="X289" s="13"/>
      <c r="Y289" s="13"/>
      <c r="Z289" s="13"/>
      <c r="AA289" s="13"/>
      <c r="AB289" s="380"/>
      <c r="AC289" s="380"/>
      <c r="AD289" s="380"/>
      <c r="AE289" s="380"/>
      <c r="AF289" s="380"/>
      <c r="AG289" s="380"/>
      <c r="AH289" s="380"/>
      <c r="AI289" s="380"/>
      <c r="AJ289" s="168"/>
      <c r="AK289" s="37"/>
      <c r="AL289" s="12" t="s">
        <v>1691</v>
      </c>
      <c r="AM289" s="13"/>
      <c r="AN289" s="12" t="s">
        <v>1691</v>
      </c>
      <c r="AO289" s="13"/>
      <c r="AP289" s="13"/>
      <c r="AQ289" s="13"/>
      <c r="AR289" s="13"/>
      <c r="AS289" s="13"/>
      <c r="AT289" s="13"/>
      <c r="AU289" s="13"/>
      <c r="AV289" s="13"/>
      <c r="AW289" s="13"/>
      <c r="AX289" s="168"/>
      <c r="AY289" s="37"/>
      <c r="AZ289" s="12"/>
      <c r="BA289" s="13"/>
      <c r="BB289" s="13"/>
      <c r="BC289" s="12"/>
      <c r="BD289" s="13"/>
      <c r="BE289" s="13"/>
      <c r="BF289" s="13"/>
      <c r="BG289" s="13"/>
      <c r="BH289" s="13"/>
      <c r="BI289" s="13"/>
      <c r="BJ289" s="5">
        <f t="shared" si="14"/>
        <v>1</v>
      </c>
    </row>
    <row r="290" spans="1:62" ht="28">
      <c r="A290" s="32">
        <v>14</v>
      </c>
      <c r="B290" s="32">
        <f t="shared" si="12"/>
        <v>60</v>
      </c>
      <c r="C290" s="247" t="s">
        <v>856</v>
      </c>
      <c r="D290" s="247"/>
      <c r="E290" s="32"/>
      <c r="F290" s="32" t="s">
        <v>1014</v>
      </c>
      <c r="G290" s="207"/>
      <c r="H290" s="207"/>
      <c r="I290" s="32"/>
      <c r="J290" s="32"/>
      <c r="K290" s="32"/>
      <c r="L290" s="32"/>
      <c r="M290" s="12" t="s">
        <v>1015</v>
      </c>
      <c r="N290" s="37"/>
      <c r="O290" s="129" t="s">
        <v>1014</v>
      </c>
      <c r="P290" s="434"/>
      <c r="Q290" s="434"/>
      <c r="R290" s="37"/>
      <c r="S290" s="37"/>
      <c r="T290" s="37"/>
      <c r="U290" s="168"/>
      <c r="V290" s="37"/>
      <c r="W290" s="170"/>
      <c r="X290" s="13"/>
      <c r="Y290" s="13"/>
      <c r="Z290" s="13"/>
      <c r="AA290" s="13"/>
      <c r="AB290" s="151"/>
      <c r="AC290" s="151"/>
      <c r="AD290" s="151"/>
      <c r="AE290" s="151"/>
      <c r="AF290" s="151"/>
      <c r="AG290" s="151"/>
      <c r="AH290" s="151"/>
      <c r="AI290" s="372"/>
      <c r="AJ290" s="168"/>
      <c r="AK290" s="37"/>
      <c r="AL290" s="12"/>
      <c r="AM290" s="13"/>
      <c r="AN290" s="12"/>
      <c r="AO290" s="13"/>
      <c r="AP290" s="13"/>
      <c r="AQ290" s="13"/>
      <c r="AR290" s="13"/>
      <c r="AS290" s="13"/>
      <c r="AT290" s="13"/>
      <c r="AU290" s="13"/>
      <c r="AV290" s="13"/>
      <c r="AW290" s="13"/>
      <c r="AX290" s="168"/>
      <c r="AY290" s="37"/>
      <c r="AZ290" s="12"/>
      <c r="BA290" s="13"/>
      <c r="BB290" s="13"/>
      <c r="BC290" s="12"/>
      <c r="BD290" s="13"/>
      <c r="BE290" s="13"/>
      <c r="BF290" s="13"/>
      <c r="BG290" s="13"/>
      <c r="BH290" s="13"/>
      <c r="BI290" s="13"/>
      <c r="BJ290" s="5">
        <f t="shared" si="14"/>
        <v>1</v>
      </c>
    </row>
    <row r="291" spans="1:62" ht="56">
      <c r="A291" s="32"/>
      <c r="B291" s="32">
        <f t="shared" si="12"/>
        <v>61</v>
      </c>
      <c r="C291" s="247" t="s">
        <v>856</v>
      </c>
      <c r="D291" s="247"/>
      <c r="E291" s="32"/>
      <c r="F291" s="32" t="s">
        <v>1694</v>
      </c>
      <c r="G291" s="207"/>
      <c r="H291" s="207"/>
      <c r="I291" s="32"/>
      <c r="J291" s="32"/>
      <c r="K291" s="32"/>
      <c r="L291" s="32"/>
      <c r="M291" s="12"/>
      <c r="N291" s="37"/>
      <c r="O291" s="129"/>
      <c r="P291" s="434"/>
      <c r="Q291" s="434"/>
      <c r="R291" s="37"/>
      <c r="S291" s="37"/>
      <c r="T291" s="37"/>
      <c r="U291" s="168"/>
      <c r="V291" s="37"/>
      <c r="W291" s="170"/>
      <c r="X291" s="13"/>
      <c r="Y291" s="13"/>
      <c r="Z291" s="13"/>
      <c r="AA291" s="13"/>
      <c r="AB291" s="380"/>
      <c r="AC291" s="380"/>
      <c r="AD291" s="380"/>
      <c r="AE291" s="380"/>
      <c r="AF291" s="380"/>
      <c r="AG291" s="380"/>
      <c r="AH291" s="380"/>
      <c r="AI291" s="380"/>
      <c r="AJ291" s="168"/>
      <c r="AK291" s="37"/>
      <c r="AL291" s="12" t="s">
        <v>1693</v>
      </c>
      <c r="AM291" s="13"/>
      <c r="AN291" s="12" t="s">
        <v>1693</v>
      </c>
      <c r="AO291" s="13"/>
      <c r="AP291" s="13"/>
      <c r="AQ291" s="13"/>
      <c r="AR291" s="13"/>
      <c r="AS291" s="13"/>
      <c r="AT291" s="13"/>
      <c r="AU291" s="13"/>
      <c r="AV291" s="13"/>
      <c r="AW291" s="13"/>
      <c r="AX291" s="168"/>
      <c r="AY291" s="37"/>
      <c r="AZ291" s="12"/>
      <c r="BA291" s="13"/>
      <c r="BB291" s="13"/>
      <c r="BC291" s="12"/>
      <c r="BD291" s="13"/>
      <c r="BE291" s="13"/>
      <c r="BF291" s="13"/>
      <c r="BG291" s="13"/>
      <c r="BH291" s="13"/>
      <c r="BI291" s="13"/>
      <c r="BJ291" s="5">
        <f t="shared" si="14"/>
        <v>1</v>
      </c>
    </row>
    <row r="292" spans="1:62" ht="42">
      <c r="A292" s="32"/>
      <c r="B292" s="32">
        <f t="shared" si="12"/>
        <v>62</v>
      </c>
      <c r="C292" s="247" t="s">
        <v>856</v>
      </c>
      <c r="D292" s="32"/>
      <c r="E292" s="32"/>
      <c r="F292" s="32" t="s">
        <v>1696</v>
      </c>
      <c r="G292" s="207"/>
      <c r="H292" s="207"/>
      <c r="I292" s="32"/>
      <c r="J292" s="32"/>
      <c r="K292" s="32"/>
      <c r="L292" s="32"/>
      <c r="M292" s="12"/>
      <c r="N292" s="37"/>
      <c r="O292" s="129"/>
      <c r="P292" s="434"/>
      <c r="Q292" s="434"/>
      <c r="R292" s="37"/>
      <c r="S292" s="37"/>
      <c r="T292" s="37"/>
      <c r="U292" s="168"/>
      <c r="V292" s="37"/>
      <c r="W292" s="170"/>
      <c r="X292" s="13"/>
      <c r="Y292" s="13"/>
      <c r="Z292" s="13"/>
      <c r="AA292" s="13"/>
      <c r="AB292" s="380"/>
      <c r="AC292" s="380"/>
      <c r="AD292" s="380"/>
      <c r="AE292" s="380"/>
      <c r="AF292" s="380"/>
      <c r="AG292" s="380"/>
      <c r="AH292" s="380"/>
      <c r="AI292" s="380"/>
      <c r="AJ292" s="168"/>
      <c r="AK292" s="37"/>
      <c r="AL292" s="12" t="s">
        <v>1695</v>
      </c>
      <c r="AM292" s="13"/>
      <c r="AN292" s="12" t="s">
        <v>1695</v>
      </c>
      <c r="AO292" s="13"/>
      <c r="AP292" s="13"/>
      <c r="AQ292" s="13"/>
      <c r="AR292" s="13"/>
      <c r="AS292" s="13"/>
      <c r="AT292" s="13"/>
      <c r="AU292" s="13"/>
      <c r="AV292" s="13"/>
      <c r="AW292" s="13"/>
      <c r="AX292" s="168"/>
      <c r="AY292" s="37"/>
      <c r="AZ292" s="12"/>
      <c r="BA292" s="13"/>
      <c r="BB292" s="13"/>
      <c r="BC292" s="12"/>
      <c r="BD292" s="13"/>
      <c r="BE292" s="13"/>
      <c r="BF292" s="13"/>
      <c r="BG292" s="13"/>
      <c r="BH292" s="13"/>
      <c r="BI292" s="13"/>
      <c r="BJ292" s="5">
        <f t="shared" si="14"/>
        <v>1</v>
      </c>
    </row>
    <row r="293" spans="1:62" ht="32.4" customHeight="1">
      <c r="B293" s="32">
        <f t="shared" si="12"/>
        <v>63</v>
      </c>
      <c r="C293" s="247" t="s">
        <v>856</v>
      </c>
      <c r="D293" s="32"/>
      <c r="E293" s="32"/>
      <c r="F293" s="228" t="s">
        <v>2011</v>
      </c>
      <c r="G293" s="207"/>
      <c r="I293" s="32"/>
      <c r="J293" s="32"/>
      <c r="K293" s="32"/>
      <c r="L293" s="32"/>
      <c r="M293" s="12"/>
      <c r="X293" s="13"/>
      <c r="AL293" s="12" t="s">
        <v>1697</v>
      </c>
      <c r="AN293" s="12" t="s">
        <v>1697</v>
      </c>
      <c r="AZ293" s="12"/>
      <c r="BA293" s="13"/>
      <c r="BB293" s="13"/>
      <c r="BC293" s="12"/>
      <c r="BD293" s="13"/>
      <c r="BE293" s="13"/>
      <c r="BF293" s="13"/>
      <c r="BG293" s="13"/>
      <c r="BJ293" s="5">
        <f t="shared" si="14"/>
        <v>1</v>
      </c>
    </row>
    <row r="294" spans="1:62" ht="28">
      <c r="A294" s="32">
        <v>14</v>
      </c>
      <c r="B294" s="32">
        <f t="shared" si="12"/>
        <v>64</v>
      </c>
      <c r="C294" s="247" t="s">
        <v>856</v>
      </c>
      <c r="D294" s="32"/>
      <c r="E294" s="32"/>
      <c r="F294" s="32" t="s">
        <v>1016</v>
      </c>
      <c r="G294" s="207" t="s">
        <v>1017</v>
      </c>
      <c r="H294" s="207"/>
      <c r="I294" s="32"/>
      <c r="J294" s="32" t="s">
        <v>1969</v>
      </c>
      <c r="K294" s="32"/>
      <c r="L294" s="32"/>
      <c r="M294" s="12" t="s">
        <v>1018</v>
      </c>
      <c r="N294" s="13"/>
      <c r="O294" s="13" t="s">
        <v>1019</v>
      </c>
      <c r="P294" s="13"/>
      <c r="Q294" s="13"/>
      <c r="R294" s="13"/>
      <c r="S294" s="13"/>
      <c r="T294" s="13"/>
      <c r="U294" s="164"/>
      <c r="V294" s="13"/>
      <c r="W294" s="170"/>
      <c r="X294" s="13"/>
      <c r="Y294" s="13"/>
      <c r="Z294" s="13"/>
      <c r="AA294" s="13"/>
      <c r="AB294" s="313"/>
      <c r="AC294" s="313"/>
      <c r="AD294" s="313"/>
      <c r="AE294" s="313"/>
      <c r="AF294" s="313"/>
      <c r="AG294" s="313"/>
      <c r="AH294" s="313"/>
      <c r="AI294" s="372"/>
      <c r="AJ294" s="164"/>
      <c r="AK294" s="13"/>
      <c r="AL294" s="12"/>
      <c r="AM294" s="13"/>
      <c r="AN294" s="12"/>
      <c r="AO294" s="13"/>
      <c r="AP294" s="13"/>
      <c r="AQ294" s="13"/>
      <c r="AR294" s="13"/>
      <c r="AS294" s="13"/>
      <c r="AT294" s="13"/>
      <c r="AU294" s="13"/>
      <c r="AV294" s="13"/>
      <c r="AW294" s="13"/>
      <c r="AX294" s="164"/>
      <c r="AY294" s="13"/>
      <c r="AZ294" s="12" t="s">
        <v>1016</v>
      </c>
      <c r="BA294" s="13" t="s">
        <v>1017</v>
      </c>
      <c r="BB294" s="13"/>
      <c r="BC294" s="12"/>
      <c r="BD294" s="13" t="s">
        <v>1020</v>
      </c>
      <c r="BE294" s="13" t="s">
        <v>78</v>
      </c>
      <c r="BF294" s="13"/>
      <c r="BG294" s="13"/>
      <c r="BH294" s="13"/>
      <c r="BI294" s="13"/>
      <c r="BJ294" s="5">
        <f t="shared" si="14"/>
        <v>2</v>
      </c>
    </row>
    <row r="295" spans="1:62" ht="14.5">
      <c r="A295" s="32">
        <v>14</v>
      </c>
      <c r="B295" s="32">
        <f t="shared" si="12"/>
        <v>65</v>
      </c>
      <c r="C295" s="247" t="s">
        <v>856</v>
      </c>
      <c r="D295" s="32"/>
      <c r="E295" s="32"/>
      <c r="F295" s="32" t="s">
        <v>1021</v>
      </c>
      <c r="G295" s="207"/>
      <c r="H295" s="207"/>
      <c r="I295" s="32"/>
      <c r="J295" s="32"/>
      <c r="K295" s="32"/>
      <c r="L295" s="32"/>
      <c r="M295" s="12" t="s">
        <v>1022</v>
      </c>
      <c r="N295" s="255"/>
      <c r="O295" s="129" t="s">
        <v>1021</v>
      </c>
      <c r="P295" s="434"/>
      <c r="Q295" s="434"/>
      <c r="R295" s="37"/>
      <c r="S295" s="37"/>
      <c r="T295" s="37"/>
      <c r="U295" s="168"/>
      <c r="V295" s="37"/>
      <c r="W295" s="170"/>
      <c r="X295" s="13"/>
      <c r="Y295" s="13"/>
      <c r="Z295" s="13"/>
      <c r="AA295" s="13"/>
      <c r="AB295" s="151"/>
      <c r="AC295" s="151"/>
      <c r="AD295" s="151"/>
      <c r="AE295" s="151"/>
      <c r="AF295" s="151"/>
      <c r="AG295" s="151"/>
      <c r="AH295" s="151"/>
      <c r="AI295" s="372"/>
      <c r="AJ295" s="168"/>
      <c r="AK295" s="37"/>
      <c r="AL295" s="12"/>
      <c r="AM295" s="13"/>
      <c r="AN295" s="12"/>
      <c r="AO295" s="13"/>
      <c r="AP295" s="13"/>
      <c r="AQ295" s="13"/>
      <c r="AR295" s="13"/>
      <c r="AS295" s="13"/>
      <c r="AT295" s="13"/>
      <c r="AU295" s="13"/>
      <c r="AV295" s="13"/>
      <c r="AW295" s="13"/>
      <c r="AX295" s="168"/>
      <c r="AY295" s="37"/>
      <c r="AZ295" s="12"/>
      <c r="BA295" s="13"/>
      <c r="BB295" s="13"/>
      <c r="BC295" s="12"/>
      <c r="BD295" s="13"/>
      <c r="BE295" s="13"/>
      <c r="BF295" s="13"/>
      <c r="BG295" s="13"/>
      <c r="BH295" s="13"/>
      <c r="BI295" s="13"/>
      <c r="BJ295" s="5">
        <f t="shared" si="14"/>
        <v>1</v>
      </c>
    </row>
    <row r="296" spans="1:62" ht="28">
      <c r="A296" s="32">
        <v>14</v>
      </c>
      <c r="B296" s="32">
        <f t="shared" si="12"/>
        <v>66</v>
      </c>
      <c r="C296" s="247" t="s">
        <v>856</v>
      </c>
      <c r="D296" s="247"/>
      <c r="E296" s="32"/>
      <c r="F296" s="32" t="s">
        <v>1023</v>
      </c>
      <c r="G296" s="207" t="s">
        <v>1024</v>
      </c>
      <c r="H296" s="207"/>
      <c r="I296" s="32"/>
      <c r="J296" s="32" t="s">
        <v>1969</v>
      </c>
      <c r="K296" s="32"/>
      <c r="L296" s="32"/>
      <c r="M296" s="12" t="s">
        <v>1025</v>
      </c>
      <c r="N296" s="13"/>
      <c r="O296" s="13" t="s">
        <v>1026</v>
      </c>
      <c r="P296" s="13"/>
      <c r="Q296" s="13"/>
      <c r="R296" s="13"/>
      <c r="S296" s="13"/>
      <c r="T296" s="13"/>
      <c r="U296" s="164"/>
      <c r="V296" s="13"/>
      <c r="W296" s="170"/>
      <c r="X296" s="13"/>
      <c r="Y296" s="13"/>
      <c r="Z296" s="13"/>
      <c r="AA296" s="13"/>
      <c r="AB296" s="151"/>
      <c r="AC296" s="151"/>
      <c r="AD296" s="151"/>
      <c r="AE296" s="151"/>
      <c r="AF296" s="151"/>
      <c r="AG296" s="151"/>
      <c r="AH296" s="151"/>
      <c r="AI296" s="372"/>
      <c r="AJ296" s="164"/>
      <c r="AK296" s="13"/>
      <c r="AL296" s="12"/>
      <c r="AM296" s="13"/>
      <c r="AN296" s="12"/>
      <c r="AO296" s="13"/>
      <c r="AP296" s="13"/>
      <c r="AQ296" s="13"/>
      <c r="AR296" s="13"/>
      <c r="AS296" s="13"/>
      <c r="AT296" s="13"/>
      <c r="AU296" s="13"/>
      <c r="AV296" s="13"/>
      <c r="AW296" s="13"/>
      <c r="AX296" s="164"/>
      <c r="AY296" s="13"/>
      <c r="AZ296" s="12" t="s">
        <v>1023</v>
      </c>
      <c r="BA296" s="13" t="s">
        <v>1024</v>
      </c>
      <c r="BB296" s="13"/>
      <c r="BC296" s="12"/>
      <c r="BD296" s="13" t="s">
        <v>1027</v>
      </c>
      <c r="BE296" s="13" t="s">
        <v>78</v>
      </c>
      <c r="BF296" s="13"/>
      <c r="BG296" s="13"/>
      <c r="BH296" s="13"/>
      <c r="BI296" s="13"/>
      <c r="BJ296" s="5">
        <f t="shared" si="14"/>
        <v>2</v>
      </c>
    </row>
    <row r="297" spans="1:62" ht="14.5">
      <c r="A297" s="32">
        <v>14</v>
      </c>
      <c r="B297" s="32">
        <f t="shared" ref="B297:B323" si="15">B296+1</f>
        <v>67</v>
      </c>
      <c r="C297" s="247" t="s">
        <v>856</v>
      </c>
      <c r="D297" s="247"/>
      <c r="E297" s="32"/>
      <c r="F297" s="32" t="s">
        <v>1028</v>
      </c>
      <c r="G297" s="207"/>
      <c r="H297" s="207"/>
      <c r="I297" s="32"/>
      <c r="J297" s="32"/>
      <c r="K297" s="32"/>
      <c r="L297" s="32"/>
      <c r="M297" s="12" t="s">
        <v>1029</v>
      </c>
      <c r="N297" s="255"/>
      <c r="O297" s="129" t="s">
        <v>1028</v>
      </c>
      <c r="P297" s="434"/>
      <c r="Q297" s="434"/>
      <c r="R297" s="37"/>
      <c r="S297" s="37"/>
      <c r="T297" s="37"/>
      <c r="U297" s="168"/>
      <c r="V297" s="37"/>
      <c r="W297" s="170"/>
      <c r="X297" s="13"/>
      <c r="Y297" s="13"/>
      <c r="Z297" s="13"/>
      <c r="AA297" s="13"/>
      <c r="AB297" s="151"/>
      <c r="AC297" s="151"/>
      <c r="AD297" s="151"/>
      <c r="AE297" s="151"/>
      <c r="AF297" s="151"/>
      <c r="AG297" s="151"/>
      <c r="AH297" s="151"/>
      <c r="AI297" s="372"/>
      <c r="AJ297" s="168"/>
      <c r="AK297" s="37"/>
      <c r="AL297" s="12"/>
      <c r="AM297" s="13"/>
      <c r="AN297" s="12"/>
      <c r="AO297" s="13"/>
      <c r="AP297" s="13"/>
      <c r="AQ297" s="13"/>
      <c r="AR297" s="13"/>
      <c r="AS297" s="13"/>
      <c r="AT297" s="13"/>
      <c r="AU297" s="13"/>
      <c r="AV297" s="13"/>
      <c r="AW297" s="13"/>
      <c r="AX297" s="168"/>
      <c r="AY297" s="37"/>
      <c r="AZ297" s="12"/>
      <c r="BA297" s="13"/>
      <c r="BB297" s="13"/>
      <c r="BC297" s="12"/>
      <c r="BD297" s="13"/>
      <c r="BE297" s="13"/>
      <c r="BF297" s="13"/>
      <c r="BG297" s="13"/>
      <c r="BH297" s="13"/>
      <c r="BI297" s="13"/>
      <c r="BJ297" s="5">
        <f t="shared" si="14"/>
        <v>1</v>
      </c>
    </row>
    <row r="298" spans="1:62" ht="28">
      <c r="A298" s="32">
        <v>14</v>
      </c>
      <c r="B298" s="32">
        <f t="shared" si="15"/>
        <v>68</v>
      </c>
      <c r="C298" s="247" t="s">
        <v>856</v>
      </c>
      <c r="D298" s="247"/>
      <c r="E298" s="32"/>
      <c r="F298" s="32" t="s">
        <v>1030</v>
      </c>
      <c r="G298" s="207"/>
      <c r="H298" s="207"/>
      <c r="I298" s="32"/>
      <c r="J298" s="32"/>
      <c r="K298" s="32"/>
      <c r="L298" s="32"/>
      <c r="M298" s="12" t="s">
        <v>1031</v>
      </c>
      <c r="N298" s="255"/>
      <c r="O298" s="129" t="s">
        <v>1032</v>
      </c>
      <c r="P298" s="434"/>
      <c r="Q298" s="434"/>
      <c r="R298" s="37"/>
      <c r="S298" s="37"/>
      <c r="T298" s="37"/>
      <c r="U298" s="168"/>
      <c r="V298" s="37"/>
      <c r="W298" s="170"/>
      <c r="X298" s="13"/>
      <c r="Y298" s="13"/>
      <c r="Z298" s="13"/>
      <c r="AA298" s="13"/>
      <c r="AB298" s="151"/>
      <c r="AC298" s="151"/>
      <c r="AD298" s="151"/>
      <c r="AE298" s="151"/>
      <c r="AF298" s="151"/>
      <c r="AG298" s="151"/>
      <c r="AH298" s="151"/>
      <c r="AI298" s="372"/>
      <c r="AJ298" s="168"/>
      <c r="AK298" s="37"/>
      <c r="AL298" s="12"/>
      <c r="AM298" s="13"/>
      <c r="AN298" s="12"/>
      <c r="AO298" s="13"/>
      <c r="AP298" s="13"/>
      <c r="AQ298" s="13"/>
      <c r="AR298" s="13"/>
      <c r="AS298" s="13"/>
      <c r="AT298" s="13"/>
      <c r="AU298" s="13"/>
      <c r="AV298" s="13"/>
      <c r="AW298" s="13"/>
      <c r="AX298" s="168"/>
      <c r="AY298" s="37"/>
      <c r="AZ298" s="12"/>
      <c r="BA298" s="13"/>
      <c r="BB298" s="13"/>
      <c r="BC298" s="12"/>
      <c r="BD298" s="13"/>
      <c r="BE298" s="13"/>
      <c r="BF298" s="13"/>
      <c r="BG298" s="13"/>
      <c r="BH298" s="13"/>
      <c r="BI298" s="13"/>
      <c r="BJ298" s="5">
        <f t="shared" si="14"/>
        <v>1</v>
      </c>
    </row>
    <row r="299" spans="1:62" ht="14.5">
      <c r="A299" s="32">
        <v>14</v>
      </c>
      <c r="B299" s="32">
        <f t="shared" si="15"/>
        <v>69</v>
      </c>
      <c r="C299" s="247" t="s">
        <v>856</v>
      </c>
      <c r="D299" s="247"/>
      <c r="E299" s="32"/>
      <c r="F299" s="32" t="s">
        <v>1033</v>
      </c>
      <c r="G299" s="207"/>
      <c r="H299" s="207"/>
      <c r="I299" s="32"/>
      <c r="J299" s="32"/>
      <c r="K299" s="32"/>
      <c r="L299" s="32"/>
      <c r="M299" s="12" t="s">
        <v>1034</v>
      </c>
      <c r="N299" s="255"/>
      <c r="O299" s="129" t="s">
        <v>1033</v>
      </c>
      <c r="P299" s="434"/>
      <c r="Q299" s="434"/>
      <c r="R299" s="37"/>
      <c r="S299" s="37"/>
      <c r="T299" s="37"/>
      <c r="U299" s="168"/>
      <c r="V299" s="37"/>
      <c r="W299" s="170"/>
      <c r="X299" s="13"/>
      <c r="Y299" s="13"/>
      <c r="Z299" s="13"/>
      <c r="AA299" s="13"/>
      <c r="AB299" s="151"/>
      <c r="AC299" s="151"/>
      <c r="AD299" s="151"/>
      <c r="AE299" s="151"/>
      <c r="AF299" s="151"/>
      <c r="AG299" s="151"/>
      <c r="AH299" s="151"/>
      <c r="AI299" s="372"/>
      <c r="AJ299" s="168"/>
      <c r="AK299" s="37"/>
      <c r="AL299" s="12"/>
      <c r="AM299" s="13"/>
      <c r="AN299" s="12"/>
      <c r="AO299" s="13"/>
      <c r="AP299" s="13"/>
      <c r="AQ299" s="13"/>
      <c r="AR299" s="13"/>
      <c r="AS299" s="13"/>
      <c r="AT299" s="13"/>
      <c r="AU299" s="13"/>
      <c r="AV299" s="13"/>
      <c r="AW299" s="13"/>
      <c r="AX299" s="168"/>
      <c r="AY299" s="37"/>
      <c r="AZ299" s="12"/>
      <c r="BA299" s="13"/>
      <c r="BB299" s="13"/>
      <c r="BC299" s="12"/>
      <c r="BD299" s="13"/>
      <c r="BE299" s="13"/>
      <c r="BF299" s="13"/>
      <c r="BG299" s="13"/>
      <c r="BH299" s="13"/>
      <c r="BI299" s="13"/>
      <c r="BJ299" s="5">
        <f t="shared" si="14"/>
        <v>1</v>
      </c>
    </row>
    <row r="300" spans="1:62" ht="28">
      <c r="A300" s="32">
        <v>14</v>
      </c>
      <c r="B300" s="32">
        <f t="shared" si="15"/>
        <v>70</v>
      </c>
      <c r="C300" s="247" t="s">
        <v>856</v>
      </c>
      <c r="D300" s="247"/>
      <c r="E300" s="32"/>
      <c r="F300" s="32" t="s">
        <v>1035</v>
      </c>
      <c r="G300" s="207"/>
      <c r="H300" s="207"/>
      <c r="I300" s="32"/>
      <c r="J300" s="32"/>
      <c r="K300" s="32"/>
      <c r="L300" s="32"/>
      <c r="M300" s="12" t="s">
        <v>1036</v>
      </c>
      <c r="N300" s="255"/>
      <c r="O300" s="129" t="s">
        <v>1037</v>
      </c>
      <c r="P300" s="434"/>
      <c r="Q300" s="434"/>
      <c r="R300" s="37"/>
      <c r="S300" s="37"/>
      <c r="T300" s="37"/>
      <c r="U300" s="168"/>
      <c r="V300" s="37"/>
      <c r="W300" s="170"/>
      <c r="X300" s="13"/>
      <c r="Y300" s="13"/>
      <c r="Z300" s="13"/>
      <c r="AA300" s="13"/>
      <c r="AB300" s="151"/>
      <c r="AC300" s="151"/>
      <c r="AD300" s="151"/>
      <c r="AE300" s="151"/>
      <c r="AF300" s="151"/>
      <c r="AG300" s="151"/>
      <c r="AH300" s="151"/>
      <c r="AI300" s="372"/>
      <c r="AJ300" s="168"/>
      <c r="AK300" s="37"/>
      <c r="AL300" s="12"/>
      <c r="AM300" s="13"/>
      <c r="AN300" s="12"/>
      <c r="AO300" s="13"/>
      <c r="AP300" s="13"/>
      <c r="AQ300" s="13"/>
      <c r="AR300" s="13"/>
      <c r="AS300" s="13"/>
      <c r="AT300" s="13"/>
      <c r="AU300" s="13"/>
      <c r="AV300" s="13"/>
      <c r="AW300" s="13"/>
      <c r="AX300" s="168"/>
      <c r="AY300" s="37"/>
      <c r="AZ300" s="12"/>
      <c r="BA300" s="13"/>
      <c r="BB300" s="13"/>
      <c r="BC300" s="12"/>
      <c r="BD300" s="13"/>
      <c r="BE300" s="13"/>
      <c r="BF300" s="13"/>
      <c r="BG300" s="13"/>
      <c r="BH300" s="13"/>
      <c r="BI300" s="13"/>
      <c r="BJ300" s="5">
        <f t="shared" si="14"/>
        <v>1</v>
      </c>
    </row>
    <row r="301" spans="1:62" ht="14.5">
      <c r="A301" s="32">
        <v>14</v>
      </c>
      <c r="B301" s="32">
        <f t="shared" si="15"/>
        <v>71</v>
      </c>
      <c r="C301" s="247" t="s">
        <v>856</v>
      </c>
      <c r="D301" s="247"/>
      <c r="E301" s="32"/>
      <c r="F301" s="32" t="s">
        <v>1038</v>
      </c>
      <c r="G301" s="207"/>
      <c r="H301" s="207"/>
      <c r="I301" s="32"/>
      <c r="J301" s="32"/>
      <c r="K301" s="32"/>
      <c r="L301" s="32"/>
      <c r="M301" s="12" t="s">
        <v>1039</v>
      </c>
      <c r="N301" s="255"/>
      <c r="O301" s="129" t="s">
        <v>1038</v>
      </c>
      <c r="P301" s="434"/>
      <c r="Q301" s="434"/>
      <c r="R301" s="37"/>
      <c r="S301" s="37"/>
      <c r="T301" s="37"/>
      <c r="U301" s="168"/>
      <c r="V301" s="37"/>
      <c r="W301" s="170"/>
      <c r="X301" s="13"/>
      <c r="Y301" s="13"/>
      <c r="Z301" s="13"/>
      <c r="AA301" s="13"/>
      <c r="AB301" s="151"/>
      <c r="AC301" s="151"/>
      <c r="AD301" s="151"/>
      <c r="AE301" s="151"/>
      <c r="AF301" s="151"/>
      <c r="AG301" s="151"/>
      <c r="AH301" s="151"/>
      <c r="AI301" s="372"/>
      <c r="AJ301" s="168"/>
      <c r="AK301" s="37"/>
      <c r="AL301" s="12"/>
      <c r="AM301" s="13"/>
      <c r="AN301" s="12"/>
      <c r="AO301" s="13"/>
      <c r="AP301" s="13"/>
      <c r="AQ301" s="13"/>
      <c r="AR301" s="13"/>
      <c r="AS301" s="13"/>
      <c r="AT301" s="13"/>
      <c r="AU301" s="13"/>
      <c r="AV301" s="13"/>
      <c r="AW301" s="13"/>
      <c r="AX301" s="168"/>
      <c r="AY301" s="37"/>
      <c r="AZ301" s="12"/>
      <c r="BA301" s="13"/>
      <c r="BB301" s="13"/>
      <c r="BC301" s="12"/>
      <c r="BD301" s="13"/>
      <c r="BE301" s="13"/>
      <c r="BF301" s="13"/>
      <c r="BG301" s="13"/>
      <c r="BH301" s="13"/>
      <c r="BI301" s="13"/>
      <c r="BJ301" s="5">
        <f t="shared" si="14"/>
        <v>1</v>
      </c>
    </row>
    <row r="302" spans="1:62" ht="28">
      <c r="A302" s="32">
        <v>14</v>
      </c>
      <c r="B302" s="32">
        <f t="shared" si="15"/>
        <v>72</v>
      </c>
      <c r="C302" s="247" t="s">
        <v>856</v>
      </c>
      <c r="D302" s="247"/>
      <c r="E302" s="32"/>
      <c r="F302" s="32" t="s">
        <v>1040</v>
      </c>
      <c r="G302" s="207"/>
      <c r="H302" s="207"/>
      <c r="I302" s="32"/>
      <c r="J302" s="32"/>
      <c r="K302" s="32"/>
      <c r="L302" s="32"/>
      <c r="M302" s="12" t="s">
        <v>1041</v>
      </c>
      <c r="N302" s="255"/>
      <c r="O302" s="129" t="s">
        <v>1042</v>
      </c>
      <c r="P302" s="434"/>
      <c r="Q302" s="434"/>
      <c r="R302" s="37"/>
      <c r="S302" s="37"/>
      <c r="T302" s="37"/>
      <c r="U302" s="168"/>
      <c r="V302" s="37"/>
      <c r="W302" s="170"/>
      <c r="X302" s="13"/>
      <c r="Y302" s="13"/>
      <c r="Z302" s="13"/>
      <c r="AA302" s="13"/>
      <c r="AB302" s="151"/>
      <c r="AC302" s="151"/>
      <c r="AD302" s="151"/>
      <c r="AE302" s="151"/>
      <c r="AF302" s="151"/>
      <c r="AG302" s="151"/>
      <c r="AH302" s="151"/>
      <c r="AI302" s="372"/>
      <c r="AJ302" s="168"/>
      <c r="AK302" s="37"/>
      <c r="AL302" s="12"/>
      <c r="AM302" s="13"/>
      <c r="AN302" s="12"/>
      <c r="AO302" s="13"/>
      <c r="AP302" s="13"/>
      <c r="AQ302" s="13"/>
      <c r="AR302" s="13"/>
      <c r="AS302" s="13"/>
      <c r="AT302" s="13"/>
      <c r="AU302" s="13"/>
      <c r="AV302" s="13"/>
      <c r="AW302" s="13"/>
      <c r="AX302" s="168"/>
      <c r="AY302" s="37"/>
      <c r="AZ302" s="12"/>
      <c r="BA302" s="13"/>
      <c r="BB302" s="13"/>
      <c r="BC302" s="12"/>
      <c r="BD302" s="13"/>
      <c r="BE302" s="13"/>
      <c r="BF302" s="13"/>
      <c r="BG302" s="13"/>
      <c r="BH302" s="13"/>
      <c r="BI302" s="13"/>
      <c r="BJ302" s="5">
        <f t="shared" si="14"/>
        <v>1</v>
      </c>
    </row>
    <row r="303" spans="1:62" ht="14.5">
      <c r="A303" s="32">
        <v>14</v>
      </c>
      <c r="B303" s="32">
        <f t="shared" si="15"/>
        <v>73</v>
      </c>
      <c r="C303" s="247" t="s">
        <v>856</v>
      </c>
      <c r="D303" s="247"/>
      <c r="E303" s="32"/>
      <c r="F303" s="32" t="s">
        <v>1043</v>
      </c>
      <c r="G303" s="207"/>
      <c r="H303" s="207"/>
      <c r="I303" s="32"/>
      <c r="J303" s="32"/>
      <c r="K303" s="32"/>
      <c r="L303" s="32"/>
      <c r="M303" s="12" t="s">
        <v>1044</v>
      </c>
      <c r="N303" s="255"/>
      <c r="O303" s="129" t="s">
        <v>1043</v>
      </c>
      <c r="P303" s="434"/>
      <c r="Q303" s="434"/>
      <c r="R303" s="37"/>
      <c r="S303" s="37"/>
      <c r="T303" s="37"/>
      <c r="U303" s="168"/>
      <c r="V303" s="37"/>
      <c r="W303" s="170"/>
      <c r="X303" s="13"/>
      <c r="Y303" s="13"/>
      <c r="Z303" s="13"/>
      <c r="AA303" s="13"/>
      <c r="AB303" s="151"/>
      <c r="AC303" s="151"/>
      <c r="AD303" s="151"/>
      <c r="AE303" s="151"/>
      <c r="AF303" s="151"/>
      <c r="AG303" s="151"/>
      <c r="AH303" s="151"/>
      <c r="AI303" s="372"/>
      <c r="AJ303" s="168"/>
      <c r="AK303" s="37"/>
      <c r="AL303" s="12"/>
      <c r="AM303" s="13"/>
      <c r="AN303" s="12"/>
      <c r="AO303" s="13"/>
      <c r="AP303" s="13"/>
      <c r="AQ303" s="13"/>
      <c r="AR303" s="13"/>
      <c r="AS303" s="13"/>
      <c r="AT303" s="13"/>
      <c r="AU303" s="13"/>
      <c r="AV303" s="13"/>
      <c r="AW303" s="13"/>
      <c r="AX303" s="168"/>
      <c r="AY303" s="37"/>
      <c r="AZ303" s="12"/>
      <c r="BA303" s="13"/>
      <c r="BB303" s="13"/>
      <c r="BC303" s="12"/>
      <c r="BD303" s="13"/>
      <c r="BE303" s="13"/>
      <c r="BF303" s="13"/>
      <c r="BG303" s="13"/>
      <c r="BH303" s="13"/>
      <c r="BI303" s="13"/>
      <c r="BJ303" s="5">
        <f t="shared" si="14"/>
        <v>1</v>
      </c>
    </row>
    <row r="304" spans="1:62" ht="14.5">
      <c r="A304" s="32">
        <v>14</v>
      </c>
      <c r="B304" s="32">
        <f t="shared" si="15"/>
        <v>74</v>
      </c>
      <c r="C304" s="247" t="s">
        <v>856</v>
      </c>
      <c r="D304" s="247"/>
      <c r="E304" s="32"/>
      <c r="F304" s="32" t="s">
        <v>1045</v>
      </c>
      <c r="G304" s="207"/>
      <c r="H304" s="207"/>
      <c r="I304" s="32"/>
      <c r="J304" s="32"/>
      <c r="K304" s="32"/>
      <c r="L304" s="32"/>
      <c r="M304" s="12" t="s">
        <v>1046</v>
      </c>
      <c r="N304" s="255"/>
      <c r="O304" s="129" t="s">
        <v>1047</v>
      </c>
      <c r="P304" s="434"/>
      <c r="Q304" s="434"/>
      <c r="R304" s="37"/>
      <c r="S304" s="37"/>
      <c r="T304" s="37"/>
      <c r="U304" s="168"/>
      <c r="V304" s="37"/>
      <c r="W304" s="170"/>
      <c r="X304" s="13"/>
      <c r="Y304" s="13"/>
      <c r="Z304" s="13"/>
      <c r="AA304" s="13"/>
      <c r="AB304" s="151"/>
      <c r="AC304" s="151"/>
      <c r="AD304" s="151"/>
      <c r="AE304" s="151"/>
      <c r="AF304" s="151"/>
      <c r="AG304" s="151"/>
      <c r="AH304" s="151"/>
      <c r="AI304" s="372"/>
      <c r="AJ304" s="168"/>
      <c r="AK304" s="37"/>
      <c r="AL304" s="12"/>
      <c r="AM304" s="13"/>
      <c r="AN304" s="12"/>
      <c r="AO304" s="13"/>
      <c r="AP304" s="13"/>
      <c r="AQ304" s="13"/>
      <c r="AR304" s="13"/>
      <c r="AS304" s="13"/>
      <c r="AT304" s="13"/>
      <c r="AU304" s="13"/>
      <c r="AV304" s="13"/>
      <c r="AW304" s="13"/>
      <c r="AX304" s="168"/>
      <c r="AY304" s="37"/>
      <c r="AZ304" s="12"/>
      <c r="BA304" s="13"/>
      <c r="BB304" s="13"/>
      <c r="BC304" s="12"/>
      <c r="BD304" s="13"/>
      <c r="BE304" s="13"/>
      <c r="BF304" s="13"/>
      <c r="BG304" s="13"/>
      <c r="BH304" s="13"/>
      <c r="BI304" s="13"/>
      <c r="BJ304" s="5">
        <f t="shared" si="14"/>
        <v>1</v>
      </c>
    </row>
    <row r="305" spans="1:62" ht="14.5">
      <c r="A305" s="32">
        <v>14</v>
      </c>
      <c r="B305" s="32">
        <f t="shared" si="15"/>
        <v>75</v>
      </c>
      <c r="C305" s="247" t="s">
        <v>856</v>
      </c>
      <c r="D305" s="247"/>
      <c r="E305" s="32"/>
      <c r="F305" s="32" t="s">
        <v>1048</v>
      </c>
      <c r="G305" s="207"/>
      <c r="H305" s="207"/>
      <c r="I305" s="32"/>
      <c r="J305" s="32"/>
      <c r="K305" s="32"/>
      <c r="L305" s="32"/>
      <c r="M305" s="12" t="s">
        <v>1049</v>
      </c>
      <c r="N305" s="255"/>
      <c r="O305" s="129" t="s">
        <v>1048</v>
      </c>
      <c r="P305" s="434"/>
      <c r="Q305" s="434"/>
      <c r="R305" s="37"/>
      <c r="S305" s="37"/>
      <c r="T305" s="37"/>
      <c r="U305" s="168"/>
      <c r="V305" s="37"/>
      <c r="W305" s="170"/>
      <c r="X305" s="13"/>
      <c r="Y305" s="13"/>
      <c r="Z305" s="13"/>
      <c r="AA305" s="13"/>
      <c r="AB305" s="151"/>
      <c r="AC305" s="151"/>
      <c r="AD305" s="151"/>
      <c r="AE305" s="151"/>
      <c r="AF305" s="151"/>
      <c r="AG305" s="151"/>
      <c r="AH305" s="151"/>
      <c r="AI305" s="372"/>
      <c r="AJ305" s="168"/>
      <c r="AK305" s="37"/>
      <c r="AL305" s="12"/>
      <c r="AM305" s="13"/>
      <c r="AN305" s="12"/>
      <c r="AO305" s="13"/>
      <c r="AP305" s="13"/>
      <c r="AQ305" s="13"/>
      <c r="AR305" s="13"/>
      <c r="AS305" s="13"/>
      <c r="AT305" s="13"/>
      <c r="AU305" s="13"/>
      <c r="AV305" s="13"/>
      <c r="AW305" s="13"/>
      <c r="AX305" s="168"/>
      <c r="AY305" s="37"/>
      <c r="AZ305" s="12"/>
      <c r="BA305" s="13"/>
      <c r="BB305" s="13"/>
      <c r="BC305" s="12"/>
      <c r="BD305" s="13"/>
      <c r="BE305" s="13"/>
      <c r="BF305" s="13"/>
      <c r="BG305" s="13"/>
      <c r="BH305" s="13"/>
      <c r="BI305" s="13"/>
      <c r="BJ305" s="5">
        <f t="shared" si="14"/>
        <v>1</v>
      </c>
    </row>
    <row r="306" spans="1:62" ht="28">
      <c r="A306" s="32">
        <v>14</v>
      </c>
      <c r="B306" s="32">
        <f t="shared" si="15"/>
        <v>76</v>
      </c>
      <c r="C306" s="247" t="s">
        <v>856</v>
      </c>
      <c r="D306" s="247"/>
      <c r="E306" s="32"/>
      <c r="F306" s="32" t="s">
        <v>1050</v>
      </c>
      <c r="G306" s="207"/>
      <c r="H306" s="207"/>
      <c r="I306" s="32"/>
      <c r="J306" s="32"/>
      <c r="K306" s="32"/>
      <c r="L306" s="32"/>
      <c r="M306" s="12" t="s">
        <v>1051</v>
      </c>
      <c r="N306" s="255"/>
      <c r="O306" s="129" t="s">
        <v>1052</v>
      </c>
      <c r="P306" s="434"/>
      <c r="Q306" s="434"/>
      <c r="R306" s="37"/>
      <c r="S306" s="37"/>
      <c r="T306" s="37"/>
      <c r="U306" s="168"/>
      <c r="V306" s="37"/>
      <c r="W306" s="170"/>
      <c r="X306" s="13"/>
      <c r="Y306" s="13"/>
      <c r="Z306" s="13"/>
      <c r="AA306" s="13"/>
      <c r="AB306" s="151"/>
      <c r="AC306" s="151"/>
      <c r="AD306" s="151"/>
      <c r="AE306" s="151"/>
      <c r="AF306" s="151"/>
      <c r="AG306" s="151"/>
      <c r="AH306" s="151"/>
      <c r="AI306" s="372"/>
      <c r="AJ306" s="168"/>
      <c r="AK306" s="37"/>
      <c r="AL306" s="12"/>
      <c r="AM306" s="13"/>
      <c r="AN306" s="12"/>
      <c r="AO306" s="13"/>
      <c r="AP306" s="13"/>
      <c r="AQ306" s="13"/>
      <c r="AR306" s="13"/>
      <c r="AS306" s="13"/>
      <c r="AT306" s="13"/>
      <c r="AU306" s="13"/>
      <c r="AV306" s="13"/>
      <c r="AW306" s="13"/>
      <c r="AX306" s="168"/>
      <c r="AY306" s="37"/>
      <c r="AZ306" s="12"/>
      <c r="BA306" s="13"/>
      <c r="BB306" s="13"/>
      <c r="BC306" s="12"/>
      <c r="BD306" s="13"/>
      <c r="BE306" s="13"/>
      <c r="BF306" s="13"/>
      <c r="BG306" s="13"/>
      <c r="BH306" s="13"/>
      <c r="BI306" s="13"/>
      <c r="BJ306" s="5">
        <f t="shared" si="14"/>
        <v>1</v>
      </c>
    </row>
    <row r="307" spans="1:62" ht="28">
      <c r="A307" s="32"/>
      <c r="B307" s="32">
        <f t="shared" si="15"/>
        <v>77</v>
      </c>
      <c r="C307" s="247" t="s">
        <v>856</v>
      </c>
      <c r="D307" s="247"/>
      <c r="E307" s="32"/>
      <c r="F307" s="32" t="s">
        <v>2012</v>
      </c>
      <c r="G307" s="207"/>
      <c r="H307" s="207"/>
      <c r="I307" s="32"/>
      <c r="J307" s="32"/>
      <c r="K307" s="32"/>
      <c r="L307" s="32"/>
      <c r="M307" s="12"/>
      <c r="N307" s="255"/>
      <c r="O307" s="129"/>
      <c r="P307" s="434"/>
      <c r="Q307" s="434"/>
      <c r="R307" s="37"/>
      <c r="S307" s="37"/>
      <c r="T307" s="37"/>
      <c r="U307" s="168"/>
      <c r="V307" s="37"/>
      <c r="W307" s="170"/>
      <c r="X307" s="13"/>
      <c r="Y307" s="13"/>
      <c r="Z307" s="13"/>
      <c r="AA307" s="13"/>
      <c r="AB307" s="380"/>
      <c r="AC307" s="380"/>
      <c r="AD307" s="380"/>
      <c r="AE307" s="380"/>
      <c r="AF307" s="380"/>
      <c r="AG307" s="380"/>
      <c r="AH307" s="380"/>
      <c r="AI307" s="380"/>
      <c r="AJ307" s="168"/>
      <c r="AK307" s="37"/>
      <c r="AL307" s="12" t="s">
        <v>1677</v>
      </c>
      <c r="AM307" s="13"/>
      <c r="AN307" s="12" t="s">
        <v>1677</v>
      </c>
      <c r="AO307" s="13"/>
      <c r="AP307" s="13"/>
      <c r="AQ307" s="13"/>
      <c r="AR307" s="13"/>
      <c r="AS307" s="13"/>
      <c r="AT307" s="13"/>
      <c r="AU307" s="13"/>
      <c r="AV307" s="13"/>
      <c r="AW307" s="13"/>
      <c r="AX307" s="168"/>
      <c r="AY307" s="37"/>
      <c r="AZ307" s="12"/>
      <c r="BA307" s="13"/>
      <c r="BB307" s="13"/>
      <c r="BC307" s="13"/>
      <c r="BD307" s="13"/>
      <c r="BE307" s="13"/>
      <c r="BF307" s="13"/>
      <c r="BG307" s="13"/>
      <c r="BH307" s="13"/>
      <c r="BI307" s="13"/>
      <c r="BJ307" s="5">
        <f t="shared" si="14"/>
        <v>1</v>
      </c>
    </row>
    <row r="308" spans="1:62" ht="28">
      <c r="A308" s="32">
        <v>14</v>
      </c>
      <c r="B308" s="32">
        <f t="shared" si="15"/>
        <v>78</v>
      </c>
      <c r="C308" s="247" t="s">
        <v>856</v>
      </c>
      <c r="D308" s="247"/>
      <c r="E308" s="32"/>
      <c r="F308" s="32" t="s">
        <v>1053</v>
      </c>
      <c r="G308" s="207"/>
      <c r="H308" s="207"/>
      <c r="I308" s="32"/>
      <c r="J308" s="32"/>
      <c r="K308" s="32"/>
      <c r="L308" s="32"/>
      <c r="M308" s="12" t="s">
        <v>1054</v>
      </c>
      <c r="N308" s="255"/>
      <c r="O308" s="129" t="s">
        <v>1053</v>
      </c>
      <c r="P308" s="434"/>
      <c r="Q308" s="434"/>
      <c r="R308" s="37"/>
      <c r="S308" s="37"/>
      <c r="T308" s="37"/>
      <c r="U308" s="168"/>
      <c r="V308" s="37"/>
      <c r="W308" s="170"/>
      <c r="X308" s="13"/>
      <c r="Y308" s="13"/>
      <c r="Z308" s="13"/>
      <c r="AA308" s="13"/>
      <c r="AB308" s="151"/>
      <c r="AC308" s="151"/>
      <c r="AD308" s="151"/>
      <c r="AE308" s="151"/>
      <c r="AF308" s="151"/>
      <c r="AG308" s="151"/>
      <c r="AH308" s="151"/>
      <c r="AI308" s="372"/>
      <c r="AJ308" s="168"/>
      <c r="AK308" s="37"/>
      <c r="AL308" s="12"/>
      <c r="AM308" s="13"/>
      <c r="AN308" s="12"/>
      <c r="AO308" s="13"/>
      <c r="AP308" s="13"/>
      <c r="AQ308" s="13"/>
      <c r="AR308" s="13"/>
      <c r="AS308" s="13"/>
      <c r="AT308" s="13"/>
      <c r="AU308" s="13"/>
      <c r="AV308" s="13"/>
      <c r="AW308" s="13"/>
      <c r="AX308" s="168"/>
      <c r="AY308" s="37"/>
      <c r="AZ308" s="12"/>
      <c r="BA308" s="13"/>
      <c r="BB308" s="13"/>
      <c r="BC308" s="13"/>
      <c r="BD308" s="13"/>
      <c r="BE308" s="13"/>
      <c r="BF308" s="13"/>
      <c r="BG308" s="13"/>
      <c r="BH308" s="13"/>
      <c r="BI308" s="13"/>
      <c r="BJ308" s="5">
        <f t="shared" si="14"/>
        <v>1</v>
      </c>
    </row>
    <row r="309" spans="1:62" ht="28">
      <c r="A309" s="32">
        <v>14</v>
      </c>
      <c r="B309" s="32">
        <f t="shared" si="15"/>
        <v>79</v>
      </c>
      <c r="C309" s="247" t="s">
        <v>856</v>
      </c>
      <c r="D309" s="247"/>
      <c r="E309" s="32"/>
      <c r="F309" s="32" t="s">
        <v>1055</v>
      </c>
      <c r="G309" s="207"/>
      <c r="H309" s="207"/>
      <c r="I309" s="32"/>
      <c r="J309" s="32"/>
      <c r="K309" s="32"/>
      <c r="L309" s="32"/>
      <c r="M309" s="12" t="s">
        <v>1056</v>
      </c>
      <c r="N309" s="255"/>
      <c r="O309" s="129" t="s">
        <v>1057</v>
      </c>
      <c r="P309" s="434"/>
      <c r="Q309" s="434"/>
      <c r="R309" s="37"/>
      <c r="S309" s="37"/>
      <c r="T309" s="37"/>
      <c r="U309" s="168"/>
      <c r="V309" s="37"/>
      <c r="W309" s="170"/>
      <c r="X309" s="13"/>
      <c r="Y309" s="13"/>
      <c r="Z309" s="13"/>
      <c r="AA309" s="13"/>
      <c r="AB309" s="151"/>
      <c r="AC309" s="151"/>
      <c r="AD309" s="151"/>
      <c r="AE309" s="151"/>
      <c r="AF309" s="151"/>
      <c r="AG309" s="151"/>
      <c r="AH309" s="151"/>
      <c r="AI309" s="372"/>
      <c r="AJ309" s="168"/>
      <c r="AK309" s="37"/>
      <c r="AL309" s="12"/>
      <c r="AM309" s="13"/>
      <c r="AN309" s="12"/>
      <c r="AO309" s="13"/>
      <c r="AP309" s="13"/>
      <c r="AQ309" s="13"/>
      <c r="AR309" s="13"/>
      <c r="AS309" s="13"/>
      <c r="AT309" s="13"/>
      <c r="AU309" s="13"/>
      <c r="AV309" s="13"/>
      <c r="AW309" s="13"/>
      <c r="AX309" s="168"/>
      <c r="AY309" s="37"/>
      <c r="AZ309" s="12"/>
      <c r="BA309" s="13"/>
      <c r="BB309" s="13"/>
      <c r="BC309" s="13"/>
      <c r="BD309" s="13"/>
      <c r="BE309" s="13"/>
      <c r="BF309" s="13"/>
      <c r="BG309" s="13"/>
      <c r="BH309" s="13"/>
      <c r="BI309" s="13"/>
      <c r="BJ309" s="5">
        <f t="shared" si="14"/>
        <v>1</v>
      </c>
    </row>
    <row r="310" spans="1:62" ht="14.5">
      <c r="A310" s="32">
        <v>14</v>
      </c>
      <c r="B310" s="32">
        <f t="shared" si="15"/>
        <v>80</v>
      </c>
      <c r="C310" s="247" t="s">
        <v>856</v>
      </c>
      <c r="D310" s="247"/>
      <c r="E310" s="32"/>
      <c r="F310" s="32" t="s">
        <v>1058</v>
      </c>
      <c r="G310" s="207"/>
      <c r="H310" s="207"/>
      <c r="I310" s="32"/>
      <c r="J310" s="32"/>
      <c r="K310" s="32"/>
      <c r="L310" s="32"/>
      <c r="M310" s="12" t="s">
        <v>1059</v>
      </c>
      <c r="N310" s="255"/>
      <c r="O310" s="129" t="s">
        <v>1058</v>
      </c>
      <c r="P310" s="434"/>
      <c r="Q310" s="434"/>
      <c r="R310" s="37"/>
      <c r="S310" s="37"/>
      <c r="T310" s="37"/>
      <c r="U310" s="168"/>
      <c r="V310" s="37"/>
      <c r="W310" s="170"/>
      <c r="X310" s="13"/>
      <c r="Y310" s="13"/>
      <c r="Z310" s="13"/>
      <c r="AA310" s="13"/>
      <c r="AB310" s="151"/>
      <c r="AC310" s="151"/>
      <c r="AD310" s="151"/>
      <c r="AE310" s="151"/>
      <c r="AF310" s="151"/>
      <c r="AG310" s="151"/>
      <c r="AH310" s="151"/>
      <c r="AI310" s="372"/>
      <c r="AJ310" s="168"/>
      <c r="AK310" s="37"/>
      <c r="AL310" s="12"/>
      <c r="AM310" s="13"/>
      <c r="AN310" s="12"/>
      <c r="AO310" s="13"/>
      <c r="AP310" s="13"/>
      <c r="AQ310" s="13"/>
      <c r="AR310" s="13"/>
      <c r="AS310" s="13"/>
      <c r="AT310" s="13"/>
      <c r="AU310" s="13"/>
      <c r="AV310" s="13"/>
      <c r="AW310" s="13"/>
      <c r="AX310" s="168"/>
      <c r="AY310" s="37"/>
      <c r="AZ310" s="12"/>
      <c r="BA310" s="13"/>
      <c r="BB310" s="13"/>
      <c r="BC310" s="13"/>
      <c r="BD310" s="13"/>
      <c r="BE310" s="13"/>
      <c r="BF310" s="13"/>
      <c r="BG310" s="13"/>
      <c r="BH310" s="13"/>
      <c r="BI310" s="13"/>
      <c r="BJ310" s="5">
        <f t="shared" si="14"/>
        <v>1</v>
      </c>
    </row>
    <row r="311" spans="1:62" ht="28">
      <c r="A311" s="32">
        <v>14</v>
      </c>
      <c r="B311" s="32">
        <f t="shared" si="15"/>
        <v>81</v>
      </c>
      <c r="C311" s="247" t="s">
        <v>856</v>
      </c>
      <c r="D311" s="247"/>
      <c r="E311" s="32"/>
      <c r="F311" s="32" t="s">
        <v>1060</v>
      </c>
      <c r="G311" s="207"/>
      <c r="H311" s="207"/>
      <c r="I311" s="32"/>
      <c r="J311" s="32"/>
      <c r="K311" s="32"/>
      <c r="L311" s="32"/>
      <c r="M311" s="12" t="s">
        <v>1061</v>
      </c>
      <c r="N311" s="255"/>
      <c r="O311" s="129" t="s">
        <v>1062</v>
      </c>
      <c r="P311" s="434"/>
      <c r="Q311" s="434"/>
      <c r="R311" s="37"/>
      <c r="S311" s="37"/>
      <c r="T311" s="37"/>
      <c r="U311" s="168"/>
      <c r="V311" s="37"/>
      <c r="W311" s="170"/>
      <c r="X311" s="13"/>
      <c r="Y311" s="13"/>
      <c r="Z311" s="13"/>
      <c r="AA311" s="13"/>
      <c r="AB311" s="151"/>
      <c r="AC311" s="151"/>
      <c r="AD311" s="151"/>
      <c r="AE311" s="151"/>
      <c r="AF311" s="151"/>
      <c r="AG311" s="151"/>
      <c r="AH311" s="151"/>
      <c r="AI311" s="372"/>
      <c r="AJ311" s="168"/>
      <c r="AK311" s="37"/>
      <c r="AL311" s="12"/>
      <c r="AM311" s="13"/>
      <c r="AN311" s="12"/>
      <c r="AO311" s="13"/>
      <c r="AP311" s="13"/>
      <c r="AQ311" s="13"/>
      <c r="AR311" s="13"/>
      <c r="AS311" s="13"/>
      <c r="AT311" s="13"/>
      <c r="AU311" s="13"/>
      <c r="AV311" s="13"/>
      <c r="AW311" s="13"/>
      <c r="AX311" s="168"/>
      <c r="AY311" s="37"/>
      <c r="AZ311" s="12"/>
      <c r="BA311" s="13"/>
      <c r="BB311" s="13"/>
      <c r="BC311" s="13"/>
      <c r="BD311" s="13"/>
      <c r="BE311" s="13"/>
      <c r="BF311" s="13"/>
      <c r="BG311" s="13"/>
      <c r="BH311" s="13"/>
      <c r="BI311" s="13"/>
      <c r="BJ311" s="5">
        <f t="shared" si="14"/>
        <v>1</v>
      </c>
    </row>
    <row r="312" spans="1:62" ht="28">
      <c r="A312" s="32"/>
      <c r="B312" s="32">
        <f t="shared" si="15"/>
        <v>82</v>
      </c>
      <c r="C312" s="247" t="s">
        <v>856</v>
      </c>
      <c r="D312" s="247"/>
      <c r="E312" s="32"/>
      <c r="F312" s="32" t="s">
        <v>1676</v>
      </c>
      <c r="G312" s="207"/>
      <c r="H312" s="207"/>
      <c r="I312" s="32"/>
      <c r="J312" s="32"/>
      <c r="K312" s="32"/>
      <c r="L312" s="32"/>
      <c r="M312" s="12"/>
      <c r="N312" s="255"/>
      <c r="O312" s="129"/>
      <c r="P312" s="434"/>
      <c r="Q312" s="434"/>
      <c r="R312" s="37"/>
      <c r="S312" s="37"/>
      <c r="T312" s="37"/>
      <c r="U312" s="168"/>
      <c r="V312" s="37"/>
      <c r="W312" s="170"/>
      <c r="X312" s="13"/>
      <c r="Y312" s="13"/>
      <c r="Z312" s="13"/>
      <c r="AA312" s="13"/>
      <c r="AB312" s="380"/>
      <c r="AC312" s="380"/>
      <c r="AD312" s="380"/>
      <c r="AE312" s="380"/>
      <c r="AF312" s="380"/>
      <c r="AG312" s="380"/>
      <c r="AH312" s="380"/>
      <c r="AI312" s="380"/>
      <c r="AJ312" s="168"/>
      <c r="AK312" s="37"/>
      <c r="AL312" s="12" t="s">
        <v>1675</v>
      </c>
      <c r="AM312" s="13"/>
      <c r="AN312" s="12" t="s">
        <v>1675</v>
      </c>
      <c r="AO312" s="13"/>
      <c r="AP312" s="13"/>
      <c r="AQ312" s="13"/>
      <c r="AR312" s="13"/>
      <c r="AS312" s="13" t="s">
        <v>1676</v>
      </c>
      <c r="AT312" s="13"/>
      <c r="AU312" s="13"/>
      <c r="AV312" s="13"/>
      <c r="AW312" s="13"/>
      <c r="AX312" s="168"/>
      <c r="AY312" s="37"/>
      <c r="AZ312" s="12"/>
      <c r="BA312" s="13"/>
      <c r="BB312" s="13"/>
      <c r="BC312" s="13"/>
      <c r="BD312" s="13"/>
      <c r="BE312" s="13"/>
      <c r="BF312" s="13"/>
      <c r="BG312" s="13"/>
      <c r="BH312" s="13"/>
      <c r="BI312" s="13"/>
      <c r="BJ312" s="5">
        <f t="shared" ref="BJ312:BJ345" si="16">COUNTIF(M312,"*")+COUNTIF(W312,"*")+COUNTIF(AL312,"*")+COUNTIF(AZ312,"*")</f>
        <v>1</v>
      </c>
    </row>
    <row r="313" spans="1:62" ht="14.5">
      <c r="A313" s="32">
        <v>14</v>
      </c>
      <c r="B313" s="32">
        <f t="shared" si="15"/>
        <v>83</v>
      </c>
      <c r="C313" s="247" t="s">
        <v>856</v>
      </c>
      <c r="D313" s="247"/>
      <c r="E313" s="32"/>
      <c r="F313" s="32" t="s">
        <v>1063</v>
      </c>
      <c r="G313" s="207"/>
      <c r="H313" s="207"/>
      <c r="I313" s="32"/>
      <c r="J313" s="32"/>
      <c r="K313" s="32"/>
      <c r="L313" s="32"/>
      <c r="M313" s="12" t="s">
        <v>1064</v>
      </c>
      <c r="N313" s="255"/>
      <c r="O313" s="129" t="s">
        <v>1063</v>
      </c>
      <c r="P313" s="434"/>
      <c r="Q313" s="434"/>
      <c r="R313" s="37"/>
      <c r="S313" s="37"/>
      <c r="T313" s="37"/>
      <c r="U313" s="168"/>
      <c r="V313" s="37"/>
      <c r="W313" s="170"/>
      <c r="X313" s="13"/>
      <c r="Y313" s="13"/>
      <c r="Z313" s="13"/>
      <c r="AA313" s="13"/>
      <c r="AB313" s="380"/>
      <c r="AC313" s="380"/>
      <c r="AD313" s="380"/>
      <c r="AE313" s="380"/>
      <c r="AF313" s="380"/>
      <c r="AG313" s="380"/>
      <c r="AH313" s="380"/>
      <c r="AI313" s="380"/>
      <c r="AJ313" s="168"/>
      <c r="AK313" s="37"/>
      <c r="AL313" s="12"/>
      <c r="AM313" s="13"/>
      <c r="AN313" s="12"/>
      <c r="AO313" s="13"/>
      <c r="AP313" s="13"/>
      <c r="AQ313" s="13"/>
      <c r="AR313" s="13"/>
      <c r="AS313" s="13"/>
      <c r="AT313" s="13"/>
      <c r="AU313" s="13"/>
      <c r="AV313" s="13"/>
      <c r="AW313" s="13"/>
      <c r="AX313" s="168"/>
      <c r="AY313" s="37"/>
      <c r="AZ313" s="12"/>
      <c r="BA313" s="13"/>
      <c r="BB313" s="13"/>
      <c r="BC313" s="13"/>
      <c r="BD313" s="13"/>
      <c r="BE313" s="13"/>
      <c r="BF313" s="13"/>
      <c r="BG313" s="13"/>
      <c r="BH313" s="13"/>
      <c r="BI313" s="13"/>
      <c r="BJ313" s="5">
        <f t="shared" si="16"/>
        <v>1</v>
      </c>
    </row>
    <row r="314" spans="1:62" ht="28">
      <c r="A314" s="32">
        <v>14</v>
      </c>
      <c r="B314" s="32">
        <f t="shared" si="15"/>
        <v>84</v>
      </c>
      <c r="C314" s="247" t="s">
        <v>856</v>
      </c>
      <c r="D314" s="247"/>
      <c r="E314" s="32"/>
      <c r="F314" s="32" t="s">
        <v>1065</v>
      </c>
      <c r="G314" s="207"/>
      <c r="H314" s="207"/>
      <c r="I314" s="32"/>
      <c r="J314" s="32"/>
      <c r="K314" s="32"/>
      <c r="L314" s="32"/>
      <c r="M314" s="12" t="s">
        <v>1066</v>
      </c>
      <c r="N314" s="255"/>
      <c r="O314" s="129" t="s">
        <v>1067</v>
      </c>
      <c r="P314" s="434"/>
      <c r="Q314" s="434"/>
      <c r="R314" s="37"/>
      <c r="S314" s="37"/>
      <c r="T314" s="37"/>
      <c r="U314" s="168"/>
      <c r="V314" s="37"/>
      <c r="W314" s="170"/>
      <c r="X314" s="13"/>
      <c r="Y314" s="13"/>
      <c r="Z314" s="13"/>
      <c r="AA314" s="13"/>
      <c r="AB314" s="151"/>
      <c r="AC314" s="151"/>
      <c r="AD314" s="151"/>
      <c r="AE314" s="151"/>
      <c r="AF314" s="151"/>
      <c r="AG314" s="151"/>
      <c r="AH314" s="151"/>
      <c r="AI314" s="372"/>
      <c r="AJ314" s="168"/>
      <c r="AK314" s="37"/>
      <c r="AL314" s="12"/>
      <c r="AM314" s="13"/>
      <c r="AN314" s="12"/>
      <c r="AO314" s="13"/>
      <c r="AP314" s="13"/>
      <c r="AQ314" s="13"/>
      <c r="AR314" s="13"/>
      <c r="AS314" s="13"/>
      <c r="AT314" s="13"/>
      <c r="AU314" s="13"/>
      <c r="AV314" s="13"/>
      <c r="AW314" s="13"/>
      <c r="AX314" s="168"/>
      <c r="AY314" s="37"/>
      <c r="AZ314" s="12"/>
      <c r="BA314" s="13"/>
      <c r="BB314" s="13"/>
      <c r="BC314" s="13"/>
      <c r="BD314" s="13"/>
      <c r="BE314" s="13"/>
      <c r="BF314" s="13"/>
      <c r="BG314" s="13"/>
      <c r="BH314" s="13"/>
      <c r="BI314" s="13"/>
      <c r="BJ314" s="5">
        <f t="shared" si="16"/>
        <v>1</v>
      </c>
    </row>
    <row r="315" spans="1:62" ht="14.5">
      <c r="A315" s="32">
        <v>14</v>
      </c>
      <c r="B315" s="32">
        <f t="shared" si="15"/>
        <v>85</v>
      </c>
      <c r="C315" s="247" t="s">
        <v>856</v>
      </c>
      <c r="D315" s="247"/>
      <c r="E315" s="32"/>
      <c r="F315" s="32" t="s">
        <v>1068</v>
      </c>
      <c r="G315" s="207"/>
      <c r="H315" s="207"/>
      <c r="I315" s="32"/>
      <c r="J315" s="32"/>
      <c r="K315" s="32"/>
      <c r="L315" s="32"/>
      <c r="M315" s="12" t="s">
        <v>1069</v>
      </c>
      <c r="N315" s="255"/>
      <c r="O315" s="129" t="s">
        <v>1068</v>
      </c>
      <c r="P315" s="434"/>
      <c r="Q315" s="434"/>
      <c r="R315" s="37"/>
      <c r="S315" s="37"/>
      <c r="T315" s="37"/>
      <c r="U315" s="168"/>
      <c r="V315" s="37"/>
      <c r="W315" s="170"/>
      <c r="X315" s="13"/>
      <c r="Y315" s="13"/>
      <c r="Z315" s="13"/>
      <c r="AA315" s="13"/>
      <c r="AB315" s="151"/>
      <c r="AC315" s="151"/>
      <c r="AD315" s="151"/>
      <c r="AE315" s="151"/>
      <c r="AF315" s="151"/>
      <c r="AG315" s="151"/>
      <c r="AH315" s="151"/>
      <c r="AI315" s="372"/>
      <c r="AJ315" s="168"/>
      <c r="AK315" s="37"/>
      <c r="AL315" s="12"/>
      <c r="AM315" s="13"/>
      <c r="AN315" s="12"/>
      <c r="AO315" s="13"/>
      <c r="AP315" s="13"/>
      <c r="AQ315" s="13"/>
      <c r="AR315" s="13"/>
      <c r="AS315" s="13"/>
      <c r="AT315" s="13"/>
      <c r="AU315" s="13"/>
      <c r="AV315" s="13"/>
      <c r="AW315" s="13"/>
      <c r="AX315" s="168"/>
      <c r="AY315" s="37"/>
      <c r="AZ315" s="12"/>
      <c r="BA315" s="13"/>
      <c r="BB315" s="13"/>
      <c r="BC315" s="13"/>
      <c r="BD315" s="13"/>
      <c r="BE315" s="13"/>
      <c r="BF315" s="13"/>
      <c r="BG315" s="13"/>
      <c r="BH315" s="13"/>
      <c r="BI315" s="13"/>
      <c r="BJ315" s="5">
        <f t="shared" si="16"/>
        <v>1</v>
      </c>
    </row>
    <row r="316" spans="1:62" ht="14.5">
      <c r="A316" s="32">
        <v>14</v>
      </c>
      <c r="B316" s="32">
        <f t="shared" si="15"/>
        <v>86</v>
      </c>
      <c r="C316" s="247" t="s">
        <v>856</v>
      </c>
      <c r="D316" s="247"/>
      <c r="E316" s="32"/>
      <c r="F316" s="32" t="s">
        <v>1070</v>
      </c>
      <c r="G316" s="207"/>
      <c r="H316" s="207"/>
      <c r="I316" s="32"/>
      <c r="J316" s="32"/>
      <c r="K316" s="32"/>
      <c r="L316" s="32"/>
      <c r="M316" s="12" t="s">
        <v>1071</v>
      </c>
      <c r="N316" s="255"/>
      <c r="O316" s="129" t="s">
        <v>1072</v>
      </c>
      <c r="P316" s="434"/>
      <c r="Q316" s="434"/>
      <c r="R316" s="37"/>
      <c r="S316" s="37"/>
      <c r="T316" s="37"/>
      <c r="U316" s="168"/>
      <c r="V316" s="37"/>
      <c r="W316" s="170"/>
      <c r="X316" s="13"/>
      <c r="Y316" s="13"/>
      <c r="Z316" s="13"/>
      <c r="AA316" s="13"/>
      <c r="AB316" s="151"/>
      <c r="AC316" s="151"/>
      <c r="AD316" s="151"/>
      <c r="AE316" s="151"/>
      <c r="AF316" s="151"/>
      <c r="AG316" s="151"/>
      <c r="AH316" s="151"/>
      <c r="AI316" s="372"/>
      <c r="AJ316" s="168"/>
      <c r="AK316" s="37"/>
      <c r="AL316" s="12"/>
      <c r="AM316" s="13"/>
      <c r="AN316" s="12"/>
      <c r="AO316" s="13"/>
      <c r="AP316" s="13"/>
      <c r="AQ316" s="13"/>
      <c r="AR316" s="13"/>
      <c r="AS316" s="13"/>
      <c r="AT316" s="13"/>
      <c r="AU316" s="13"/>
      <c r="AV316" s="13"/>
      <c r="AW316" s="13"/>
      <c r="AX316" s="168"/>
      <c r="AY316" s="37"/>
      <c r="AZ316" s="12"/>
      <c r="BA316" s="13"/>
      <c r="BB316" s="13"/>
      <c r="BC316" s="13"/>
      <c r="BD316" s="13"/>
      <c r="BE316" s="13"/>
      <c r="BF316" s="13"/>
      <c r="BG316" s="13"/>
      <c r="BH316" s="13"/>
      <c r="BI316" s="13"/>
      <c r="BJ316" s="5">
        <f t="shared" si="16"/>
        <v>1</v>
      </c>
    </row>
    <row r="317" spans="1:62" ht="14.5">
      <c r="A317" s="32">
        <v>14</v>
      </c>
      <c r="B317" s="32">
        <f t="shared" si="15"/>
        <v>87</v>
      </c>
      <c r="C317" s="247" t="s">
        <v>856</v>
      </c>
      <c r="D317" s="247"/>
      <c r="E317" s="32"/>
      <c r="F317" s="32" t="s">
        <v>1073</v>
      </c>
      <c r="G317" s="207"/>
      <c r="H317" s="207"/>
      <c r="I317" s="32"/>
      <c r="J317" s="32"/>
      <c r="K317" s="32"/>
      <c r="L317" s="32"/>
      <c r="M317" s="12" t="s">
        <v>1074</v>
      </c>
      <c r="N317" s="255"/>
      <c r="O317" s="129" t="s">
        <v>1073</v>
      </c>
      <c r="P317" s="434"/>
      <c r="Q317" s="434"/>
      <c r="R317" s="37"/>
      <c r="S317" s="37"/>
      <c r="T317" s="37"/>
      <c r="U317" s="168"/>
      <c r="V317" s="37"/>
      <c r="W317" s="170"/>
      <c r="X317" s="13"/>
      <c r="Y317" s="13"/>
      <c r="Z317" s="13"/>
      <c r="AA317" s="13"/>
      <c r="AB317" s="151"/>
      <c r="AC317" s="151"/>
      <c r="AD317" s="151"/>
      <c r="AE317" s="151"/>
      <c r="AF317" s="151"/>
      <c r="AG317" s="151"/>
      <c r="AH317" s="151"/>
      <c r="AI317" s="372"/>
      <c r="AJ317" s="168"/>
      <c r="AK317" s="37"/>
      <c r="AL317" s="12"/>
      <c r="AM317" s="13"/>
      <c r="AN317" s="12"/>
      <c r="AO317" s="13"/>
      <c r="AP317" s="13"/>
      <c r="AQ317" s="13"/>
      <c r="AR317" s="13"/>
      <c r="AS317" s="13"/>
      <c r="AT317" s="13"/>
      <c r="AU317" s="13"/>
      <c r="AV317" s="13"/>
      <c r="AW317" s="13"/>
      <c r="AX317" s="168"/>
      <c r="AY317" s="37"/>
      <c r="AZ317" s="12"/>
      <c r="BA317" s="13"/>
      <c r="BB317" s="13"/>
      <c r="BC317" s="13"/>
      <c r="BD317" s="13"/>
      <c r="BE317" s="13"/>
      <c r="BF317" s="13"/>
      <c r="BG317" s="13"/>
      <c r="BH317" s="13"/>
      <c r="BI317" s="13"/>
      <c r="BJ317" s="5">
        <f t="shared" si="16"/>
        <v>1</v>
      </c>
    </row>
    <row r="318" spans="1:62" ht="28">
      <c r="A318" s="32">
        <v>14</v>
      </c>
      <c r="B318" s="32">
        <f t="shared" si="15"/>
        <v>88</v>
      </c>
      <c r="C318" s="247" t="s">
        <v>856</v>
      </c>
      <c r="D318" s="247"/>
      <c r="E318" s="32"/>
      <c r="F318" s="32" t="s">
        <v>1075</v>
      </c>
      <c r="G318" s="207"/>
      <c r="H318" s="207"/>
      <c r="I318" s="32"/>
      <c r="J318" s="32"/>
      <c r="K318" s="32"/>
      <c r="L318" s="32"/>
      <c r="M318" s="12" t="s">
        <v>1076</v>
      </c>
      <c r="N318" s="255"/>
      <c r="O318" s="129" t="s">
        <v>1077</v>
      </c>
      <c r="P318" s="434"/>
      <c r="Q318" s="434"/>
      <c r="R318" s="37"/>
      <c r="S318" s="37"/>
      <c r="T318" s="37"/>
      <c r="U318" s="168"/>
      <c r="V318" s="37"/>
      <c r="W318" s="170"/>
      <c r="X318" s="13"/>
      <c r="Y318" s="13"/>
      <c r="Z318" s="13"/>
      <c r="AA318" s="13"/>
      <c r="AB318" s="151"/>
      <c r="AC318" s="151"/>
      <c r="AD318" s="151"/>
      <c r="AE318" s="151"/>
      <c r="AF318" s="151"/>
      <c r="AG318" s="151"/>
      <c r="AH318" s="151"/>
      <c r="AI318" s="372"/>
      <c r="AJ318" s="168"/>
      <c r="AK318" s="37"/>
      <c r="AL318" s="12"/>
      <c r="AM318" s="13"/>
      <c r="AN318" s="12"/>
      <c r="AO318" s="13"/>
      <c r="AP318" s="13"/>
      <c r="AQ318" s="13"/>
      <c r="AR318" s="13"/>
      <c r="AS318" s="13"/>
      <c r="AT318" s="13"/>
      <c r="AU318" s="13"/>
      <c r="AV318" s="13"/>
      <c r="AW318" s="13"/>
      <c r="AX318" s="168"/>
      <c r="AY318" s="37"/>
      <c r="AZ318" s="12"/>
      <c r="BA318" s="13"/>
      <c r="BB318" s="13"/>
      <c r="BC318" s="13"/>
      <c r="BD318" s="13"/>
      <c r="BE318" s="13"/>
      <c r="BF318" s="13"/>
      <c r="BG318" s="13"/>
      <c r="BH318" s="13"/>
      <c r="BI318" s="13"/>
      <c r="BJ318" s="5">
        <f t="shared" si="16"/>
        <v>1</v>
      </c>
    </row>
    <row r="319" spans="1:62" ht="14.5">
      <c r="A319" s="32">
        <v>14</v>
      </c>
      <c r="B319" s="32">
        <f t="shared" si="15"/>
        <v>89</v>
      </c>
      <c r="C319" s="247" t="s">
        <v>856</v>
      </c>
      <c r="D319" s="247"/>
      <c r="E319" s="32"/>
      <c r="F319" s="32" t="s">
        <v>1078</v>
      </c>
      <c r="G319" s="207"/>
      <c r="H319" s="207"/>
      <c r="I319" s="32"/>
      <c r="J319" s="32"/>
      <c r="K319" s="32"/>
      <c r="L319" s="32"/>
      <c r="M319" s="12" t="s">
        <v>1079</v>
      </c>
      <c r="N319" s="255"/>
      <c r="O319" s="129" t="s">
        <v>1078</v>
      </c>
      <c r="P319" s="434"/>
      <c r="Q319" s="434"/>
      <c r="R319" s="37"/>
      <c r="S319" s="37"/>
      <c r="T319" s="37"/>
      <c r="U319" s="168"/>
      <c r="V319" s="37"/>
      <c r="W319" s="170"/>
      <c r="X319" s="13"/>
      <c r="Y319" s="13"/>
      <c r="Z319" s="13"/>
      <c r="AA319" s="13"/>
      <c r="AB319" s="151"/>
      <c r="AC319" s="151"/>
      <c r="AD319" s="151"/>
      <c r="AE319" s="151"/>
      <c r="AF319" s="151"/>
      <c r="AG319" s="151"/>
      <c r="AH319" s="151"/>
      <c r="AI319" s="372"/>
      <c r="AJ319" s="168"/>
      <c r="AK319" s="37"/>
      <c r="AL319" s="12"/>
      <c r="AM319" s="13"/>
      <c r="AN319" s="12"/>
      <c r="AO319" s="13"/>
      <c r="AP319" s="13"/>
      <c r="AQ319" s="13"/>
      <c r="AR319" s="13"/>
      <c r="AS319" s="13"/>
      <c r="AT319" s="13"/>
      <c r="AU319" s="13"/>
      <c r="AV319" s="13"/>
      <c r="AW319" s="13"/>
      <c r="AX319" s="168"/>
      <c r="AY319" s="37"/>
      <c r="AZ319" s="12"/>
      <c r="BA319" s="13"/>
      <c r="BB319" s="13"/>
      <c r="BC319" s="13"/>
      <c r="BD319" s="13"/>
      <c r="BE319" s="13"/>
      <c r="BF319" s="13"/>
      <c r="BG319" s="13"/>
      <c r="BH319" s="13"/>
      <c r="BI319" s="13"/>
      <c r="BJ319" s="5">
        <f t="shared" si="16"/>
        <v>1</v>
      </c>
    </row>
    <row r="320" spans="1:62" ht="14.5">
      <c r="A320" s="32"/>
      <c r="B320" s="32">
        <f t="shared" si="15"/>
        <v>90</v>
      </c>
      <c r="C320" s="247" t="s">
        <v>856</v>
      </c>
      <c r="D320" s="247"/>
      <c r="E320" s="32"/>
      <c r="F320" s="32" t="s">
        <v>1709</v>
      </c>
      <c r="G320" s="207"/>
      <c r="H320" s="207"/>
      <c r="I320" s="32"/>
      <c r="J320" s="32"/>
      <c r="K320" s="32"/>
      <c r="L320" s="32"/>
      <c r="M320" s="12"/>
      <c r="N320" s="255"/>
      <c r="O320" s="129"/>
      <c r="P320" s="434"/>
      <c r="Q320" s="434"/>
      <c r="R320" s="37"/>
      <c r="S320" s="37"/>
      <c r="T320" s="37"/>
      <c r="U320" s="168"/>
      <c r="V320" s="37"/>
      <c r="W320" s="170"/>
      <c r="X320" s="13"/>
      <c r="Y320" s="13"/>
      <c r="Z320" s="13"/>
      <c r="AA320" s="13"/>
      <c r="AB320" s="151"/>
      <c r="AC320" s="151"/>
      <c r="AD320" s="151"/>
      <c r="AE320" s="151"/>
      <c r="AF320" s="151"/>
      <c r="AG320" s="151"/>
      <c r="AH320" s="151"/>
      <c r="AI320" s="372"/>
      <c r="AJ320" s="168"/>
      <c r="AK320" s="37"/>
      <c r="AL320" s="12" t="s">
        <v>1708</v>
      </c>
      <c r="AM320" s="13"/>
      <c r="AN320" s="12" t="s">
        <v>1708</v>
      </c>
      <c r="AO320" s="13"/>
      <c r="AP320" s="13"/>
      <c r="AQ320" s="13"/>
      <c r="AR320" s="13"/>
      <c r="AS320" s="13" t="s">
        <v>1709</v>
      </c>
      <c r="AT320" s="13"/>
      <c r="AU320" s="13"/>
      <c r="AV320" s="13"/>
      <c r="AW320" s="13"/>
      <c r="AX320" s="168"/>
      <c r="AY320" s="37"/>
      <c r="AZ320" s="12"/>
      <c r="BA320" s="13"/>
      <c r="BB320" s="13"/>
      <c r="BC320" s="13"/>
      <c r="BD320" s="13"/>
      <c r="BE320" s="13"/>
      <c r="BF320" s="13"/>
      <c r="BG320" s="13"/>
      <c r="BH320" s="13"/>
      <c r="BI320" s="13"/>
      <c r="BJ320" s="5">
        <f t="shared" si="16"/>
        <v>1</v>
      </c>
    </row>
    <row r="321" spans="1:62" ht="196">
      <c r="A321" s="32">
        <v>14</v>
      </c>
      <c r="B321" s="32">
        <f t="shared" si="15"/>
        <v>91</v>
      </c>
      <c r="C321" s="247" t="s">
        <v>856</v>
      </c>
      <c r="D321" s="247"/>
      <c r="E321" s="32"/>
      <c r="F321" s="32" t="s">
        <v>1080</v>
      </c>
      <c r="G321" s="207" t="s">
        <v>1081</v>
      </c>
      <c r="H321" s="207"/>
      <c r="I321" s="32"/>
      <c r="J321" s="32" t="s">
        <v>1969</v>
      </c>
      <c r="K321" s="32"/>
      <c r="L321" s="32"/>
      <c r="M321" s="12" t="s">
        <v>1082</v>
      </c>
      <c r="N321" s="13"/>
      <c r="O321" s="13"/>
      <c r="P321" s="13"/>
      <c r="Q321" s="13"/>
      <c r="R321" s="13"/>
      <c r="S321" s="13"/>
      <c r="T321" s="13"/>
      <c r="U321" s="164"/>
      <c r="V321" s="13"/>
      <c r="W321" s="170"/>
      <c r="X321" s="13"/>
      <c r="Y321" s="13"/>
      <c r="Z321" s="13"/>
      <c r="AA321" s="13"/>
      <c r="AB321" s="380"/>
      <c r="AC321" s="380"/>
      <c r="AD321" s="380"/>
      <c r="AE321" s="380"/>
      <c r="AF321" s="380"/>
      <c r="AG321" s="380"/>
      <c r="AH321" s="380"/>
      <c r="AI321" s="380"/>
      <c r="AJ321" s="164"/>
      <c r="AK321" s="13"/>
      <c r="AL321" s="12" t="s">
        <v>1705</v>
      </c>
      <c r="AM321" s="431" t="s">
        <v>1706</v>
      </c>
      <c r="AN321" s="12" t="s">
        <v>1705</v>
      </c>
      <c r="AO321" s="13"/>
      <c r="AP321" s="13"/>
      <c r="AQ321" s="13"/>
      <c r="AR321" s="13"/>
      <c r="AS321" s="13" t="s">
        <v>1706</v>
      </c>
      <c r="AT321" s="13"/>
      <c r="AU321" s="13"/>
      <c r="AV321" s="13"/>
      <c r="AW321" s="13"/>
      <c r="AX321" s="164"/>
      <c r="AY321" s="13"/>
      <c r="AZ321" s="12" t="s">
        <v>1080</v>
      </c>
      <c r="BA321" s="13" t="s">
        <v>1081</v>
      </c>
      <c r="BB321" s="13"/>
      <c r="BC321" s="13"/>
      <c r="BD321" s="13" t="s">
        <v>1083</v>
      </c>
      <c r="BE321" s="13" t="s">
        <v>78</v>
      </c>
      <c r="BF321" s="13"/>
      <c r="BG321" s="13"/>
      <c r="BH321" s="13"/>
      <c r="BI321" s="13"/>
      <c r="BJ321" s="5">
        <f t="shared" si="16"/>
        <v>3</v>
      </c>
    </row>
    <row r="322" spans="1:62" ht="28">
      <c r="A322" s="32"/>
      <c r="B322" s="32">
        <f t="shared" si="15"/>
        <v>92</v>
      </c>
      <c r="C322" s="247" t="s">
        <v>856</v>
      </c>
      <c r="D322" s="247"/>
      <c r="E322" s="32"/>
      <c r="F322" s="32" t="s">
        <v>1688</v>
      </c>
      <c r="G322" s="207"/>
      <c r="H322" s="207"/>
      <c r="I322" s="32"/>
      <c r="J322" s="32"/>
      <c r="K322" s="32"/>
      <c r="L322" s="32"/>
      <c r="M322" s="12"/>
      <c r="N322" s="255"/>
      <c r="O322" s="129"/>
      <c r="P322" s="434"/>
      <c r="Q322" s="434"/>
      <c r="R322" s="37"/>
      <c r="S322" s="37"/>
      <c r="T322" s="37"/>
      <c r="U322" s="168"/>
      <c r="V322" s="37"/>
      <c r="W322" s="170"/>
      <c r="X322" s="13"/>
      <c r="Y322" s="13"/>
      <c r="Z322" s="13"/>
      <c r="AA322" s="13"/>
      <c r="AB322" s="313"/>
      <c r="AC322" s="313"/>
      <c r="AD322" s="313"/>
      <c r="AE322" s="313"/>
      <c r="AF322" s="313"/>
      <c r="AG322" s="313"/>
      <c r="AH322" s="313"/>
      <c r="AI322" s="372"/>
      <c r="AJ322" s="168"/>
      <c r="AK322" s="37"/>
      <c r="AL322" s="12" t="s">
        <v>1687</v>
      </c>
      <c r="AM322" s="150"/>
      <c r="AN322" s="12" t="s">
        <v>1687</v>
      </c>
      <c r="AO322" s="13"/>
      <c r="AP322" s="13"/>
      <c r="AQ322" s="13"/>
      <c r="AR322" s="13"/>
      <c r="AS322" s="13" t="s">
        <v>1688</v>
      </c>
      <c r="AT322" s="13"/>
      <c r="AU322" s="13"/>
      <c r="AV322" s="13"/>
      <c r="AW322" s="13"/>
      <c r="AX322" s="168"/>
      <c r="AY322" s="37"/>
      <c r="AZ322" s="12"/>
      <c r="BA322" s="13"/>
      <c r="BB322" s="13"/>
      <c r="BC322" s="13"/>
      <c r="BD322" s="13"/>
      <c r="BE322" s="13"/>
      <c r="BF322" s="13"/>
      <c r="BG322" s="13"/>
      <c r="BH322" s="13"/>
      <c r="BI322" s="13"/>
      <c r="BJ322" s="5">
        <f t="shared" si="16"/>
        <v>1</v>
      </c>
    </row>
    <row r="323" spans="1:62" ht="266">
      <c r="A323" s="32">
        <v>14</v>
      </c>
      <c r="B323" s="32">
        <f t="shared" si="15"/>
        <v>93</v>
      </c>
      <c r="C323" s="247" t="s">
        <v>856</v>
      </c>
      <c r="D323" s="247"/>
      <c r="E323" s="32"/>
      <c r="F323" s="32" t="s">
        <v>1084</v>
      </c>
      <c r="G323" s="207"/>
      <c r="H323" s="207"/>
      <c r="I323" s="32"/>
      <c r="J323" s="32"/>
      <c r="K323" s="32"/>
      <c r="L323" s="32"/>
      <c r="M323" s="12"/>
      <c r="N323" s="13"/>
      <c r="O323" s="13"/>
      <c r="P323" s="13"/>
      <c r="Q323" s="13"/>
      <c r="R323" s="13"/>
      <c r="S323" s="13"/>
      <c r="T323" s="13"/>
      <c r="U323" s="164"/>
      <c r="V323" s="13"/>
      <c r="W323" s="170"/>
      <c r="X323" s="13"/>
      <c r="Y323" s="13"/>
      <c r="Z323" s="13"/>
      <c r="AA323" s="13"/>
      <c r="AB323" s="313"/>
      <c r="AC323" s="313"/>
      <c r="AD323" s="313"/>
      <c r="AE323" s="313"/>
      <c r="AF323" s="313"/>
      <c r="AG323" s="313"/>
      <c r="AH323" s="313"/>
      <c r="AI323" s="372"/>
      <c r="AJ323" s="164"/>
      <c r="AK323" s="13"/>
      <c r="AL323" s="12"/>
      <c r="AM323" s="13"/>
      <c r="AN323" s="12"/>
      <c r="AO323" s="13"/>
      <c r="AP323" s="13"/>
      <c r="AQ323" s="13"/>
      <c r="AR323" s="13"/>
      <c r="AS323" s="13"/>
      <c r="AT323" s="13"/>
      <c r="AU323" s="13"/>
      <c r="AV323" s="13"/>
      <c r="AW323" s="13"/>
      <c r="AX323" s="164"/>
      <c r="AY323" s="13"/>
      <c r="AZ323" s="12" t="s">
        <v>1084</v>
      </c>
      <c r="BA323" s="13" t="s">
        <v>1085</v>
      </c>
      <c r="BB323" s="13"/>
      <c r="BC323" s="13"/>
      <c r="BD323" s="13" t="s">
        <v>1086</v>
      </c>
      <c r="BE323" s="13" t="s">
        <v>78</v>
      </c>
      <c r="BF323" s="13"/>
      <c r="BG323" s="13"/>
      <c r="BH323" s="13"/>
      <c r="BI323" s="13"/>
      <c r="BJ323" s="5">
        <f t="shared" si="16"/>
        <v>1</v>
      </c>
    </row>
    <row r="324" spans="1:62" ht="126">
      <c r="A324" s="39">
        <v>16</v>
      </c>
      <c r="B324" s="39">
        <v>1</v>
      </c>
      <c r="C324" s="250" t="s">
        <v>1087</v>
      </c>
      <c r="D324" s="250"/>
      <c r="E324" s="39"/>
      <c r="F324" s="39" t="s">
        <v>1088</v>
      </c>
      <c r="G324" s="293"/>
      <c r="H324" s="293"/>
      <c r="I324" s="39"/>
      <c r="J324" s="39"/>
      <c r="K324" s="39"/>
      <c r="L324" s="39"/>
      <c r="M324" s="12"/>
      <c r="N324" s="13"/>
      <c r="O324" s="13"/>
      <c r="P324" s="13"/>
      <c r="Q324" s="13"/>
      <c r="R324" s="13"/>
      <c r="S324" s="13"/>
      <c r="T324" s="13"/>
      <c r="U324" s="164"/>
      <c r="V324" s="13"/>
      <c r="W324" s="13" t="s">
        <v>1089</v>
      </c>
      <c r="X324" s="13" t="s">
        <v>1089</v>
      </c>
      <c r="Y324" s="13"/>
      <c r="Z324" s="13"/>
      <c r="AA324" s="13" t="s">
        <v>1090</v>
      </c>
      <c r="AB324" s="313" t="s">
        <v>369</v>
      </c>
      <c r="AC324" s="313" t="s">
        <v>277</v>
      </c>
      <c r="AD324" s="313">
        <v>0</v>
      </c>
      <c r="AE324" s="313">
        <v>100</v>
      </c>
      <c r="AF324" s="313" t="s">
        <v>78</v>
      </c>
      <c r="AG324" s="313"/>
      <c r="AH324" s="313"/>
      <c r="AI324" s="372"/>
      <c r="AJ324" s="164"/>
      <c r="AK324" s="13"/>
      <c r="AL324" s="12"/>
      <c r="AM324" s="13"/>
      <c r="AN324" s="13"/>
      <c r="AO324" s="13"/>
      <c r="AP324" s="13"/>
      <c r="AQ324" s="13"/>
      <c r="AR324" s="13"/>
      <c r="AS324" s="13"/>
      <c r="AT324" s="13"/>
      <c r="AU324" s="13"/>
      <c r="AV324" s="13"/>
      <c r="AW324" s="13"/>
      <c r="AX324" s="164"/>
      <c r="AY324" s="13"/>
      <c r="AZ324" s="12"/>
      <c r="BA324" s="13"/>
      <c r="BB324" s="13"/>
      <c r="BC324" s="13"/>
      <c r="BD324" s="13"/>
      <c r="BE324" s="13"/>
      <c r="BF324" s="13"/>
      <c r="BG324" s="13"/>
      <c r="BH324" s="13"/>
      <c r="BI324" s="13"/>
      <c r="BJ324" s="5">
        <f t="shared" si="16"/>
        <v>1</v>
      </c>
    </row>
    <row r="325" spans="1:62" ht="140">
      <c r="A325" s="39">
        <v>16</v>
      </c>
      <c r="B325" s="39">
        <v>2</v>
      </c>
      <c r="C325" s="250" t="s">
        <v>1087</v>
      </c>
      <c r="D325" s="250"/>
      <c r="E325" s="39"/>
      <c r="F325" s="39" t="s">
        <v>1091</v>
      </c>
      <c r="G325" s="293"/>
      <c r="H325" s="293"/>
      <c r="I325" s="39"/>
      <c r="J325" s="39"/>
      <c r="K325" s="39"/>
      <c r="L325" s="39"/>
      <c r="M325" s="12"/>
      <c r="N325" s="13"/>
      <c r="O325" s="13"/>
      <c r="P325" s="13"/>
      <c r="Q325" s="13"/>
      <c r="R325" s="13"/>
      <c r="S325" s="13"/>
      <c r="T325" s="13"/>
      <c r="U325" s="164"/>
      <c r="V325" s="13"/>
      <c r="W325" s="13" t="s">
        <v>1092</v>
      </c>
      <c r="X325" s="13" t="s">
        <v>1092</v>
      </c>
      <c r="Y325" s="13"/>
      <c r="Z325" s="13"/>
      <c r="AA325" s="13" t="s">
        <v>1093</v>
      </c>
      <c r="AB325" s="313" t="s">
        <v>369</v>
      </c>
      <c r="AC325" s="313" t="s">
        <v>277</v>
      </c>
      <c r="AD325" s="313">
        <v>0</v>
      </c>
      <c r="AE325" s="313">
        <v>100</v>
      </c>
      <c r="AF325" s="313" t="s">
        <v>78</v>
      </c>
      <c r="AG325" s="313"/>
      <c r="AH325" s="313"/>
      <c r="AI325" s="372"/>
      <c r="AJ325" s="164"/>
      <c r="AK325" s="13"/>
      <c r="AL325" s="12"/>
      <c r="AM325" s="13"/>
      <c r="AN325" s="13"/>
      <c r="AO325" s="13"/>
      <c r="AP325" s="13"/>
      <c r="AQ325" s="13"/>
      <c r="AR325" s="13"/>
      <c r="AS325" s="13"/>
      <c r="AT325" s="13"/>
      <c r="AU325" s="13"/>
      <c r="AV325" s="13"/>
      <c r="AW325" s="13"/>
      <c r="AX325" s="164"/>
      <c r="AY325" s="13"/>
      <c r="AZ325" s="12"/>
      <c r="BA325" s="13"/>
      <c r="BB325" s="13"/>
      <c r="BC325" s="13"/>
      <c r="BD325" s="13"/>
      <c r="BE325" s="13"/>
      <c r="BF325" s="13"/>
      <c r="BG325" s="13"/>
      <c r="BH325" s="13"/>
      <c r="BI325" s="13"/>
      <c r="BJ325" s="5">
        <f t="shared" si="16"/>
        <v>1</v>
      </c>
    </row>
    <row r="326" spans="1:62" ht="28">
      <c r="A326" s="39">
        <v>16</v>
      </c>
      <c r="B326" s="39">
        <v>3</v>
      </c>
      <c r="C326" s="250" t="s">
        <v>1087</v>
      </c>
      <c r="D326" s="250"/>
      <c r="E326" s="39"/>
      <c r="F326" s="39" t="s">
        <v>1094</v>
      </c>
      <c r="G326" s="293"/>
      <c r="H326" s="293"/>
      <c r="I326" s="39"/>
      <c r="J326" s="39"/>
      <c r="K326" s="39"/>
      <c r="L326" s="39"/>
      <c r="M326" s="12"/>
      <c r="N326" s="13"/>
      <c r="O326" s="13"/>
      <c r="P326" s="13"/>
      <c r="Q326" s="13"/>
      <c r="R326" s="13"/>
      <c r="S326" s="13"/>
      <c r="T326" s="13"/>
      <c r="U326" s="164"/>
      <c r="V326" s="13"/>
      <c r="W326" s="13"/>
      <c r="X326" s="13"/>
      <c r="Y326" s="13"/>
      <c r="Z326" s="13"/>
      <c r="AA326" s="13"/>
      <c r="AB326" s="313"/>
      <c r="AC326" s="313"/>
      <c r="AD326" s="313"/>
      <c r="AE326" s="313"/>
      <c r="AF326" s="313"/>
      <c r="AG326" s="313"/>
      <c r="AH326" s="313"/>
      <c r="AI326" s="372"/>
      <c r="AJ326" s="164"/>
      <c r="AK326" s="13"/>
      <c r="AL326" s="17" t="s">
        <v>1095</v>
      </c>
      <c r="AM326" s="367"/>
      <c r="AN326" s="313"/>
      <c r="AO326" s="367"/>
      <c r="AP326" s="313"/>
      <c r="AQ326" s="313" t="s">
        <v>1096</v>
      </c>
      <c r="AR326" s="313" t="s">
        <v>1097</v>
      </c>
      <c r="AS326" s="313" t="s">
        <v>1097</v>
      </c>
      <c r="AT326" s="313" t="s">
        <v>1098</v>
      </c>
      <c r="AU326" s="313"/>
      <c r="AV326" s="313"/>
      <c r="AW326" s="372"/>
      <c r="AX326" s="164"/>
      <c r="AY326" s="13"/>
      <c r="AZ326" s="12"/>
      <c r="BA326" s="13"/>
      <c r="BB326" s="13"/>
      <c r="BC326" s="13"/>
      <c r="BD326" s="13"/>
      <c r="BE326" s="13"/>
      <c r="BF326" s="13"/>
      <c r="BG326" s="13"/>
      <c r="BH326" s="13"/>
      <c r="BI326" s="13"/>
      <c r="BJ326" s="5">
        <f t="shared" si="16"/>
        <v>1</v>
      </c>
    </row>
    <row r="327" spans="1:62" ht="28">
      <c r="A327" s="39">
        <v>16</v>
      </c>
      <c r="B327" s="39">
        <v>4</v>
      </c>
      <c r="C327" s="250" t="s">
        <v>1087</v>
      </c>
      <c r="D327" s="250"/>
      <c r="E327" s="39"/>
      <c r="F327" s="39" t="s">
        <v>1099</v>
      </c>
      <c r="G327" s="293"/>
      <c r="H327" s="293"/>
      <c r="I327" s="39"/>
      <c r="J327" s="39"/>
      <c r="K327" s="39"/>
      <c r="L327" s="39"/>
      <c r="M327" s="12"/>
      <c r="N327" s="13"/>
      <c r="O327" s="13"/>
      <c r="P327" s="13"/>
      <c r="Q327" s="13"/>
      <c r="R327" s="13"/>
      <c r="S327" s="13"/>
      <c r="T327" s="13"/>
      <c r="U327" s="164"/>
      <c r="V327" s="13"/>
      <c r="W327" s="13"/>
      <c r="X327" s="13"/>
      <c r="Y327" s="13"/>
      <c r="Z327" s="13"/>
      <c r="AA327" s="13"/>
      <c r="AB327" s="313"/>
      <c r="AC327" s="313"/>
      <c r="AD327" s="313"/>
      <c r="AE327" s="313"/>
      <c r="AF327" s="313"/>
      <c r="AG327" s="313"/>
      <c r="AH327" s="313"/>
      <c r="AI327" s="372"/>
      <c r="AJ327" s="164"/>
      <c r="AK327" s="13"/>
      <c r="AL327" s="17" t="s">
        <v>1100</v>
      </c>
      <c r="AM327" s="367"/>
      <c r="AN327" s="313"/>
      <c r="AO327" s="367"/>
      <c r="AP327" s="313"/>
      <c r="AQ327" s="313" t="s">
        <v>1096</v>
      </c>
      <c r="AR327" s="313" t="s">
        <v>1101</v>
      </c>
      <c r="AS327" s="313" t="s">
        <v>1101</v>
      </c>
      <c r="AT327" s="313" t="s">
        <v>1098</v>
      </c>
      <c r="AU327" s="313"/>
      <c r="AV327" s="313"/>
      <c r="AW327" s="372"/>
      <c r="AX327" s="164"/>
      <c r="AY327" s="13"/>
      <c r="AZ327" s="12"/>
      <c r="BA327" s="13"/>
      <c r="BB327" s="13"/>
      <c r="BC327" s="13"/>
      <c r="BD327" s="13"/>
      <c r="BE327" s="13"/>
      <c r="BF327" s="13"/>
      <c r="BG327" s="13"/>
      <c r="BH327" s="13"/>
      <c r="BI327" s="13"/>
      <c r="BJ327" s="5">
        <f t="shared" si="16"/>
        <v>1</v>
      </c>
    </row>
    <row r="328" spans="1:62" ht="56">
      <c r="A328" s="40">
        <v>17</v>
      </c>
      <c r="B328" s="40">
        <v>1</v>
      </c>
      <c r="C328" s="251" t="s">
        <v>1595</v>
      </c>
      <c r="D328" s="251"/>
      <c r="E328" s="41"/>
      <c r="F328" s="41" t="s">
        <v>1103</v>
      </c>
      <c r="G328" s="294"/>
      <c r="H328" s="294"/>
      <c r="I328" s="41"/>
      <c r="J328" s="41"/>
      <c r="K328" s="41"/>
      <c r="L328" s="41"/>
      <c r="M328" s="12"/>
      <c r="N328" s="13"/>
      <c r="O328" s="13"/>
      <c r="P328" s="13"/>
      <c r="Q328" s="13"/>
      <c r="R328" s="13"/>
      <c r="S328" s="13"/>
      <c r="T328" s="13"/>
      <c r="U328" s="164"/>
      <c r="V328" s="13"/>
      <c r="W328" s="13"/>
      <c r="X328" s="13"/>
      <c r="Y328" s="13"/>
      <c r="Z328" s="13"/>
      <c r="AA328" s="13"/>
      <c r="AB328" s="13"/>
      <c r="AC328" s="13"/>
      <c r="AD328" s="13"/>
      <c r="AE328" s="13"/>
      <c r="AF328" s="13"/>
      <c r="AG328" s="13"/>
      <c r="AH328" s="13"/>
      <c r="AI328" s="13"/>
      <c r="AJ328" s="164"/>
      <c r="AK328" s="13"/>
      <c r="AL328" s="17" t="s">
        <v>1104</v>
      </c>
      <c r="AM328" s="367"/>
      <c r="AN328" s="313"/>
      <c r="AO328" s="367"/>
      <c r="AP328" s="313"/>
      <c r="AQ328" s="313" t="s">
        <v>1102</v>
      </c>
      <c r="AR328" s="313" t="s">
        <v>1105</v>
      </c>
      <c r="AS328" s="313" t="s">
        <v>1105</v>
      </c>
      <c r="AT328" s="313"/>
      <c r="AU328" s="313"/>
      <c r="AV328" s="313"/>
      <c r="AW328" s="372"/>
      <c r="AX328" s="164"/>
      <c r="AY328" s="13"/>
      <c r="AZ328" s="12"/>
      <c r="BA328" s="13"/>
      <c r="BB328" s="13"/>
      <c r="BC328" s="13"/>
      <c r="BD328" s="13"/>
      <c r="BE328" s="13"/>
      <c r="BF328" s="13"/>
      <c r="BG328" s="13"/>
      <c r="BH328" s="13"/>
      <c r="BI328" s="13"/>
      <c r="BJ328" s="5">
        <f t="shared" si="16"/>
        <v>1</v>
      </c>
    </row>
    <row r="329" spans="1:62" ht="42">
      <c r="A329" s="40">
        <v>17</v>
      </c>
      <c r="B329" s="40">
        <v>2</v>
      </c>
      <c r="C329" s="251" t="s">
        <v>1595</v>
      </c>
      <c r="D329" s="251"/>
      <c r="E329" s="40"/>
      <c r="F329" s="40" t="s">
        <v>1106</v>
      </c>
      <c r="G329" s="295"/>
      <c r="H329" s="295"/>
      <c r="I329" s="40"/>
      <c r="J329" s="40"/>
      <c r="K329" s="40"/>
      <c r="L329" s="40"/>
      <c r="M329" s="12"/>
      <c r="N329" s="13"/>
      <c r="O329" s="13"/>
      <c r="P329" s="13"/>
      <c r="Q329" s="13"/>
      <c r="R329" s="13"/>
      <c r="S329" s="13"/>
      <c r="T329" s="13"/>
      <c r="U329" s="164"/>
      <c r="V329" s="13"/>
      <c r="W329" s="13"/>
      <c r="X329" s="13"/>
      <c r="Y329" s="13"/>
      <c r="Z329" s="13"/>
      <c r="AA329" s="13"/>
      <c r="AB329" s="13"/>
      <c r="AC329" s="13"/>
      <c r="AD329" s="13"/>
      <c r="AE329" s="13"/>
      <c r="AF329" s="13"/>
      <c r="AG329" s="13"/>
      <c r="AH329" s="13"/>
      <c r="AI329" s="13"/>
      <c r="AJ329" s="164"/>
      <c r="AK329" s="13"/>
      <c r="AL329" s="17" t="s">
        <v>1107</v>
      </c>
      <c r="AM329" s="367"/>
      <c r="AN329" s="313"/>
      <c r="AO329" s="367"/>
      <c r="AP329" s="313"/>
      <c r="AQ329" s="313" t="s">
        <v>1102</v>
      </c>
      <c r="AR329" s="313" t="s">
        <v>1108</v>
      </c>
      <c r="AS329" s="313" t="s">
        <v>1108</v>
      </c>
      <c r="AT329" s="313"/>
      <c r="AU329" s="313"/>
      <c r="AV329" s="313"/>
      <c r="AW329" s="372"/>
      <c r="AX329" s="164"/>
      <c r="AY329" s="13"/>
      <c r="AZ329" s="12"/>
      <c r="BA329" s="13"/>
      <c r="BB329" s="13"/>
      <c r="BC329" s="13"/>
      <c r="BD329" s="13"/>
      <c r="BE329" s="13"/>
      <c r="BF329" s="13"/>
      <c r="BG329" s="13"/>
      <c r="BH329" s="13"/>
      <c r="BI329" s="13"/>
      <c r="BJ329" s="5">
        <f t="shared" si="16"/>
        <v>1</v>
      </c>
    </row>
    <row r="330" spans="1:62" ht="56">
      <c r="A330" s="40">
        <v>17</v>
      </c>
      <c r="B330" s="40">
        <v>3</v>
      </c>
      <c r="C330" s="251" t="s">
        <v>1595</v>
      </c>
      <c r="D330" s="251"/>
      <c r="E330" s="40"/>
      <c r="F330" s="40" t="s">
        <v>1109</v>
      </c>
      <c r="G330" s="295"/>
      <c r="H330" s="295"/>
      <c r="I330" s="40"/>
      <c r="J330" s="40"/>
      <c r="K330" s="40"/>
      <c r="L330" s="40"/>
      <c r="M330" s="12"/>
      <c r="N330" s="13"/>
      <c r="O330" s="13"/>
      <c r="P330" s="13"/>
      <c r="Q330" s="13"/>
      <c r="R330" s="13"/>
      <c r="S330" s="13"/>
      <c r="T330" s="13"/>
      <c r="U330" s="164"/>
      <c r="V330" s="13"/>
      <c r="W330" s="13"/>
      <c r="X330" s="13"/>
      <c r="Y330" s="13"/>
      <c r="Z330" s="13"/>
      <c r="AA330" s="13"/>
      <c r="AB330" s="13"/>
      <c r="AC330" s="13"/>
      <c r="AD330" s="13"/>
      <c r="AE330" s="13"/>
      <c r="AF330" s="13"/>
      <c r="AG330" s="13"/>
      <c r="AH330" s="13"/>
      <c r="AI330" s="13"/>
      <c r="AJ330" s="164"/>
      <c r="AK330" s="13"/>
      <c r="AL330" s="17" t="s">
        <v>1110</v>
      </c>
      <c r="AM330" s="367"/>
      <c r="AN330" s="313"/>
      <c r="AO330" s="367"/>
      <c r="AP330" s="313"/>
      <c r="AQ330" s="313" t="s">
        <v>1102</v>
      </c>
      <c r="AR330" s="313" t="s">
        <v>1111</v>
      </c>
      <c r="AS330" s="313" t="s">
        <v>1111</v>
      </c>
      <c r="AT330" s="313"/>
      <c r="AU330" s="313"/>
      <c r="AV330" s="313"/>
      <c r="AW330" s="372"/>
      <c r="AX330" s="164"/>
      <c r="AY330" s="13"/>
      <c r="AZ330" s="12"/>
      <c r="BA330" s="13"/>
      <c r="BB330" s="13"/>
      <c r="BC330" s="13"/>
      <c r="BD330" s="13"/>
      <c r="BE330" s="13"/>
      <c r="BF330" s="13"/>
      <c r="BG330" s="13"/>
      <c r="BH330" s="13"/>
      <c r="BI330" s="13"/>
      <c r="BJ330" s="5">
        <f t="shared" si="16"/>
        <v>1</v>
      </c>
    </row>
    <row r="331" spans="1:62" ht="28">
      <c r="A331" s="40">
        <v>17</v>
      </c>
      <c r="B331" s="40">
        <v>4</v>
      </c>
      <c r="C331" s="251" t="s">
        <v>1595</v>
      </c>
      <c r="D331" s="251"/>
      <c r="E331" s="40"/>
      <c r="F331" s="40" t="s">
        <v>1112</v>
      </c>
      <c r="G331" s="295"/>
      <c r="H331" s="295"/>
      <c r="I331" s="40"/>
      <c r="J331" s="40"/>
      <c r="K331" s="40"/>
      <c r="L331" s="40"/>
      <c r="M331" s="12"/>
      <c r="N331" s="13"/>
      <c r="O331" s="13"/>
      <c r="P331" s="13"/>
      <c r="Q331" s="13"/>
      <c r="R331" s="13"/>
      <c r="S331" s="13"/>
      <c r="T331" s="13"/>
      <c r="U331" s="164"/>
      <c r="V331" s="13"/>
      <c r="W331" s="13"/>
      <c r="X331" s="13"/>
      <c r="Y331" s="13"/>
      <c r="Z331" s="13"/>
      <c r="AA331" s="13"/>
      <c r="AB331" s="13"/>
      <c r="AC331" s="13"/>
      <c r="AD331" s="13"/>
      <c r="AE331" s="13"/>
      <c r="AF331" s="13"/>
      <c r="AG331" s="13"/>
      <c r="AH331" s="13"/>
      <c r="AI331" s="13"/>
      <c r="AJ331" s="164"/>
      <c r="AK331" s="13"/>
      <c r="AL331" s="17" t="s">
        <v>1113</v>
      </c>
      <c r="AM331" s="367"/>
      <c r="AN331" s="313"/>
      <c r="AO331" s="367"/>
      <c r="AP331" s="313"/>
      <c r="AQ331" s="313" t="s">
        <v>1102</v>
      </c>
      <c r="AR331" s="313" t="s">
        <v>1114</v>
      </c>
      <c r="AS331" s="313" t="s">
        <v>1114</v>
      </c>
      <c r="AT331" s="313"/>
      <c r="AU331" s="313"/>
      <c r="AV331" s="313"/>
      <c r="AW331" s="372"/>
      <c r="AX331" s="164"/>
      <c r="AY331" s="13"/>
      <c r="AZ331" s="12"/>
      <c r="BA331" s="13"/>
      <c r="BB331" s="13"/>
      <c r="BC331" s="13"/>
      <c r="BD331" s="13"/>
      <c r="BE331" s="13"/>
      <c r="BF331" s="13"/>
      <c r="BG331" s="13"/>
      <c r="BH331" s="13"/>
      <c r="BI331" s="13"/>
      <c r="BJ331" s="5">
        <f t="shared" si="16"/>
        <v>1</v>
      </c>
    </row>
    <row r="332" spans="1:62" ht="56">
      <c r="A332" s="40">
        <v>17</v>
      </c>
      <c r="B332" s="40">
        <v>5</v>
      </c>
      <c r="C332" s="251" t="s">
        <v>1595</v>
      </c>
      <c r="D332" s="251"/>
      <c r="E332" s="40"/>
      <c r="F332" s="40" t="s">
        <v>1115</v>
      </c>
      <c r="G332" s="295"/>
      <c r="H332" s="295"/>
      <c r="I332" s="40"/>
      <c r="J332" s="40"/>
      <c r="K332" s="40"/>
      <c r="L332" s="40"/>
      <c r="M332" s="12"/>
      <c r="N332" s="13"/>
      <c r="O332" s="13"/>
      <c r="P332" s="13"/>
      <c r="Q332" s="13"/>
      <c r="R332" s="13"/>
      <c r="S332" s="13"/>
      <c r="T332" s="13"/>
      <c r="U332" s="164"/>
      <c r="V332" s="13"/>
      <c r="W332" s="13"/>
      <c r="X332" s="13"/>
      <c r="Y332" s="13"/>
      <c r="Z332" s="13"/>
      <c r="AA332" s="13"/>
      <c r="AB332" s="13"/>
      <c r="AC332" s="13"/>
      <c r="AD332" s="13"/>
      <c r="AE332" s="13"/>
      <c r="AF332" s="13"/>
      <c r="AG332" s="13"/>
      <c r="AH332" s="13"/>
      <c r="AI332" s="13"/>
      <c r="AJ332" s="164"/>
      <c r="AK332" s="13"/>
      <c r="AL332" s="17" t="s">
        <v>1116</v>
      </c>
      <c r="AM332" s="367"/>
      <c r="AN332" s="313"/>
      <c r="AO332" s="367"/>
      <c r="AP332" s="313"/>
      <c r="AQ332" s="313" t="s">
        <v>1102</v>
      </c>
      <c r="AR332" s="313" t="s">
        <v>1117</v>
      </c>
      <c r="AS332" s="313" t="s">
        <v>1117</v>
      </c>
      <c r="AT332" s="313"/>
      <c r="AU332" s="313"/>
      <c r="AV332" s="313"/>
      <c r="AW332" s="372"/>
      <c r="AX332" s="164"/>
      <c r="AY332" s="13"/>
      <c r="AZ332" s="12"/>
      <c r="BA332" s="13"/>
      <c r="BB332" s="13"/>
      <c r="BC332" s="13"/>
      <c r="BD332" s="13"/>
      <c r="BE332" s="13"/>
      <c r="BF332" s="13"/>
      <c r="BG332" s="13"/>
      <c r="BH332" s="13"/>
      <c r="BI332" s="13"/>
      <c r="BJ332" s="5">
        <f t="shared" si="16"/>
        <v>1</v>
      </c>
    </row>
    <row r="333" spans="1:62" ht="28">
      <c r="A333" s="40">
        <v>17</v>
      </c>
      <c r="B333" s="40">
        <v>6</v>
      </c>
      <c r="C333" s="251" t="s">
        <v>1595</v>
      </c>
      <c r="D333" s="251"/>
      <c r="E333" s="40"/>
      <c r="F333" s="40" t="s">
        <v>1118</v>
      </c>
      <c r="G333" s="295"/>
      <c r="H333" s="295"/>
      <c r="I333" s="40"/>
      <c r="J333" s="40"/>
      <c r="K333" s="40"/>
      <c r="L333" s="40"/>
      <c r="M333" s="12"/>
      <c r="N333" s="13"/>
      <c r="O333" s="13"/>
      <c r="P333" s="13"/>
      <c r="Q333" s="13"/>
      <c r="R333" s="13"/>
      <c r="S333" s="13"/>
      <c r="T333" s="13"/>
      <c r="U333" s="164"/>
      <c r="V333" s="13"/>
      <c r="W333" s="13"/>
      <c r="X333" s="13"/>
      <c r="Y333" s="13"/>
      <c r="Z333" s="13"/>
      <c r="AA333" s="13"/>
      <c r="AB333" s="13"/>
      <c r="AC333" s="13"/>
      <c r="AD333" s="13"/>
      <c r="AE333" s="13"/>
      <c r="AF333" s="13"/>
      <c r="AG333" s="13"/>
      <c r="AH333" s="13"/>
      <c r="AI333" s="13"/>
      <c r="AJ333" s="164"/>
      <c r="AK333" s="13"/>
      <c r="AL333" s="17" t="s">
        <v>1119</v>
      </c>
      <c r="AM333" s="367"/>
      <c r="AN333" s="313"/>
      <c r="AO333" s="367"/>
      <c r="AP333" s="313"/>
      <c r="AQ333" s="313" t="s">
        <v>1102</v>
      </c>
      <c r="AR333" s="313" t="s">
        <v>1120</v>
      </c>
      <c r="AS333" s="313" t="s">
        <v>1120</v>
      </c>
      <c r="AT333" s="313"/>
      <c r="AU333" s="313"/>
      <c r="AV333" s="313"/>
      <c r="AW333" s="372"/>
      <c r="AX333" s="164"/>
      <c r="AY333" s="13"/>
      <c r="AZ333" s="12"/>
      <c r="BA333" s="13"/>
      <c r="BB333" s="13"/>
      <c r="BC333" s="13"/>
      <c r="BD333" s="13"/>
      <c r="BE333" s="13"/>
      <c r="BF333" s="13"/>
      <c r="BG333" s="13"/>
      <c r="BH333" s="13"/>
      <c r="BI333" s="13"/>
      <c r="BJ333" s="5">
        <f t="shared" si="16"/>
        <v>1</v>
      </c>
    </row>
    <row r="334" spans="1:62" ht="28">
      <c r="A334" s="40">
        <v>17</v>
      </c>
      <c r="B334" s="40">
        <v>7</v>
      </c>
      <c r="C334" s="251" t="s">
        <v>1595</v>
      </c>
      <c r="D334" s="251"/>
      <c r="E334" s="41"/>
      <c r="F334" s="41" t="s">
        <v>1121</v>
      </c>
      <c r="G334" s="294"/>
      <c r="H334" s="294"/>
      <c r="I334" s="41"/>
      <c r="J334" s="41"/>
      <c r="K334" s="41"/>
      <c r="L334" s="41"/>
      <c r="M334" s="12"/>
      <c r="N334" s="13"/>
      <c r="O334" s="13"/>
      <c r="P334" s="13"/>
      <c r="Q334" s="13"/>
      <c r="R334" s="13"/>
      <c r="S334" s="13"/>
      <c r="T334" s="13"/>
      <c r="U334" s="164"/>
      <c r="V334" s="13"/>
      <c r="W334" s="13"/>
      <c r="X334" s="13"/>
      <c r="Y334" s="13"/>
      <c r="Z334" s="13"/>
      <c r="AA334" s="13"/>
      <c r="AB334" s="13"/>
      <c r="AC334" s="13"/>
      <c r="AD334" s="13"/>
      <c r="AE334" s="13"/>
      <c r="AF334" s="13"/>
      <c r="AG334" s="13"/>
      <c r="AH334" s="13"/>
      <c r="AI334" s="13"/>
      <c r="AJ334" s="164"/>
      <c r="AK334" s="13"/>
      <c r="AL334" s="17" t="s">
        <v>1122</v>
      </c>
      <c r="AM334" s="367"/>
      <c r="AN334" s="313"/>
      <c r="AO334" s="367"/>
      <c r="AP334" s="313"/>
      <c r="AQ334" s="313" t="s">
        <v>1102</v>
      </c>
      <c r="AR334" s="313" t="s">
        <v>1123</v>
      </c>
      <c r="AS334" s="313" t="s">
        <v>1123</v>
      </c>
      <c r="AT334" s="313"/>
      <c r="AU334" s="313"/>
      <c r="AV334" s="313"/>
      <c r="AW334" s="372"/>
      <c r="AX334" s="164"/>
      <c r="AY334" s="13"/>
      <c r="AZ334" s="12"/>
      <c r="BA334" s="13"/>
      <c r="BB334" s="13"/>
      <c r="BC334" s="13"/>
      <c r="BD334" s="13"/>
      <c r="BE334" s="13"/>
      <c r="BF334" s="13"/>
      <c r="BG334" s="13"/>
      <c r="BH334" s="13"/>
      <c r="BI334" s="13"/>
      <c r="BJ334" s="5">
        <f t="shared" si="16"/>
        <v>1</v>
      </c>
    </row>
    <row r="335" spans="1:62" ht="28">
      <c r="A335" s="40">
        <v>17</v>
      </c>
      <c r="B335" s="40">
        <v>8</v>
      </c>
      <c r="C335" s="251" t="s">
        <v>1595</v>
      </c>
      <c r="D335" s="251"/>
      <c r="E335" s="41"/>
      <c r="F335" s="41" t="s">
        <v>1124</v>
      </c>
      <c r="G335" s="294"/>
      <c r="H335" s="294"/>
      <c r="I335" s="41"/>
      <c r="J335" s="41"/>
      <c r="K335" s="41"/>
      <c r="L335" s="41"/>
      <c r="M335" s="12"/>
      <c r="N335" s="13"/>
      <c r="O335" s="13"/>
      <c r="P335" s="13"/>
      <c r="Q335" s="13"/>
      <c r="R335" s="13"/>
      <c r="S335" s="13"/>
      <c r="T335" s="13"/>
      <c r="U335" s="164"/>
      <c r="V335" s="13"/>
      <c r="W335" s="13"/>
      <c r="X335" s="13"/>
      <c r="Y335" s="13"/>
      <c r="Z335" s="13"/>
      <c r="AA335" s="13"/>
      <c r="AB335" s="13"/>
      <c r="AC335" s="13"/>
      <c r="AD335" s="13"/>
      <c r="AE335" s="13"/>
      <c r="AF335" s="13"/>
      <c r="AG335" s="13"/>
      <c r="AH335" s="13"/>
      <c r="AI335" s="13"/>
      <c r="AJ335" s="164"/>
      <c r="AK335" s="13"/>
      <c r="AL335" s="17" t="s">
        <v>1125</v>
      </c>
      <c r="AM335" s="367"/>
      <c r="AN335" s="313"/>
      <c r="AO335" s="367"/>
      <c r="AP335" s="313"/>
      <c r="AQ335" s="313" t="s">
        <v>1102</v>
      </c>
      <c r="AR335" s="313" t="s">
        <v>1126</v>
      </c>
      <c r="AS335" s="313" t="s">
        <v>1126</v>
      </c>
      <c r="AT335" s="313"/>
      <c r="AU335" s="313"/>
      <c r="AV335" s="313"/>
      <c r="AW335" s="372"/>
      <c r="AX335" s="164"/>
      <c r="AY335" s="13"/>
      <c r="AZ335" s="12"/>
      <c r="BA335" s="13"/>
      <c r="BB335" s="13"/>
      <c r="BC335" s="13"/>
      <c r="BD335" s="13"/>
      <c r="BE335" s="13"/>
      <c r="BF335" s="13"/>
      <c r="BG335" s="13"/>
      <c r="BH335" s="13"/>
      <c r="BI335" s="13"/>
      <c r="BJ335" s="5">
        <f t="shared" si="16"/>
        <v>1</v>
      </c>
    </row>
    <row r="336" spans="1:62" ht="28">
      <c r="A336" s="40">
        <v>17</v>
      </c>
      <c r="B336" s="40">
        <v>9</v>
      </c>
      <c r="C336" s="251" t="s">
        <v>1595</v>
      </c>
      <c r="D336" s="251"/>
      <c r="E336" s="41"/>
      <c r="F336" s="41" t="s">
        <v>1127</v>
      </c>
      <c r="G336" s="294"/>
      <c r="H336" s="294"/>
      <c r="I336" s="41"/>
      <c r="J336" s="41"/>
      <c r="K336" s="41"/>
      <c r="L336" s="41"/>
      <c r="M336" s="12"/>
      <c r="N336" s="13"/>
      <c r="O336" s="13"/>
      <c r="P336" s="13"/>
      <c r="Q336" s="13"/>
      <c r="R336" s="13"/>
      <c r="S336" s="13"/>
      <c r="T336" s="13"/>
      <c r="U336" s="164"/>
      <c r="V336" s="13"/>
      <c r="W336" s="13"/>
      <c r="X336" s="13"/>
      <c r="Y336" s="13"/>
      <c r="Z336" s="13"/>
      <c r="AA336" s="13"/>
      <c r="AB336" s="13"/>
      <c r="AC336" s="13"/>
      <c r="AD336" s="13"/>
      <c r="AE336" s="13"/>
      <c r="AF336" s="13"/>
      <c r="AG336" s="13"/>
      <c r="AH336" s="13"/>
      <c r="AI336" s="13"/>
      <c r="AJ336" s="164"/>
      <c r="AK336" s="13"/>
      <c r="AL336" s="17" t="s">
        <v>1128</v>
      </c>
      <c r="AM336" s="367"/>
      <c r="AN336" s="313"/>
      <c r="AO336" s="367"/>
      <c r="AP336" s="313"/>
      <c r="AQ336" s="313" t="s">
        <v>1102</v>
      </c>
      <c r="AR336" s="313" t="s">
        <v>1129</v>
      </c>
      <c r="AS336" s="313" t="s">
        <v>1129</v>
      </c>
      <c r="AT336" s="313"/>
      <c r="AU336" s="313"/>
      <c r="AV336" s="313"/>
      <c r="AW336" s="372"/>
      <c r="AX336" s="164"/>
      <c r="AY336" s="13"/>
      <c r="AZ336" s="12"/>
      <c r="BA336" s="13"/>
      <c r="BB336" s="13"/>
      <c r="BC336" s="13"/>
      <c r="BD336" s="13"/>
      <c r="BE336" s="13"/>
      <c r="BF336" s="13"/>
      <c r="BG336" s="13"/>
      <c r="BH336" s="13"/>
      <c r="BI336" s="13"/>
      <c r="BJ336" s="5">
        <f t="shared" si="16"/>
        <v>1</v>
      </c>
    </row>
    <row r="337" spans="1:62" ht="28">
      <c r="A337" s="40">
        <v>17</v>
      </c>
      <c r="B337" s="40">
        <v>10</v>
      </c>
      <c r="C337" s="251" t="s">
        <v>1595</v>
      </c>
      <c r="D337" s="251"/>
      <c r="E337" s="41"/>
      <c r="F337" s="41" t="s">
        <v>1130</v>
      </c>
      <c r="G337" s="294"/>
      <c r="H337" s="294"/>
      <c r="I337" s="41"/>
      <c r="J337" s="41"/>
      <c r="K337" s="41"/>
      <c r="L337" s="41"/>
      <c r="M337" s="12"/>
      <c r="N337" s="13"/>
      <c r="O337" s="13"/>
      <c r="P337" s="13"/>
      <c r="Q337" s="13"/>
      <c r="R337" s="13"/>
      <c r="S337" s="13"/>
      <c r="T337" s="13"/>
      <c r="U337" s="164"/>
      <c r="V337" s="13"/>
      <c r="W337" s="13"/>
      <c r="X337" s="13"/>
      <c r="Y337" s="13"/>
      <c r="Z337" s="13"/>
      <c r="AA337" s="13"/>
      <c r="AB337" s="13"/>
      <c r="AC337" s="13"/>
      <c r="AD337" s="13"/>
      <c r="AE337" s="13"/>
      <c r="AF337" s="13"/>
      <c r="AG337" s="13"/>
      <c r="AH337" s="13"/>
      <c r="AI337" s="13"/>
      <c r="AJ337" s="164"/>
      <c r="AK337" s="13"/>
      <c r="AL337" s="17" t="s">
        <v>1131</v>
      </c>
      <c r="AM337" s="367"/>
      <c r="AN337" s="313"/>
      <c r="AO337" s="367"/>
      <c r="AP337" s="313"/>
      <c r="AQ337" s="313" t="s">
        <v>1102</v>
      </c>
      <c r="AR337" s="313" t="s">
        <v>1132</v>
      </c>
      <c r="AS337" s="313" t="s">
        <v>1132</v>
      </c>
      <c r="AT337" s="313"/>
      <c r="AU337" s="313"/>
      <c r="AV337" s="313"/>
      <c r="AW337" s="372"/>
      <c r="AX337" s="164"/>
      <c r="AY337" s="13"/>
      <c r="AZ337" s="12"/>
      <c r="BA337" s="13"/>
      <c r="BB337" s="13"/>
      <c r="BC337" s="13"/>
      <c r="BD337" s="13"/>
      <c r="BE337" s="13"/>
      <c r="BF337" s="13"/>
      <c r="BG337" s="13"/>
      <c r="BH337" s="13"/>
      <c r="BI337" s="13"/>
      <c r="BJ337" s="5">
        <f t="shared" si="16"/>
        <v>1</v>
      </c>
    </row>
    <row r="338" spans="1:62" ht="42">
      <c r="A338" s="40">
        <v>17</v>
      </c>
      <c r="B338" s="40">
        <v>11</v>
      </c>
      <c r="C338" s="251" t="s">
        <v>1595</v>
      </c>
      <c r="D338" s="251"/>
      <c r="E338" s="41"/>
      <c r="F338" s="41" t="s">
        <v>1133</v>
      </c>
      <c r="G338" s="294"/>
      <c r="H338" s="294"/>
      <c r="I338" s="41"/>
      <c r="J338" s="41"/>
      <c r="K338" s="41"/>
      <c r="L338" s="41"/>
      <c r="M338" s="12"/>
      <c r="N338" s="13"/>
      <c r="O338" s="13"/>
      <c r="P338" s="13"/>
      <c r="Q338" s="13"/>
      <c r="R338" s="13"/>
      <c r="S338" s="13"/>
      <c r="T338" s="13"/>
      <c r="U338" s="164"/>
      <c r="V338" s="13"/>
      <c r="W338" s="13"/>
      <c r="X338" s="13"/>
      <c r="Y338" s="13"/>
      <c r="Z338" s="13"/>
      <c r="AA338" s="13"/>
      <c r="AB338" s="13"/>
      <c r="AC338" s="13"/>
      <c r="AD338" s="13"/>
      <c r="AE338" s="13"/>
      <c r="AF338" s="13"/>
      <c r="AG338" s="13"/>
      <c r="AH338" s="13"/>
      <c r="AI338" s="13"/>
      <c r="AJ338" s="164"/>
      <c r="AK338" s="13"/>
      <c r="AL338" s="17" t="s">
        <v>1134</v>
      </c>
      <c r="AM338" s="367"/>
      <c r="AN338" s="313"/>
      <c r="AO338" s="367"/>
      <c r="AP338" s="313"/>
      <c r="AQ338" s="313" t="s">
        <v>1102</v>
      </c>
      <c r="AR338" s="313" t="s">
        <v>1135</v>
      </c>
      <c r="AS338" s="313" t="s">
        <v>1135</v>
      </c>
      <c r="AT338" s="313"/>
      <c r="AU338" s="313"/>
      <c r="AV338" s="313"/>
      <c r="AW338" s="372"/>
      <c r="AX338" s="164"/>
      <c r="AY338" s="13"/>
      <c r="AZ338" s="12"/>
      <c r="BA338" s="13"/>
      <c r="BB338" s="13"/>
      <c r="BC338" s="13"/>
      <c r="BD338" s="13"/>
      <c r="BE338" s="13"/>
      <c r="BF338" s="13"/>
      <c r="BG338" s="13"/>
      <c r="BH338" s="13"/>
      <c r="BI338" s="13"/>
      <c r="BJ338" s="5">
        <f t="shared" si="16"/>
        <v>1</v>
      </c>
    </row>
    <row r="339" spans="1:62" ht="28">
      <c r="A339" s="40">
        <v>17</v>
      </c>
      <c r="B339" s="40">
        <v>12</v>
      </c>
      <c r="C339" s="251" t="s">
        <v>1595</v>
      </c>
      <c r="D339" s="251"/>
      <c r="E339" s="41"/>
      <c r="F339" s="41" t="s">
        <v>1136</v>
      </c>
      <c r="G339" s="294"/>
      <c r="H339" s="294"/>
      <c r="I339" s="41"/>
      <c r="J339" s="41"/>
      <c r="K339" s="41"/>
      <c r="L339" s="41"/>
      <c r="M339" s="12"/>
      <c r="N339" s="13"/>
      <c r="O339" s="13"/>
      <c r="P339" s="13"/>
      <c r="Q339" s="13"/>
      <c r="R339" s="13"/>
      <c r="S339" s="13"/>
      <c r="T339" s="13"/>
      <c r="U339" s="164"/>
      <c r="V339" s="13"/>
      <c r="W339" s="13"/>
      <c r="X339" s="13"/>
      <c r="Y339" s="13"/>
      <c r="Z339" s="13"/>
      <c r="AA339" s="13"/>
      <c r="AB339" s="13"/>
      <c r="AC339" s="13"/>
      <c r="AD339" s="13"/>
      <c r="AE339" s="13"/>
      <c r="AF339" s="13"/>
      <c r="AG339" s="13"/>
      <c r="AH339" s="13"/>
      <c r="AI339" s="13"/>
      <c r="AJ339" s="164"/>
      <c r="AK339" s="13"/>
      <c r="AL339" s="17" t="s">
        <v>1137</v>
      </c>
      <c r="AM339" s="367"/>
      <c r="AN339" s="313"/>
      <c r="AO339" s="367"/>
      <c r="AP339" s="313"/>
      <c r="AQ339" s="313" t="s">
        <v>1102</v>
      </c>
      <c r="AR339" s="313" t="s">
        <v>1138</v>
      </c>
      <c r="AS339" s="313" t="s">
        <v>1138</v>
      </c>
      <c r="AT339" s="313"/>
      <c r="AU339" s="313"/>
      <c r="AV339" s="313"/>
      <c r="AW339" s="372"/>
      <c r="AX339" s="164"/>
      <c r="AY339" s="13"/>
      <c r="AZ339" s="12"/>
      <c r="BA339" s="13"/>
      <c r="BB339" s="13"/>
      <c r="BC339" s="13"/>
      <c r="BD339" s="13"/>
      <c r="BE339" s="13"/>
      <c r="BF339" s="13"/>
      <c r="BG339" s="13"/>
      <c r="BH339" s="13"/>
      <c r="BI339" s="13"/>
      <c r="BJ339" s="5">
        <f t="shared" si="16"/>
        <v>1</v>
      </c>
    </row>
    <row r="340" spans="1:62" ht="28">
      <c r="A340" s="40">
        <v>17</v>
      </c>
      <c r="B340" s="40">
        <v>13</v>
      </c>
      <c r="C340" s="251" t="s">
        <v>1595</v>
      </c>
      <c r="D340" s="251"/>
      <c r="E340" s="41"/>
      <c r="F340" s="41" t="s">
        <v>1139</v>
      </c>
      <c r="G340" s="294"/>
      <c r="H340" s="294"/>
      <c r="I340" s="41"/>
      <c r="J340" s="41"/>
      <c r="K340" s="41"/>
      <c r="L340" s="41"/>
      <c r="M340" s="12"/>
      <c r="N340" s="13"/>
      <c r="O340" s="13"/>
      <c r="P340" s="13"/>
      <c r="Q340" s="13"/>
      <c r="R340" s="13"/>
      <c r="S340" s="13"/>
      <c r="T340" s="13"/>
      <c r="U340" s="164"/>
      <c r="V340" s="13"/>
      <c r="W340" s="13"/>
      <c r="X340" s="13"/>
      <c r="Y340" s="13"/>
      <c r="Z340" s="13"/>
      <c r="AA340" s="13"/>
      <c r="AB340" s="13"/>
      <c r="AC340" s="13"/>
      <c r="AD340" s="13"/>
      <c r="AE340" s="13"/>
      <c r="AF340" s="13"/>
      <c r="AG340" s="13"/>
      <c r="AH340" s="13"/>
      <c r="AI340" s="13"/>
      <c r="AJ340" s="164"/>
      <c r="AK340" s="13"/>
      <c r="AL340" s="17" t="s">
        <v>1140</v>
      </c>
      <c r="AM340" s="367"/>
      <c r="AN340" s="313"/>
      <c r="AO340" s="367"/>
      <c r="AP340" s="313"/>
      <c r="AQ340" s="313" t="s">
        <v>1102</v>
      </c>
      <c r="AR340" s="313" t="s">
        <v>1141</v>
      </c>
      <c r="AS340" s="313" t="s">
        <v>1141</v>
      </c>
      <c r="AT340" s="313"/>
      <c r="AU340" s="313"/>
      <c r="AV340" s="313"/>
      <c r="AW340" s="372"/>
      <c r="AX340" s="164"/>
      <c r="AY340" s="13"/>
      <c r="AZ340" s="12"/>
      <c r="BA340" s="13"/>
      <c r="BB340" s="13"/>
      <c r="BC340" s="13"/>
      <c r="BD340" s="13"/>
      <c r="BE340" s="13"/>
      <c r="BF340" s="13"/>
      <c r="BG340" s="13"/>
      <c r="BH340" s="13"/>
      <c r="BI340" s="13"/>
      <c r="BJ340" s="5">
        <f t="shared" si="16"/>
        <v>1</v>
      </c>
    </row>
    <row r="341" spans="1:62" ht="70">
      <c r="A341" s="40">
        <v>17</v>
      </c>
      <c r="B341" s="40">
        <v>14</v>
      </c>
      <c r="C341" s="251" t="s">
        <v>1595</v>
      </c>
      <c r="D341" s="251"/>
      <c r="E341" s="41"/>
      <c r="F341" s="41" t="s">
        <v>1115</v>
      </c>
      <c r="G341" s="294"/>
      <c r="H341" s="294"/>
      <c r="I341" s="41"/>
      <c r="J341" s="41"/>
      <c r="K341" s="41"/>
      <c r="L341" s="41"/>
      <c r="M341" s="12"/>
      <c r="N341" s="13"/>
      <c r="O341" s="13"/>
      <c r="P341" s="13"/>
      <c r="Q341" s="13"/>
      <c r="R341" s="13"/>
      <c r="S341" s="13"/>
      <c r="T341" s="13"/>
      <c r="U341" s="164"/>
      <c r="V341" s="13"/>
      <c r="W341" s="13"/>
      <c r="X341" s="13"/>
      <c r="Y341" s="13"/>
      <c r="Z341" s="13"/>
      <c r="AA341" s="13"/>
      <c r="AB341" s="13"/>
      <c r="AC341" s="13"/>
      <c r="AD341" s="13"/>
      <c r="AE341" s="13"/>
      <c r="AF341" s="13"/>
      <c r="AG341" s="13"/>
      <c r="AH341" s="13"/>
      <c r="AI341" s="13"/>
      <c r="AJ341" s="164"/>
      <c r="AK341" s="13"/>
      <c r="AL341" s="17" t="s">
        <v>1142</v>
      </c>
      <c r="AM341" s="367"/>
      <c r="AN341" s="313"/>
      <c r="AO341" s="367"/>
      <c r="AP341" s="313"/>
      <c r="AQ341" s="313" t="s">
        <v>1102</v>
      </c>
      <c r="AR341" s="313" t="s">
        <v>1143</v>
      </c>
      <c r="AS341" s="313" t="s">
        <v>1143</v>
      </c>
      <c r="AT341" s="313"/>
      <c r="AU341" s="313"/>
      <c r="AV341" s="313"/>
      <c r="AW341" s="372"/>
      <c r="AX341" s="164"/>
      <c r="AY341" s="13"/>
      <c r="AZ341" s="12"/>
      <c r="BA341" s="13"/>
      <c r="BB341" s="13"/>
      <c r="BC341" s="13"/>
      <c r="BD341" s="13"/>
      <c r="BE341" s="13"/>
      <c r="BF341" s="13"/>
      <c r="BG341" s="13"/>
      <c r="BH341" s="13"/>
      <c r="BI341" s="13"/>
      <c r="BJ341" s="5">
        <f t="shared" si="16"/>
        <v>1</v>
      </c>
    </row>
    <row r="342" spans="1:62" ht="56">
      <c r="A342" s="1">
        <v>19</v>
      </c>
      <c r="B342" s="1">
        <v>1</v>
      </c>
      <c r="C342" s="241" t="s">
        <v>1144</v>
      </c>
      <c r="D342" s="241"/>
      <c r="E342" s="1"/>
      <c r="F342" s="1" t="s">
        <v>1145</v>
      </c>
      <c r="G342" s="205"/>
      <c r="H342" s="205"/>
      <c r="I342" s="1"/>
      <c r="J342" s="1"/>
      <c r="K342" s="1"/>
      <c r="L342" s="1"/>
      <c r="M342" s="12"/>
      <c r="N342" s="13"/>
      <c r="O342" s="13"/>
      <c r="P342" s="13"/>
      <c r="Q342" s="13"/>
      <c r="R342" s="13"/>
      <c r="S342" s="13"/>
      <c r="T342" s="13"/>
      <c r="U342" s="164"/>
      <c r="V342" s="13"/>
      <c r="W342" s="13"/>
      <c r="X342" s="13"/>
      <c r="Y342" s="13"/>
      <c r="Z342" s="13"/>
      <c r="AA342" s="13"/>
      <c r="AB342" s="13"/>
      <c r="AC342" s="13"/>
      <c r="AD342" s="13"/>
      <c r="AE342" s="13"/>
      <c r="AF342" s="13"/>
      <c r="AG342" s="13"/>
      <c r="AH342" s="13"/>
      <c r="AI342" s="13"/>
      <c r="AJ342" s="164"/>
      <c r="AK342" s="13"/>
      <c r="AL342" s="12"/>
      <c r="AM342" s="13"/>
      <c r="AN342" s="13"/>
      <c r="AO342" s="13"/>
      <c r="AP342" s="13"/>
      <c r="AQ342" s="13"/>
      <c r="AR342" s="13"/>
      <c r="AS342" s="13"/>
      <c r="AT342" s="13"/>
      <c r="AU342" s="13"/>
      <c r="AV342" s="13"/>
      <c r="AW342" s="13"/>
      <c r="AX342" s="164"/>
      <c r="AY342" s="13"/>
      <c r="AZ342" s="12" t="s">
        <v>1145</v>
      </c>
      <c r="BA342" s="13" t="s">
        <v>1146</v>
      </c>
      <c r="BB342" s="13"/>
      <c r="BC342" s="13"/>
      <c r="BD342" s="13" t="s">
        <v>1147</v>
      </c>
      <c r="BE342" s="13" t="s">
        <v>283</v>
      </c>
      <c r="BF342" s="13"/>
      <c r="BG342" s="13"/>
      <c r="BH342" s="13"/>
      <c r="BI342" s="13"/>
      <c r="BJ342" s="5">
        <f t="shared" si="16"/>
        <v>1</v>
      </c>
    </row>
    <row r="343" spans="1:62" ht="168">
      <c r="A343" s="1">
        <v>19</v>
      </c>
      <c r="B343" s="1">
        <v>2</v>
      </c>
      <c r="C343" s="241" t="s">
        <v>1144</v>
      </c>
      <c r="D343" s="241"/>
      <c r="E343" s="1"/>
      <c r="F343" s="1" t="s">
        <v>1148</v>
      </c>
      <c r="G343" s="205"/>
      <c r="H343" s="205"/>
      <c r="I343" s="1"/>
      <c r="J343" s="1"/>
      <c r="K343" s="1"/>
      <c r="L343" s="1"/>
      <c r="M343" s="12"/>
      <c r="N343" s="13"/>
      <c r="O343" s="13"/>
      <c r="P343" s="13"/>
      <c r="Q343" s="13"/>
      <c r="R343" s="13"/>
      <c r="S343" s="13"/>
      <c r="T343" s="13"/>
      <c r="U343" s="164"/>
      <c r="V343" s="36"/>
      <c r="W343" s="36"/>
      <c r="X343" s="13"/>
      <c r="Y343" s="13"/>
      <c r="Z343" s="13"/>
      <c r="AA343" s="13"/>
      <c r="AB343" s="13"/>
      <c r="AC343" s="13"/>
      <c r="AD343" s="13"/>
      <c r="AE343" s="13"/>
      <c r="AF343" s="13"/>
      <c r="AG343" s="13"/>
      <c r="AH343" s="13"/>
      <c r="AI343" s="13"/>
      <c r="AJ343" s="164"/>
      <c r="AK343" s="13"/>
      <c r="AL343" s="12"/>
      <c r="AM343" s="13"/>
      <c r="AN343" s="13"/>
      <c r="AO343" s="13"/>
      <c r="AP343" s="13"/>
      <c r="AQ343" s="13"/>
      <c r="AR343" s="13"/>
      <c r="AS343" s="13"/>
      <c r="AT343" s="13"/>
      <c r="AU343" s="13"/>
      <c r="AV343" s="13"/>
      <c r="AW343" s="13"/>
      <c r="AX343" s="164"/>
      <c r="AY343" s="13"/>
      <c r="AZ343" s="12" t="s">
        <v>1148</v>
      </c>
      <c r="BA343" s="13" t="s">
        <v>1149</v>
      </c>
      <c r="BB343" s="13"/>
      <c r="BC343" s="13"/>
      <c r="BD343" s="13" t="s">
        <v>1150</v>
      </c>
      <c r="BE343" s="13" t="s">
        <v>1151</v>
      </c>
      <c r="BF343" s="13"/>
      <c r="BG343" s="13"/>
      <c r="BH343" s="13"/>
      <c r="BI343" s="13"/>
      <c r="BJ343" s="5">
        <f t="shared" si="16"/>
        <v>1</v>
      </c>
    </row>
    <row r="344" spans="1:62" ht="56">
      <c r="A344" s="350">
        <v>20</v>
      </c>
      <c r="B344" s="350">
        <v>1</v>
      </c>
      <c r="C344" s="352" t="s">
        <v>1152</v>
      </c>
      <c r="D344" s="352"/>
      <c r="E344" s="350"/>
      <c r="F344" s="350" t="s">
        <v>1153</v>
      </c>
      <c r="G344" s="354"/>
      <c r="H344" s="354"/>
      <c r="I344" s="350"/>
      <c r="J344" s="350"/>
      <c r="K344" s="350"/>
      <c r="L344" s="350"/>
      <c r="M344" s="192"/>
      <c r="N344" s="36"/>
      <c r="O344" s="36"/>
      <c r="P344" s="36"/>
      <c r="Q344" s="36"/>
      <c r="R344" s="36"/>
      <c r="S344" s="36"/>
      <c r="T344" s="36"/>
      <c r="U344" s="344"/>
      <c r="V344" s="150"/>
      <c r="W344" s="307" t="s">
        <v>1154</v>
      </c>
      <c r="X344" s="36" t="s">
        <v>1154</v>
      </c>
      <c r="Y344" s="36"/>
      <c r="Z344" s="36"/>
      <c r="AA344" s="36" t="s">
        <v>1155</v>
      </c>
      <c r="AB344" s="296" t="s">
        <v>78</v>
      </c>
      <c r="AC344" s="296" t="s">
        <v>110</v>
      </c>
      <c r="AD344" s="296" t="s">
        <v>78</v>
      </c>
      <c r="AE344" s="296" t="s">
        <v>78</v>
      </c>
      <c r="AF344" s="296" t="s">
        <v>78</v>
      </c>
      <c r="AG344" s="296"/>
      <c r="AH344" s="296"/>
      <c r="AI344" s="296"/>
      <c r="AJ344" s="344"/>
      <c r="AK344" s="36"/>
      <c r="AL344" s="192"/>
      <c r="AM344" s="36"/>
      <c r="AN344" s="36"/>
      <c r="AO344" s="36"/>
      <c r="AP344" s="36"/>
      <c r="AQ344" s="36"/>
      <c r="AR344" s="36"/>
      <c r="AS344" s="36"/>
      <c r="AT344" s="36"/>
      <c r="AU344" s="36"/>
      <c r="AV344" s="36"/>
      <c r="AW344" s="36"/>
      <c r="AX344" s="344"/>
      <c r="AY344" s="36"/>
      <c r="AZ344" s="192"/>
      <c r="BA344" s="36"/>
      <c r="BB344" s="36"/>
      <c r="BC344" s="36"/>
      <c r="BD344" s="36"/>
      <c r="BE344" s="36"/>
      <c r="BF344" s="36"/>
      <c r="BG344" s="36"/>
      <c r="BH344" s="36"/>
      <c r="BI344" s="36"/>
      <c r="BJ344" s="345">
        <f t="shared" si="16"/>
        <v>1</v>
      </c>
    </row>
    <row r="345" spans="1:62" ht="32.4" customHeight="1">
      <c r="A345" s="348">
        <v>20</v>
      </c>
      <c r="B345" s="348">
        <v>2</v>
      </c>
      <c r="C345" s="351" t="s">
        <v>1152</v>
      </c>
      <c r="D345" s="351"/>
      <c r="E345" s="348"/>
      <c r="F345" s="348" t="s">
        <v>1156</v>
      </c>
      <c r="G345" s="353"/>
      <c r="H345" s="353"/>
      <c r="I345" s="348"/>
      <c r="J345" s="348"/>
      <c r="K345" s="348"/>
      <c r="L345" s="348"/>
      <c r="M345" s="150"/>
      <c r="N345" s="150"/>
      <c r="O345" s="150"/>
      <c r="P345" s="150"/>
      <c r="Q345" s="150"/>
      <c r="R345" s="150"/>
      <c r="S345" s="150"/>
      <c r="T345" s="150"/>
      <c r="U345" s="150"/>
      <c r="V345" s="150"/>
      <c r="W345" s="150" t="s">
        <v>1157</v>
      </c>
      <c r="X345" s="150" t="s">
        <v>1157</v>
      </c>
      <c r="Y345" s="150"/>
      <c r="Z345" s="150"/>
      <c r="AA345" s="150" t="s">
        <v>1158</v>
      </c>
      <c r="AB345" s="231" t="s">
        <v>78</v>
      </c>
      <c r="AC345" s="231" t="s">
        <v>78</v>
      </c>
      <c r="AD345" s="231" t="s">
        <v>78</v>
      </c>
      <c r="AE345" s="231" t="s">
        <v>78</v>
      </c>
      <c r="AF345" s="231" t="s">
        <v>78</v>
      </c>
      <c r="AG345" s="231"/>
      <c r="AH345" s="231"/>
      <c r="AI345" s="231"/>
      <c r="AJ345" s="150"/>
      <c r="AK345" s="150"/>
      <c r="AL345" s="150"/>
      <c r="AM345" s="150"/>
      <c r="AN345" s="150"/>
      <c r="AO345" s="150"/>
      <c r="AP345" s="150"/>
      <c r="AQ345" s="150"/>
      <c r="AR345" s="150"/>
      <c r="AS345" s="150"/>
      <c r="AT345" s="150"/>
      <c r="AU345" s="150"/>
      <c r="AV345" s="150"/>
      <c r="AW345" s="150"/>
      <c r="AX345" s="150"/>
      <c r="AY345" s="150"/>
      <c r="AZ345" s="150"/>
      <c r="BA345" s="150"/>
      <c r="BB345" s="150"/>
      <c r="BC345" s="150"/>
      <c r="BD345" s="150"/>
      <c r="BE345" s="150"/>
      <c r="BF345" s="150"/>
      <c r="BG345" s="150"/>
      <c r="BH345" s="150"/>
      <c r="BI345" s="150"/>
      <c r="BJ345" s="150">
        <f t="shared" si="16"/>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622526-D289-4E8A-BD00-510D3B4A0D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Program Design</vt:lpstr>
      <vt:lpstr>FAIR Assessment</vt:lpstr>
      <vt:lpstr>Master_crosswalk</vt:lpstr>
      <vt:lpstr>Archive Master_crosswalk</vt:lpstr>
      <vt:lpstr>OtherTables</vt:lpstr>
      <vt:lpstr>DCS</vt:lpstr>
      <vt:lpstr>ControlledVocabandCrossWalk</vt:lpstr>
      <vt:lpstr>Master_crosswalk_Metadata</vt:lpstr>
      <vt:lpstr>FullControlledVocab&amp;Crosswalk</vt:lpstr>
      <vt:lpstr>AREMP</vt:lpstr>
      <vt:lpstr>BLM</vt:lpstr>
      <vt:lpstr>PIBO</vt:lpstr>
      <vt:lpstr>PIBO_Invert</vt:lpstr>
      <vt:lpstr>PIBO_Temp</vt:lpstr>
      <vt:lpstr>EPA 20014-10 04-05 physical hab</vt:lpstr>
      <vt:lpstr>EPA 2015-09 08-09 physical ha</vt:lpstr>
      <vt:lpstr>EPA_04 Chem</vt:lpstr>
      <vt:lpstr>EPA_08 Chem</vt:lpstr>
      <vt:lpstr>EPA 2008 Macroinvertbrate</vt:lpstr>
      <vt:lpstr>BLM Benchmarks</vt:lpstr>
      <vt:lpstr>Covairates</vt:lpstr>
      <vt:lpstr>Archive_Master_crosswalk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2020-02-07T22:32:47Z</dcterms:created>
  <dcterms:modified xsi:type="dcterms:W3CDTF">2021-11-15T23:18:53Z</dcterms:modified>
</cp:coreProperties>
</file>