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B8EB0B4F-85FA-426A-A008-E0A8D06543AF}"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<sst xmlns="http://schemas.openxmlformats.org/spreadsheetml/2006/main" count="13785" uniqueCount="2686">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</sst>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7">
      <customFilters>
        <customFilter operator="notEqual" val=" "/>
      </customFilters>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1" t="s">
        <v>71</v>
      </c>
      <c r="B6" s="794" t="s">
        <v>114</v>
      </c>
      <c r="C6" s="794" t="s">
        <v>115</v>
      </c>
      <c r="D6" s="88" t="s">
        <v>1325</v>
      </c>
      <c r="E6" s="796" t="s">
        <v>117</v>
      </c>
      <c r="F6" s="153">
        <f>MATCH(C6,Archive_Master_crosswalk!BA:BA,0)</f>
        <v>11</v>
      </c>
    </row>
    <row r="7" spans="1:6" ht="15.75" customHeight="1">
      <c r="A7" s="792"/>
      <c r="B7" s="792"/>
      <c r="C7" s="792"/>
      <c r="D7" s="88" t="s">
        <v>1326</v>
      </c>
      <c r="E7" s="792"/>
      <c r="F7" s="153" t="e">
        <f>MATCH(C7,Archive_Master_crosswalk!BA:BA,0)</f>
        <v>#N/A</v>
      </c>
    </row>
    <row r="8" spans="1:6" ht="15.75" customHeight="1">
      <c r="A8" s="792"/>
      <c r="B8" s="792"/>
      <c r="C8" s="792"/>
      <c r="D8" s="88" t="s">
        <v>1327</v>
      </c>
      <c r="E8" s="792"/>
      <c r="F8" s="153" t="e">
        <f>MATCH(C8,Archive_Master_crosswalk!BA:BA,0)</f>
        <v>#N/A</v>
      </c>
    </row>
    <row r="9" spans="1:6" ht="15.75" customHeight="1">
      <c r="A9" s="793"/>
      <c r="B9" s="793"/>
      <c r="C9" s="793"/>
      <c r="D9" s="88" t="s">
        <v>1328</v>
      </c>
      <c r="E9" s="793"/>
      <c r="F9" s="153" t="e">
        <f>MATCH(C9,Archive_Master_crosswalk!BA:BA,0)</f>
        <v>#N/A</v>
      </c>
    </row>
    <row r="10" spans="1:6" ht="15.75" customHeight="1">
      <c r="A10" s="791" t="s">
        <v>71</v>
      </c>
      <c r="B10" s="794" t="s">
        <v>119</v>
      </c>
      <c r="C10" s="794" t="s">
        <v>120</v>
      </c>
      <c r="D10" s="88" t="s">
        <v>1330</v>
      </c>
      <c r="E10" s="796" t="s">
        <v>122</v>
      </c>
      <c r="F10" s="153">
        <f>MATCH(C10,Archive_Master_crosswalk!BA:BA,0)</f>
        <v>12</v>
      </c>
    </row>
    <row r="11" spans="1:6" ht="15.75" customHeight="1">
      <c r="A11" s="792"/>
      <c r="B11" s="792"/>
      <c r="C11" s="792"/>
      <c r="D11" s="88" t="s">
        <v>1331</v>
      </c>
      <c r="E11" s="792"/>
      <c r="F11" s="153" t="e">
        <f>MATCH(C11,Archive_Master_crosswalk!BA:BA,0)</f>
        <v>#N/A</v>
      </c>
    </row>
    <row r="12" spans="1:6" ht="15.75" customHeight="1">
      <c r="A12" s="792"/>
      <c r="B12" s="792"/>
      <c r="C12" s="792"/>
      <c r="D12" s="88" t="s">
        <v>1333</v>
      </c>
      <c r="E12" s="792"/>
      <c r="F12" s="153" t="e">
        <f>MATCH(C12,Archive_Master_crosswalk!BA:BA,0)</f>
        <v>#N/A</v>
      </c>
    </row>
    <row r="13" spans="1:6" ht="15.75" customHeight="1">
      <c r="A13" s="792"/>
      <c r="B13" s="792"/>
      <c r="C13" s="792"/>
      <c r="D13" s="88" t="s">
        <v>1334</v>
      </c>
      <c r="E13" s="792"/>
      <c r="F13" s="153" t="e">
        <f>MATCH(C13,Archive_Master_crosswalk!BA:BA,0)</f>
        <v>#N/A</v>
      </c>
    </row>
    <row r="14" spans="1:6" ht="15.75" customHeight="1">
      <c r="A14" s="792"/>
      <c r="B14" s="792"/>
      <c r="C14" s="792"/>
      <c r="D14" s="88" t="s">
        <v>1336</v>
      </c>
      <c r="E14" s="79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5" t="s">
        <v>183</v>
      </c>
      <c r="E24" s="796" t="s">
        <v>184</v>
      </c>
      <c r="F24" s="153">
        <f>MATCH(C24,Archive_Master_crosswalk!BA:BA,0)</f>
        <v>29</v>
      </c>
    </row>
    <row r="25" spans="1:6" ht="15.75" customHeight="1">
      <c r="A25" s="95" t="s">
        <v>172</v>
      </c>
      <c r="B25" s="87" t="s">
        <v>185</v>
      </c>
      <c r="C25" s="87" t="s">
        <v>191</v>
      </c>
      <c r="D25" s="793"/>
      <c r="E25" s="79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5" t="s">
        <v>571</v>
      </c>
      <c r="E42" s="796" t="s">
        <v>248</v>
      </c>
      <c r="F42" s="153">
        <f>MATCH(C42,Archive_Master_crosswalk!BA:BA,0)</f>
        <v>144</v>
      </c>
    </row>
    <row r="43" spans="1:6" ht="12.5">
      <c r="A43" s="103" t="s">
        <v>566</v>
      </c>
      <c r="B43" s="87" t="s">
        <v>567</v>
      </c>
      <c r="C43" s="87" t="s">
        <v>568</v>
      </c>
      <c r="D43" s="792"/>
      <c r="E43" s="792"/>
      <c r="F43" s="153">
        <f>MATCH(C43,Archive_Master_crosswalk!BA:BA,0)</f>
        <v>139</v>
      </c>
    </row>
    <row r="44" spans="1:6" ht="12.5">
      <c r="A44" s="103" t="s">
        <v>566</v>
      </c>
      <c r="B44" s="87" t="s">
        <v>596</v>
      </c>
      <c r="C44" s="87" t="s">
        <v>597</v>
      </c>
      <c r="D44" s="793"/>
      <c r="E44" s="793"/>
      <c r="F44" s="153">
        <f>MATCH(C44,Archive_Master_crosswalk!BA:BA,0)</f>
        <v>145</v>
      </c>
    </row>
    <row r="45" spans="1:6" ht="12.5">
      <c r="A45" s="103" t="s">
        <v>566</v>
      </c>
      <c r="B45" s="87" t="s">
        <v>572</v>
      </c>
      <c r="C45" s="181" t="s">
        <v>1568</v>
      </c>
      <c r="D45" s="795" t="s">
        <v>577</v>
      </c>
      <c r="E45" s="796" t="s">
        <v>283</v>
      </c>
      <c r="F45" s="153">
        <f>MATCH(C45,Archive_Master_crosswalk!BA:BA,0)</f>
        <v>142</v>
      </c>
    </row>
    <row r="46" spans="1:6" ht="12.5">
      <c r="A46" s="103" t="s">
        <v>566</v>
      </c>
      <c r="B46" s="87" t="s">
        <v>599</v>
      </c>
      <c r="C46" s="181" t="s">
        <v>1569</v>
      </c>
      <c r="D46" s="793"/>
      <c r="E46" s="79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1" t="s">
        <v>71</v>
      </c>
      <c r="B6" s="794" t="s">
        <v>115</v>
      </c>
      <c r="C6" s="801" t="s">
        <v>114</v>
      </c>
      <c r="D6" s="110" t="s">
        <v>1325</v>
      </c>
      <c r="E6" s="794" t="s">
        <v>117</v>
      </c>
      <c r="F6" s="152">
        <f>MATCH(B6,Archive_Master_crosswalk!BA:BA,0)</f>
        <v>11</v>
      </c>
    </row>
    <row r="7" spans="1:6" ht="15.75" customHeight="1">
      <c r="A7" s="792"/>
      <c r="B7" s="792"/>
      <c r="C7" s="792"/>
      <c r="D7" s="110" t="s">
        <v>1326</v>
      </c>
      <c r="E7" s="792"/>
      <c r="F7" s="152" t="e">
        <f>MATCH(B7,Archive_Master_crosswalk!BA:BA,0)</f>
        <v>#N/A</v>
      </c>
    </row>
    <row r="8" spans="1:6" ht="15.75" customHeight="1">
      <c r="A8" s="792"/>
      <c r="B8" s="792"/>
      <c r="C8" s="792"/>
      <c r="D8" s="110" t="s">
        <v>1327</v>
      </c>
      <c r="E8" s="792"/>
      <c r="F8" s="152" t="e">
        <f>MATCH(B8,Archive_Master_crosswalk!BA:BA,0)</f>
        <v>#N/A</v>
      </c>
    </row>
    <row r="9" spans="1:6" ht="15.75" customHeight="1">
      <c r="A9" s="793"/>
      <c r="B9" s="793"/>
      <c r="C9" s="793"/>
      <c r="D9" s="110" t="s">
        <v>1328</v>
      </c>
      <c r="E9" s="793"/>
      <c r="F9" s="152" t="e">
        <f>MATCH(B9,Archive_Master_crosswalk!BA:BA,0)</f>
        <v>#N/A</v>
      </c>
    </row>
    <row r="10" spans="1:6" ht="15.75" customHeight="1">
      <c r="A10" s="791" t="s">
        <v>71</v>
      </c>
      <c r="B10" s="794" t="s">
        <v>120</v>
      </c>
      <c r="C10" s="801" t="s">
        <v>119</v>
      </c>
      <c r="D10" s="110" t="s">
        <v>1330</v>
      </c>
      <c r="E10" s="794" t="s">
        <v>122</v>
      </c>
      <c r="F10" s="152">
        <f>MATCH(B10,Archive_Master_crosswalk!BA:BA,0)</f>
        <v>12</v>
      </c>
    </row>
    <row r="11" spans="1:6" ht="15.75" customHeight="1">
      <c r="A11" s="792"/>
      <c r="B11" s="792"/>
      <c r="C11" s="792"/>
      <c r="D11" s="110" t="s">
        <v>1331</v>
      </c>
      <c r="E11" s="792"/>
      <c r="F11" s="152" t="e">
        <f>MATCH(B11,Archive_Master_crosswalk!BA:BA,0)</f>
        <v>#N/A</v>
      </c>
    </row>
    <row r="12" spans="1:6" ht="15.75" customHeight="1">
      <c r="A12" s="792"/>
      <c r="B12" s="792"/>
      <c r="C12" s="792"/>
      <c r="D12" s="110" t="s">
        <v>1333</v>
      </c>
      <c r="E12" s="792"/>
      <c r="F12" s="152" t="e">
        <f>MATCH(B12,Archive_Master_crosswalk!BA:BA,0)</f>
        <v>#N/A</v>
      </c>
    </row>
    <row r="13" spans="1:6" ht="15.75" customHeight="1">
      <c r="A13" s="792"/>
      <c r="B13" s="792"/>
      <c r="C13" s="792"/>
      <c r="D13" s="110" t="s">
        <v>1334</v>
      </c>
      <c r="E13" s="792"/>
      <c r="F13" s="152" t="e">
        <f>MATCH(B13,Archive_Master_crosswalk!BA:BA,0)</f>
        <v>#N/A</v>
      </c>
    </row>
    <row r="14" spans="1:6" ht="15.75" customHeight="1">
      <c r="A14" s="792"/>
      <c r="B14" s="792"/>
      <c r="C14" s="792"/>
      <c r="D14" s="110" t="s">
        <v>1336</v>
      </c>
      <c r="E14" s="79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0" t="s">
        <v>1440</v>
      </c>
      <c r="E24" s="794" t="s">
        <v>184</v>
      </c>
      <c r="F24" s="152">
        <f>MATCH(B24,Archive_Master_crosswalk!BA:BA,0)</f>
        <v>29</v>
      </c>
    </row>
    <row r="25" spans="1:6" ht="15.75" customHeight="1">
      <c r="A25" s="95" t="s">
        <v>172</v>
      </c>
      <c r="B25" s="87" t="s">
        <v>191</v>
      </c>
      <c r="C25" s="109" t="s">
        <v>185</v>
      </c>
      <c r="D25" s="793"/>
      <c r="E25" s="79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97" t="s">
        <v>1525</v>
      </c>
      <c r="B41" s="798"/>
      <c r="C41" s="798"/>
      <c r="D41" s="798"/>
      <c r="E41" s="798"/>
    </row>
    <row r="42" spans="1:6" ht="15.75" customHeight="1">
      <c r="A42" s="798"/>
      <c r="B42" s="798"/>
      <c r="C42" s="798"/>
      <c r="D42" s="798"/>
      <c r="E42" s="798"/>
    </row>
    <row r="43" spans="1:6" ht="12.5">
      <c r="A43" s="799" t="s">
        <v>1526</v>
      </c>
      <c r="B43" s="798"/>
      <c r="C43" s="798"/>
      <c r="D43" s="798"/>
      <c r="E43" s="7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06" t="s">
        <v>71</v>
      </c>
      <c r="B6" s="804" t="s">
        <v>115</v>
      </c>
      <c r="C6" s="804" t="s">
        <v>114</v>
      </c>
      <c r="D6" s="445" t="s">
        <v>1325</v>
      </c>
      <c r="E6" s="804" t="s">
        <v>117</v>
      </c>
    </row>
    <row r="7" spans="1:5" ht="37.5">
      <c r="A7" s="807"/>
      <c r="B7" s="809"/>
      <c r="C7" s="809"/>
      <c r="D7" s="445" t="s">
        <v>1326</v>
      </c>
      <c r="E7" s="809"/>
    </row>
    <row r="8" spans="1:5" ht="25">
      <c r="A8" s="807"/>
      <c r="B8" s="809"/>
      <c r="C8" s="809"/>
      <c r="D8" s="445" t="s">
        <v>1327</v>
      </c>
      <c r="E8" s="809"/>
    </row>
    <row r="9" spans="1:5" ht="25">
      <c r="A9" s="808"/>
      <c r="B9" s="805"/>
      <c r="C9" s="805"/>
      <c r="D9" s="445" t="s">
        <v>1328</v>
      </c>
      <c r="E9" s="805"/>
    </row>
    <row r="10" spans="1:5" ht="37.5">
      <c r="A10" s="806" t="s">
        <v>71</v>
      </c>
      <c r="B10" s="804" t="s">
        <v>120</v>
      </c>
      <c r="C10" s="804" t="s">
        <v>119</v>
      </c>
      <c r="D10" s="445" t="s">
        <v>1330</v>
      </c>
      <c r="E10" s="804" t="s">
        <v>2017</v>
      </c>
    </row>
    <row r="11" spans="1:5" ht="100">
      <c r="A11" s="807"/>
      <c r="B11" s="809"/>
      <c r="C11" s="809"/>
      <c r="D11" s="445" t="s">
        <v>1331</v>
      </c>
      <c r="E11" s="809"/>
    </row>
    <row r="12" spans="1:5" ht="25">
      <c r="A12" s="807"/>
      <c r="B12" s="809"/>
      <c r="C12" s="809"/>
      <c r="D12" s="445" t="s">
        <v>2018</v>
      </c>
      <c r="E12" s="809"/>
    </row>
    <row r="13" spans="1:5" ht="37.5">
      <c r="A13" s="807"/>
      <c r="B13" s="809"/>
      <c r="C13" s="809"/>
      <c r="D13" s="445" t="s">
        <v>2019</v>
      </c>
      <c r="E13" s="809"/>
    </row>
    <row r="14" spans="1:5" ht="75">
      <c r="A14" s="807"/>
      <c r="B14" s="809"/>
      <c r="C14" s="809"/>
      <c r="D14" s="445" t="s">
        <v>1336</v>
      </c>
      <c r="E14" s="809"/>
    </row>
    <row r="15" spans="1:5" ht="25">
      <c r="A15" s="807"/>
      <c r="B15" s="809"/>
      <c r="C15" s="809"/>
      <c r="D15" s="445" t="s">
        <v>2020</v>
      </c>
      <c r="E15" s="809"/>
    </row>
    <row r="16" spans="1:5" ht="50">
      <c r="A16" s="807"/>
      <c r="B16" s="809"/>
      <c r="C16" s="809"/>
      <c r="D16" s="445" t="s">
        <v>2021</v>
      </c>
      <c r="E16" s="809"/>
    </row>
    <row r="17" spans="1:5" ht="150">
      <c r="A17" s="807"/>
      <c r="B17" s="809"/>
      <c r="C17" s="809"/>
      <c r="D17" s="445" t="s">
        <v>2022</v>
      </c>
      <c r="E17" s="809"/>
    </row>
    <row r="18" spans="1:5" ht="62.5">
      <c r="A18" s="808"/>
      <c r="B18" s="805"/>
      <c r="C18" s="805"/>
      <c r="D18" s="445" t="s">
        <v>2023</v>
      </c>
      <c r="E18" s="80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2" t="s">
        <v>2028</v>
      </c>
      <c r="E28" s="804" t="s">
        <v>184</v>
      </c>
    </row>
    <row r="29" spans="1:5">
      <c r="A29" s="449" t="s">
        <v>172</v>
      </c>
      <c r="B29" s="444" t="s">
        <v>191</v>
      </c>
      <c r="C29" s="444" t="s">
        <v>185</v>
      </c>
      <c r="D29" s="803"/>
      <c r="E29" s="80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10" t="s">
        <v>545</v>
      </c>
      <c r="D2" s="798"/>
      <c r="E2" s="798"/>
      <c r="F2" s="94">
        <f>MATCH(A2,Archive_Master_crosswalk!AL:AL,0)</f>
        <v>131</v>
      </c>
      <c r="G2" s="83"/>
    </row>
    <row r="3" spans="1:7" ht="14.5">
      <c r="A3" s="93" t="s">
        <v>534</v>
      </c>
      <c r="B3" s="810" t="s">
        <v>524</v>
      </c>
      <c r="C3" s="798"/>
      <c r="D3" s="810" t="s">
        <v>535</v>
      </c>
      <c r="E3" s="798"/>
      <c r="F3" s="94">
        <f>MATCH(A3,Archive_Master_crosswalk!AL:AL,0)</f>
        <v>128</v>
      </c>
      <c r="G3" s="83"/>
    </row>
    <row r="4" spans="1:7" ht="14.5">
      <c r="A4" s="93" t="s">
        <v>537</v>
      </c>
      <c r="B4" s="810" t="s">
        <v>524</v>
      </c>
      <c r="C4" s="798"/>
      <c r="D4" s="810" t="s">
        <v>538</v>
      </c>
      <c r="E4" s="798"/>
      <c r="F4" s="94">
        <f>MATCH(A4,Archive_Master_crosswalk!AL:AL,0)</f>
        <v>129</v>
      </c>
      <c r="G4" s="83"/>
    </row>
    <row r="5" spans="1:7" ht="14.5">
      <c r="A5" s="93" t="s">
        <v>523</v>
      </c>
      <c r="B5" s="810" t="s">
        <v>524</v>
      </c>
      <c r="C5" s="798"/>
      <c r="D5" s="810" t="s">
        <v>525</v>
      </c>
      <c r="E5" s="798"/>
      <c r="F5" s="94">
        <f>MATCH(A5,Archive_Master_crosswalk!AL:AL,0)</f>
        <v>126</v>
      </c>
      <c r="G5" s="83"/>
    </row>
    <row r="6" spans="1:7" ht="14.5">
      <c r="A6" s="93" t="s">
        <v>541</v>
      </c>
      <c r="B6" s="810" t="s">
        <v>524</v>
      </c>
      <c r="C6" s="798"/>
      <c r="D6" s="810" t="s">
        <v>542</v>
      </c>
      <c r="E6" s="798"/>
      <c r="F6" s="94">
        <f>MATCH(A6,Archive_Master_crosswalk!AL:AL,0)</f>
        <v>130</v>
      </c>
      <c r="G6" s="83"/>
    </row>
    <row r="7" spans="1:7" ht="14.5">
      <c r="A7" s="93" t="s">
        <v>674</v>
      </c>
      <c r="B7" s="93" t="s">
        <v>672</v>
      </c>
      <c r="C7" s="93" t="s">
        <v>1329</v>
      </c>
      <c r="D7" s="810" t="s">
        <v>1329</v>
      </c>
      <c r="E7" s="798"/>
      <c r="F7" s="94">
        <f>MATCH(A7,Archive_Master_crosswalk!AL:AL,0)</f>
        <v>170</v>
      </c>
      <c r="G7" s="83"/>
    </row>
    <row r="8" spans="1:7" ht="29">
      <c r="A8" s="93" t="s">
        <v>677</v>
      </c>
      <c r="B8" s="93" t="s">
        <v>672</v>
      </c>
      <c r="C8" s="93" t="s">
        <v>1332</v>
      </c>
      <c r="D8" s="810" t="s">
        <v>1332</v>
      </c>
      <c r="E8" s="798"/>
      <c r="F8" s="94">
        <f>MATCH(A8,Archive_Master_crosswalk!AL:AL,0)</f>
        <v>171</v>
      </c>
      <c r="G8" s="83"/>
    </row>
    <row r="9" spans="1:7" ht="14.5">
      <c r="A9" s="93" t="s">
        <v>679</v>
      </c>
      <c r="B9" s="93" t="s">
        <v>672</v>
      </c>
      <c r="C9" s="93" t="s">
        <v>1335</v>
      </c>
      <c r="D9" s="810" t="s">
        <v>1335</v>
      </c>
      <c r="E9" s="798"/>
      <c r="F9" s="94">
        <f>MATCH(A9,Archive_Master_crosswalk!AL:AL,0)</f>
        <v>172</v>
      </c>
      <c r="G9" s="83"/>
    </row>
    <row r="10" spans="1:7" ht="29">
      <c r="A10" s="93" t="s">
        <v>682</v>
      </c>
      <c r="B10" s="93" t="s">
        <v>672</v>
      </c>
      <c r="C10" s="93" t="s">
        <v>683</v>
      </c>
      <c r="D10" s="810" t="s">
        <v>683</v>
      </c>
      <c r="E10" s="798"/>
      <c r="F10" s="94">
        <f>MATCH(A10,Archive_Master_crosswalk!AL:AL,0)</f>
        <v>173</v>
      </c>
      <c r="G10" s="83"/>
    </row>
    <row r="11" spans="1:7" ht="14.5">
      <c r="A11" s="93" t="s">
        <v>686</v>
      </c>
      <c r="B11" s="93" t="s">
        <v>672</v>
      </c>
      <c r="C11" s="93" t="s">
        <v>687</v>
      </c>
      <c r="D11" s="810" t="s">
        <v>687</v>
      </c>
      <c r="E11" s="798"/>
      <c r="F11" s="94">
        <f>MATCH(A11,Archive_Master_crosswalk!AL:AL,0)</f>
        <v>174</v>
      </c>
      <c r="G11" s="83"/>
    </row>
    <row r="12" spans="1:7" ht="14.5">
      <c r="A12" s="93" t="s">
        <v>690</v>
      </c>
      <c r="B12" s="93" t="s">
        <v>672</v>
      </c>
      <c r="C12" s="93" t="s">
        <v>689</v>
      </c>
      <c r="D12" s="810" t="s">
        <v>689</v>
      </c>
      <c r="E12" s="798"/>
      <c r="F12" s="94">
        <f>MATCH(A12,Archive_Master_crosswalk!AL:AL,0)</f>
        <v>175</v>
      </c>
      <c r="G12" s="83"/>
    </row>
    <row r="13" spans="1:7" ht="14.5">
      <c r="A13" s="93" t="s">
        <v>692</v>
      </c>
      <c r="B13" s="93" t="s">
        <v>672</v>
      </c>
      <c r="C13" s="93" t="s">
        <v>691</v>
      </c>
      <c r="D13" s="810" t="s">
        <v>691</v>
      </c>
      <c r="E13" s="798"/>
      <c r="F13" s="94">
        <f>MATCH(A13,Archive_Master_crosswalk!AL:AL,0)</f>
        <v>176</v>
      </c>
      <c r="G13" s="83"/>
    </row>
    <row r="14" spans="1:7" ht="14.5">
      <c r="A14" s="93" t="s">
        <v>694</v>
      </c>
      <c r="B14" s="93" t="s">
        <v>672</v>
      </c>
      <c r="C14" s="93" t="s">
        <v>693</v>
      </c>
      <c r="D14" s="810" t="s">
        <v>693</v>
      </c>
      <c r="E14" s="798"/>
      <c r="F14" s="94">
        <f>MATCH(A14,Archive_Master_crosswalk!AL:AL,0)</f>
        <v>177</v>
      </c>
      <c r="G14" s="83"/>
    </row>
    <row r="15" spans="1:7" ht="14.5">
      <c r="A15" s="93" t="s">
        <v>696</v>
      </c>
      <c r="B15" s="93" t="s">
        <v>672</v>
      </c>
      <c r="C15" s="93" t="s">
        <v>695</v>
      </c>
      <c r="D15" s="810" t="s">
        <v>697</v>
      </c>
      <c r="E15" s="798"/>
      <c r="F15" s="94">
        <f>MATCH(A15,Archive_Master_crosswalk!AL:AL,0)</f>
        <v>178</v>
      </c>
      <c r="G15" s="83"/>
    </row>
    <row r="16" spans="1:7" ht="14.5">
      <c r="A16" s="93" t="s">
        <v>699</v>
      </c>
      <c r="B16" s="93" t="s">
        <v>672</v>
      </c>
      <c r="C16" s="93" t="s">
        <v>1337</v>
      </c>
      <c r="D16" s="810" t="s">
        <v>1337</v>
      </c>
      <c r="E16" s="798"/>
      <c r="F16" s="94">
        <f>MATCH(A16,Archive_Master_crosswalk!AL:AL,0)</f>
        <v>179</v>
      </c>
      <c r="G16" s="83"/>
    </row>
    <row r="17" spans="1:7" ht="14.5">
      <c r="A17" s="93" t="s">
        <v>702</v>
      </c>
      <c r="B17" s="93" t="s">
        <v>672</v>
      </c>
      <c r="C17" s="93" t="s">
        <v>1338</v>
      </c>
      <c r="D17" s="810" t="s">
        <v>1338</v>
      </c>
      <c r="E17" s="798"/>
      <c r="F17" s="94">
        <f>MATCH(A17,Archive_Master_crosswalk!AL:AL,0)</f>
        <v>180</v>
      </c>
      <c r="G17" s="83"/>
    </row>
    <row r="18" spans="1:7" ht="29">
      <c r="A18" s="93" t="s">
        <v>706</v>
      </c>
      <c r="B18" s="93" t="s">
        <v>672</v>
      </c>
      <c r="C18" s="93" t="s">
        <v>707</v>
      </c>
      <c r="D18" s="810" t="s">
        <v>707</v>
      </c>
      <c r="E18" s="798"/>
      <c r="F18" s="94">
        <f>MATCH(A18,Archive_Master_crosswalk!AL:AL,0)</f>
        <v>181</v>
      </c>
      <c r="G18" s="83"/>
    </row>
    <row r="19" spans="1:7" ht="14.5">
      <c r="A19" s="93" t="s">
        <v>709</v>
      </c>
      <c r="B19" s="93" t="s">
        <v>672</v>
      </c>
      <c r="C19" s="93" t="s">
        <v>1339</v>
      </c>
      <c r="D19" s="810" t="s">
        <v>1339</v>
      </c>
      <c r="E19" s="798"/>
      <c r="F19" s="94">
        <f>MATCH(A19,Archive_Master_crosswalk!AL:AL,0)</f>
        <v>182</v>
      </c>
      <c r="G19" s="83"/>
    </row>
    <row r="20" spans="1:7" ht="14.5">
      <c r="A20" s="93" t="s">
        <v>1095</v>
      </c>
      <c r="B20" s="93" t="s">
        <v>1096</v>
      </c>
      <c r="C20" s="93" t="s">
        <v>1097</v>
      </c>
      <c r="D20" s="810" t="s">
        <v>1097</v>
      </c>
      <c r="E20" s="798"/>
      <c r="F20" s="94">
        <f>MATCH(A20,Archive_Master_crosswalk!AL:AL,0)</f>
        <v>326</v>
      </c>
      <c r="G20" s="83"/>
    </row>
    <row r="21" spans="1:7" ht="14.5">
      <c r="A21" s="93" t="s">
        <v>1100</v>
      </c>
      <c r="B21" s="93" t="s">
        <v>1096</v>
      </c>
      <c r="C21" s="93" t="s">
        <v>1101</v>
      </c>
      <c r="D21" s="810" t="s">
        <v>1101</v>
      </c>
      <c r="E21" s="7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10" t="s">
        <v>455</v>
      </c>
      <c r="E23" s="798"/>
      <c r="F23" s="94">
        <f>MATCH(A23,Archive_Master_crosswalk!AL:AL,0)</f>
        <v>103</v>
      </c>
      <c r="G23" s="83"/>
    </row>
    <row r="24" spans="1:7" ht="14.5">
      <c r="A24" s="93" t="s">
        <v>458</v>
      </c>
      <c r="B24" s="93" t="s">
        <v>425</v>
      </c>
      <c r="C24" s="93" t="s">
        <v>457</v>
      </c>
      <c r="D24" s="810" t="s">
        <v>457</v>
      </c>
      <c r="E24" s="798"/>
      <c r="F24" s="94">
        <f>MATCH(A24,Archive_Master_crosswalk!AL:AL,0)</f>
        <v>104</v>
      </c>
      <c r="G24" s="83"/>
    </row>
    <row r="25" spans="1:7" ht="29">
      <c r="A25" s="93" t="s">
        <v>460</v>
      </c>
      <c r="B25" s="93" t="s">
        <v>425</v>
      </c>
      <c r="C25" s="93" t="s">
        <v>459</v>
      </c>
      <c r="D25" s="810" t="s">
        <v>459</v>
      </c>
      <c r="E25" s="798"/>
      <c r="F25" s="94">
        <f>MATCH(A25,Archive_Master_crosswalk!AL:AL,0)</f>
        <v>105</v>
      </c>
      <c r="G25" s="83"/>
    </row>
    <row r="26" spans="1:7" ht="14.5">
      <c r="A26" s="93" t="s">
        <v>462</v>
      </c>
      <c r="B26" s="93" t="s">
        <v>425</v>
      </c>
      <c r="C26" s="93" t="s">
        <v>463</v>
      </c>
      <c r="D26" s="810" t="s">
        <v>463</v>
      </c>
      <c r="E26" s="798"/>
      <c r="F26" s="94">
        <f>MATCH(A26,Archive_Master_crosswalk!AL:AL,0)</f>
        <v>106</v>
      </c>
      <c r="G26" s="83"/>
    </row>
    <row r="27" spans="1:7" ht="14.5">
      <c r="A27" s="93" t="s">
        <v>465</v>
      </c>
      <c r="B27" s="93" t="s">
        <v>425</v>
      </c>
      <c r="C27" s="93" t="s">
        <v>466</v>
      </c>
      <c r="D27" s="810" t="s">
        <v>466</v>
      </c>
      <c r="E27" s="798"/>
      <c r="F27" s="94">
        <f>MATCH(A27,Archive_Master_crosswalk!AL:AL,0)</f>
        <v>107</v>
      </c>
      <c r="G27" s="83"/>
    </row>
    <row r="28" spans="1:7" ht="14.5">
      <c r="A28" s="93" t="s">
        <v>468</v>
      </c>
      <c r="B28" s="93" t="s">
        <v>425</v>
      </c>
      <c r="C28" s="93" t="s">
        <v>469</v>
      </c>
      <c r="D28" s="810" t="s">
        <v>469</v>
      </c>
      <c r="E28" s="798"/>
      <c r="F28" s="94">
        <f>MATCH(A28,Archive_Master_crosswalk!AL:AL,0)</f>
        <v>108</v>
      </c>
      <c r="G28" s="83"/>
    </row>
    <row r="29" spans="1:7" ht="14.5" hidden="1">
      <c r="A29" s="93" t="s">
        <v>471</v>
      </c>
      <c r="B29" s="93" t="s">
        <v>425</v>
      </c>
      <c r="C29" s="810" t="s">
        <v>472</v>
      </c>
      <c r="D29" s="798"/>
      <c r="E29" s="798"/>
      <c r="F29" s="94">
        <f>MATCH(A29,Archive_Master_crosswalk!AL:AL,0)</f>
        <v>109</v>
      </c>
      <c r="G29" s="83"/>
    </row>
    <row r="30" spans="1:7" ht="14.5" hidden="1">
      <c r="A30" s="93" t="s">
        <v>474</v>
      </c>
      <c r="B30" s="93" t="s">
        <v>425</v>
      </c>
      <c r="C30" s="810" t="s">
        <v>475</v>
      </c>
      <c r="D30" s="798"/>
      <c r="E30" s="798"/>
      <c r="F30" s="94">
        <f>MATCH(A30,Archive_Master_crosswalk!AL:AL,0)</f>
        <v>110</v>
      </c>
      <c r="G30" s="83"/>
    </row>
    <row r="31" spans="1:7" ht="14.5">
      <c r="A31" s="93" t="s">
        <v>453</v>
      </c>
      <c r="B31" s="93" t="s">
        <v>403</v>
      </c>
      <c r="C31" s="93" t="s">
        <v>454</v>
      </c>
      <c r="D31" s="810" t="s">
        <v>454</v>
      </c>
      <c r="E31" s="798"/>
      <c r="F31" s="94">
        <f>MATCH(A31,Archive_Master_crosswalk!AL:AL,0)</f>
        <v>102</v>
      </c>
      <c r="G31" s="83"/>
    </row>
    <row r="32" spans="1:7" ht="14.5">
      <c r="A32" s="93" t="s">
        <v>477</v>
      </c>
      <c r="B32" s="93" t="s">
        <v>403</v>
      </c>
      <c r="C32" s="93" t="s">
        <v>478</v>
      </c>
      <c r="D32" s="810" t="s">
        <v>478</v>
      </c>
      <c r="E32" s="798"/>
      <c r="F32" s="94">
        <f>MATCH(A32,Archive_Master_crosswalk!AL:AL,0)</f>
        <v>112</v>
      </c>
      <c r="G32" s="83"/>
    </row>
    <row r="33" spans="1:7" ht="14.5">
      <c r="A33" s="93" t="s">
        <v>480</v>
      </c>
      <c r="B33" s="93" t="s">
        <v>403</v>
      </c>
      <c r="C33" s="93" t="s">
        <v>479</v>
      </c>
      <c r="D33" s="810" t="s">
        <v>479</v>
      </c>
      <c r="E33" s="798"/>
      <c r="F33" s="94">
        <f>MATCH(A33,Archive_Master_crosswalk!AL:AL,0)</f>
        <v>113</v>
      </c>
      <c r="G33" s="83"/>
    </row>
    <row r="34" spans="1:7" ht="14.5">
      <c r="A34" s="93" t="s">
        <v>482</v>
      </c>
      <c r="B34" s="93" t="s">
        <v>403</v>
      </c>
      <c r="C34" s="93" t="s">
        <v>481</v>
      </c>
      <c r="D34" s="810" t="s">
        <v>481</v>
      </c>
      <c r="E34" s="798"/>
      <c r="F34" s="94">
        <f>MATCH(A34,Archive_Master_crosswalk!AL:AL,0)</f>
        <v>114</v>
      </c>
      <c r="G34" s="83"/>
    </row>
    <row r="35" spans="1:7" ht="14.5">
      <c r="A35" s="93" t="s">
        <v>402</v>
      </c>
      <c r="B35" s="93" t="s">
        <v>403</v>
      </c>
      <c r="C35" s="93" t="s">
        <v>404</v>
      </c>
      <c r="D35" s="810" t="s">
        <v>404</v>
      </c>
      <c r="E35" s="798"/>
      <c r="F35" s="94">
        <f>MATCH(A35,Archive_Master_crosswalk!AL:AL,0)</f>
        <v>93</v>
      </c>
      <c r="G35" s="83"/>
    </row>
    <row r="36" spans="1:7" ht="14.5">
      <c r="A36" s="93" t="s">
        <v>484</v>
      </c>
      <c r="B36" s="93" t="s">
        <v>403</v>
      </c>
      <c r="C36" s="93" t="s">
        <v>485</v>
      </c>
      <c r="D36" s="810" t="s">
        <v>485</v>
      </c>
      <c r="E36" s="798"/>
      <c r="F36" s="94">
        <f>MATCH(A36,Archive_Master_crosswalk!AL:AL,0)</f>
        <v>115</v>
      </c>
      <c r="G36" s="83"/>
    </row>
    <row r="37" spans="1:7" ht="14.5">
      <c r="A37" s="93" t="s">
        <v>296</v>
      </c>
      <c r="B37" s="93" t="s">
        <v>268</v>
      </c>
      <c r="C37" s="93" t="s">
        <v>297</v>
      </c>
      <c r="D37" s="810" t="s">
        <v>297</v>
      </c>
      <c r="E37" s="798"/>
      <c r="F37" s="94">
        <f>MATCH(A37,Archive_Master_crosswalk!AL:AL,0)</f>
        <v>68</v>
      </c>
      <c r="G37" s="83"/>
    </row>
    <row r="38" spans="1:7" ht="14.5">
      <c r="A38" s="93" t="s">
        <v>344</v>
      </c>
      <c r="B38" s="93" t="s">
        <v>268</v>
      </c>
      <c r="C38" s="93" t="s">
        <v>345</v>
      </c>
      <c r="D38" s="810" t="s">
        <v>345</v>
      </c>
      <c r="E38" s="798"/>
      <c r="F38" s="94">
        <f>MATCH(A38,Archive_Master_crosswalk!AL:AL,0)</f>
        <v>78</v>
      </c>
      <c r="G38" s="83"/>
    </row>
    <row r="39" spans="1:7" ht="14.5">
      <c r="A39" s="93" t="s">
        <v>347</v>
      </c>
      <c r="B39" s="93" t="s">
        <v>268</v>
      </c>
      <c r="C39" s="93" t="s">
        <v>346</v>
      </c>
      <c r="D39" s="810" t="s">
        <v>346</v>
      </c>
      <c r="E39" s="798"/>
      <c r="F39" s="94">
        <f>MATCH(A39,Archive_Master_crosswalk!AL:AL,0)</f>
        <v>79</v>
      </c>
      <c r="G39" s="83"/>
    </row>
    <row r="40" spans="1:7" ht="14.5">
      <c r="A40" s="93" t="s">
        <v>351</v>
      </c>
      <c r="B40" s="93" t="s">
        <v>268</v>
      </c>
      <c r="C40" s="93" t="s">
        <v>1344</v>
      </c>
      <c r="D40" s="810" t="s">
        <v>1344</v>
      </c>
      <c r="E40" s="798"/>
      <c r="F40" s="94">
        <f>MATCH(A40,Archive_Master_crosswalk!AL:AL,0)</f>
        <v>80</v>
      </c>
      <c r="G40" s="83"/>
    </row>
    <row r="41" spans="1:7" ht="14.5">
      <c r="A41" s="93" t="s">
        <v>353</v>
      </c>
      <c r="B41" s="93" t="s">
        <v>268</v>
      </c>
      <c r="C41" s="93" t="s">
        <v>1345</v>
      </c>
      <c r="D41" s="810" t="s">
        <v>1345</v>
      </c>
      <c r="E41" s="798"/>
      <c r="F41" s="94">
        <f>MATCH(A41,Archive_Master_crosswalk!AL:AL,0)</f>
        <v>81</v>
      </c>
      <c r="G41" s="83"/>
    </row>
    <row r="42" spans="1:7" ht="14.5">
      <c r="A42" s="93" t="s">
        <v>308</v>
      </c>
      <c r="B42" s="93" t="s">
        <v>268</v>
      </c>
      <c r="C42" s="93" t="s">
        <v>309</v>
      </c>
      <c r="D42" s="810" t="s">
        <v>309</v>
      </c>
      <c r="E42" s="798"/>
      <c r="F42" s="94">
        <f>MATCH(A42,Archive_Master_crosswalk!AL:AL,0)</f>
        <v>69</v>
      </c>
      <c r="G42" s="83"/>
    </row>
    <row r="43" spans="1:7" ht="88.5">
      <c r="A43" s="98" t="s">
        <v>267</v>
      </c>
      <c r="B43" s="98" t="s">
        <v>268</v>
      </c>
      <c r="C43" s="98" t="s">
        <v>269</v>
      </c>
      <c r="D43" s="811" t="s">
        <v>269</v>
      </c>
      <c r="E43" s="798"/>
      <c r="F43" s="94">
        <f>MATCH(A43,Archive_Master_crosswalk!AL:AL,0)</f>
        <v>65</v>
      </c>
      <c r="G43" s="104" t="s">
        <v>1342</v>
      </c>
    </row>
    <row r="44" spans="1:7" ht="14.5">
      <c r="A44" s="93" t="s">
        <v>362</v>
      </c>
      <c r="B44" s="93" t="s">
        <v>268</v>
      </c>
      <c r="C44" s="93" t="s">
        <v>363</v>
      </c>
      <c r="D44" s="810" t="s">
        <v>363</v>
      </c>
      <c r="E44" s="798"/>
      <c r="F44" s="94">
        <f>MATCH(A44,Archive_Master_crosswalk!AL:AL,0)</f>
        <v>86</v>
      </c>
      <c r="G44" s="83"/>
    </row>
    <row r="45" spans="1:7" ht="14.5">
      <c r="A45" s="93" t="s">
        <v>318</v>
      </c>
      <c r="B45" s="93" t="s">
        <v>268</v>
      </c>
      <c r="C45" s="93" t="s">
        <v>319</v>
      </c>
      <c r="D45" s="810" t="s">
        <v>319</v>
      </c>
      <c r="E45" s="798"/>
      <c r="F45" s="94">
        <f>MATCH(A45,Archive_Master_crosswalk!AL:AL,0)</f>
        <v>71</v>
      </c>
      <c r="G45" s="83"/>
    </row>
    <row r="46" spans="1:7" ht="14.5">
      <c r="A46" s="93" t="s">
        <v>314</v>
      </c>
      <c r="B46" s="93" t="s">
        <v>268</v>
      </c>
      <c r="C46" s="93" t="s">
        <v>315</v>
      </c>
      <c r="D46" s="810" t="s">
        <v>315</v>
      </c>
      <c r="E46" s="798"/>
      <c r="F46" s="94">
        <f>MATCH(A46,Archive_Master_crosswalk!AL:AL,0)</f>
        <v>70</v>
      </c>
      <c r="G46" s="83"/>
    </row>
    <row r="47" spans="1:7" ht="14.5">
      <c r="A47" s="93" t="s">
        <v>341</v>
      </c>
      <c r="B47" s="93" t="s">
        <v>268</v>
      </c>
      <c r="C47" s="93" t="s">
        <v>342</v>
      </c>
      <c r="D47" s="810" t="s">
        <v>342</v>
      </c>
      <c r="E47" s="798"/>
      <c r="F47" s="94">
        <f>MATCH(A47,Archive_Master_crosswalk!AL:AL,0)</f>
        <v>77</v>
      </c>
      <c r="G47" s="83"/>
    </row>
    <row r="48" spans="1:7" ht="14.5">
      <c r="A48" s="93" t="s">
        <v>776</v>
      </c>
      <c r="B48" s="93" t="s">
        <v>774</v>
      </c>
      <c r="C48" s="93" t="s">
        <v>775</v>
      </c>
      <c r="D48" s="810" t="s">
        <v>775</v>
      </c>
      <c r="E48" s="798"/>
      <c r="F48" s="94">
        <f>MATCH(A48,Archive_Master_crosswalk!AL:AL,0)</f>
        <v>207</v>
      </c>
      <c r="G48" s="83"/>
    </row>
    <row r="49" spans="1:7" ht="14.5">
      <c r="A49" s="93" t="s">
        <v>778</v>
      </c>
      <c r="B49" s="93" t="s">
        <v>774</v>
      </c>
      <c r="C49" s="93" t="s">
        <v>779</v>
      </c>
      <c r="D49" s="810" t="s">
        <v>780</v>
      </c>
      <c r="E49" s="798"/>
      <c r="F49" s="94">
        <f>MATCH(A49,Archive_Master_crosswalk!AL:AL,0)</f>
        <v>208</v>
      </c>
      <c r="G49" s="83"/>
    </row>
    <row r="50" spans="1:7" ht="14.5">
      <c r="A50" s="93" t="s">
        <v>782</v>
      </c>
      <c r="B50" s="93" t="s">
        <v>774</v>
      </c>
      <c r="C50" s="93" t="s">
        <v>781</v>
      </c>
      <c r="D50" s="810" t="s">
        <v>781</v>
      </c>
      <c r="E50" s="798"/>
      <c r="F50" s="94">
        <f>MATCH(A50,Archive_Master_crosswalk!AL:AL,0)</f>
        <v>209</v>
      </c>
      <c r="G50" s="83"/>
    </row>
    <row r="51" spans="1:7" ht="14.5">
      <c r="A51" s="93" t="s">
        <v>784</v>
      </c>
      <c r="B51" s="93" t="s">
        <v>774</v>
      </c>
      <c r="C51" s="93" t="s">
        <v>785</v>
      </c>
      <c r="D51" s="810" t="s">
        <v>786</v>
      </c>
      <c r="E51" s="798"/>
      <c r="F51" s="94">
        <f>MATCH(A51,Archive_Master_crosswalk!AL:AL,0)</f>
        <v>210</v>
      </c>
      <c r="G51" s="83"/>
    </row>
    <row r="52" spans="1:7" ht="14.5">
      <c r="A52" s="93" t="s">
        <v>789</v>
      </c>
      <c r="B52" s="93" t="s">
        <v>774</v>
      </c>
      <c r="C52" s="93" t="s">
        <v>790</v>
      </c>
      <c r="D52" s="810" t="s">
        <v>788</v>
      </c>
      <c r="E52" s="798"/>
      <c r="F52" s="94">
        <f>MATCH(A52,Archive_Master_crosswalk!AL:AL,0)</f>
        <v>211</v>
      </c>
      <c r="G52" s="83"/>
    </row>
    <row r="53" spans="1:7" ht="88.5">
      <c r="A53" s="98" t="s">
        <v>792</v>
      </c>
      <c r="B53" s="98" t="s">
        <v>774</v>
      </c>
      <c r="C53" s="98" t="s">
        <v>793</v>
      </c>
      <c r="D53" s="811" t="s">
        <v>794</v>
      </c>
      <c r="E53" s="798"/>
      <c r="F53" s="94">
        <f>MATCH(A53,Archive_Master_crosswalk!AL:AL,0)</f>
        <v>212</v>
      </c>
      <c r="G53" s="104" t="s">
        <v>1346</v>
      </c>
    </row>
    <row r="54" spans="1:7" ht="88.5">
      <c r="A54" s="98" t="s">
        <v>795</v>
      </c>
      <c r="B54" s="98" t="s">
        <v>774</v>
      </c>
      <c r="C54" s="98" t="s">
        <v>794</v>
      </c>
      <c r="D54" s="811" t="s">
        <v>794</v>
      </c>
      <c r="E54" s="798"/>
      <c r="F54" s="94">
        <f>MATCH(A54,Archive_Master_crosswalk!AL:AL,0)</f>
        <v>213</v>
      </c>
      <c r="G54" s="104" t="s">
        <v>1346</v>
      </c>
    </row>
    <row r="55" spans="1:7" ht="14.5">
      <c r="A55" s="93" t="s">
        <v>797</v>
      </c>
      <c r="B55" s="93" t="s">
        <v>774</v>
      </c>
      <c r="C55" s="93" t="s">
        <v>796</v>
      </c>
      <c r="D55" s="810" t="s">
        <v>796</v>
      </c>
      <c r="E55" s="798"/>
      <c r="F55" s="94">
        <f>MATCH(A55,Archive_Master_crosswalk!AL:AL,0)</f>
        <v>214</v>
      </c>
      <c r="G55" s="83"/>
    </row>
    <row r="56" spans="1:7" ht="14.5">
      <c r="A56" s="93" t="s">
        <v>799</v>
      </c>
      <c r="B56" s="93" t="s">
        <v>774</v>
      </c>
      <c r="C56" s="93" t="s">
        <v>800</v>
      </c>
      <c r="D56" s="810" t="s">
        <v>800</v>
      </c>
      <c r="E56" s="798"/>
      <c r="F56" s="94">
        <f>MATCH(A56,Archive_Master_crosswalk!AL:AL,0)</f>
        <v>215</v>
      </c>
      <c r="G56" s="83"/>
    </row>
    <row r="57" spans="1:7" ht="14.5">
      <c r="A57" s="93" t="s">
        <v>802</v>
      </c>
      <c r="B57" s="93" t="s">
        <v>774</v>
      </c>
      <c r="C57" s="93" t="s">
        <v>803</v>
      </c>
      <c r="D57" s="810" t="s">
        <v>804</v>
      </c>
      <c r="E57" s="798"/>
      <c r="F57" s="94">
        <f>MATCH(A57,Archive_Master_crosswalk!AL:AL,0)</f>
        <v>216</v>
      </c>
      <c r="G57" s="83"/>
    </row>
    <row r="58" spans="1:7" ht="14.5">
      <c r="A58" s="93" t="s">
        <v>806</v>
      </c>
      <c r="B58" s="93" t="s">
        <v>774</v>
      </c>
      <c r="C58" s="93" t="s">
        <v>807</v>
      </c>
      <c r="D58" s="810" t="s">
        <v>808</v>
      </c>
      <c r="E58" s="798"/>
      <c r="F58" s="94">
        <f>MATCH(A58,Archive_Master_crosswalk!AL:AL,0)</f>
        <v>217</v>
      </c>
      <c r="G58" s="83"/>
    </row>
    <row r="59" spans="1:7" ht="14.5">
      <c r="A59" s="93" t="s">
        <v>810</v>
      </c>
      <c r="B59" s="93" t="s">
        <v>774</v>
      </c>
      <c r="C59" s="93" t="s">
        <v>811</v>
      </c>
      <c r="D59" s="810" t="s">
        <v>812</v>
      </c>
      <c r="E59" s="798"/>
      <c r="F59" s="94">
        <f>MATCH(A59,Archive_Master_crosswalk!AL:AL,0)</f>
        <v>218</v>
      </c>
      <c r="G59" s="83"/>
    </row>
    <row r="60" spans="1:7" ht="14.5">
      <c r="A60" s="93" t="s">
        <v>497</v>
      </c>
      <c r="B60" s="93" t="s">
        <v>290</v>
      </c>
      <c r="C60" s="93" t="s">
        <v>498</v>
      </c>
      <c r="D60" s="810" t="s">
        <v>498</v>
      </c>
      <c r="E60" s="798"/>
      <c r="F60" s="94">
        <f>MATCH(A60,Archive_Master_crosswalk!AL:AL,0)</f>
        <v>119</v>
      </c>
      <c r="G60" s="83"/>
    </row>
    <row r="61" spans="1:7" ht="14.5">
      <c r="A61" s="93" t="s">
        <v>289</v>
      </c>
      <c r="B61" s="93" t="s">
        <v>290</v>
      </c>
      <c r="C61" s="93" t="s">
        <v>291</v>
      </c>
      <c r="D61" s="810" t="s">
        <v>291</v>
      </c>
      <c r="E61" s="798"/>
      <c r="F61" s="94">
        <f>MATCH(A61,Archive_Master_crosswalk!AL:AL,0)</f>
        <v>67</v>
      </c>
      <c r="G61" s="83"/>
    </row>
    <row r="62" spans="1:7" ht="29">
      <c r="A62" s="93" t="s">
        <v>1104</v>
      </c>
      <c r="B62" s="93" t="s">
        <v>1102</v>
      </c>
      <c r="C62" s="93" t="s">
        <v>1105</v>
      </c>
      <c r="D62" s="810" t="s">
        <v>1105</v>
      </c>
      <c r="E62" s="798"/>
      <c r="F62" s="94">
        <f>MATCH(A62,Archive_Master_crosswalk!AL:AL,0)</f>
        <v>328</v>
      </c>
      <c r="G62" s="83"/>
    </row>
    <row r="63" spans="1:7" ht="29">
      <c r="A63" s="93" t="s">
        <v>1107</v>
      </c>
      <c r="B63" s="93" t="s">
        <v>1102</v>
      </c>
      <c r="C63" s="93" t="s">
        <v>1108</v>
      </c>
      <c r="D63" s="810" t="s">
        <v>1108</v>
      </c>
      <c r="E63" s="798"/>
      <c r="F63" s="94">
        <f>MATCH(A63,Archive_Master_crosswalk!AL:AL,0)</f>
        <v>329</v>
      </c>
      <c r="G63" s="83"/>
    </row>
    <row r="64" spans="1:7" ht="29">
      <c r="A64" s="93" t="s">
        <v>1110</v>
      </c>
      <c r="B64" s="93" t="s">
        <v>1102</v>
      </c>
      <c r="C64" s="93" t="s">
        <v>1111</v>
      </c>
      <c r="D64" s="810" t="s">
        <v>1111</v>
      </c>
      <c r="E64" s="798"/>
      <c r="F64" s="94">
        <f>MATCH(A64,Archive_Master_crosswalk!AL:AL,0)</f>
        <v>330</v>
      </c>
      <c r="G64" s="83"/>
    </row>
    <row r="65" spans="1:7" ht="14.5">
      <c r="A65" s="93" t="s">
        <v>1113</v>
      </c>
      <c r="B65" s="93" t="s">
        <v>1102</v>
      </c>
      <c r="C65" s="93" t="s">
        <v>1114</v>
      </c>
      <c r="D65" s="810" t="s">
        <v>1114</v>
      </c>
      <c r="E65" s="798"/>
      <c r="F65" s="94">
        <f>MATCH(A65,Archive_Master_crosswalk!AL:AL,0)</f>
        <v>331</v>
      </c>
      <c r="G65" s="83"/>
    </row>
    <row r="66" spans="1:7" ht="29">
      <c r="A66" s="93" t="s">
        <v>1116</v>
      </c>
      <c r="B66" s="93" t="s">
        <v>1102</v>
      </c>
      <c r="C66" s="93" t="s">
        <v>1117</v>
      </c>
      <c r="D66" s="810" t="s">
        <v>1117</v>
      </c>
      <c r="E66" s="798"/>
      <c r="F66" s="94">
        <f>MATCH(A66,Archive_Master_crosswalk!AL:AL,0)</f>
        <v>332</v>
      </c>
      <c r="G66" s="83"/>
    </row>
    <row r="67" spans="1:7" ht="14.5">
      <c r="A67" s="93" t="s">
        <v>1119</v>
      </c>
      <c r="B67" s="93" t="s">
        <v>1102</v>
      </c>
      <c r="C67" s="93" t="s">
        <v>1120</v>
      </c>
      <c r="D67" s="810" t="s">
        <v>1120</v>
      </c>
      <c r="E67" s="798"/>
      <c r="F67" s="94">
        <f>MATCH(A67,Archive_Master_crosswalk!AL:AL,0)</f>
        <v>333</v>
      </c>
      <c r="G67" s="83"/>
    </row>
    <row r="68" spans="1:7" ht="14.5">
      <c r="A68" s="93" t="s">
        <v>1122</v>
      </c>
      <c r="B68" s="93" t="s">
        <v>1102</v>
      </c>
      <c r="C68" s="93" t="s">
        <v>1123</v>
      </c>
      <c r="D68" s="810" t="s">
        <v>1123</v>
      </c>
      <c r="E68" s="798"/>
      <c r="F68" s="94">
        <f>MATCH(A68,Archive_Master_crosswalk!AL:AL,0)</f>
        <v>334</v>
      </c>
      <c r="G68" s="83"/>
    </row>
    <row r="69" spans="1:7" ht="14.5">
      <c r="A69" s="93" t="s">
        <v>1125</v>
      </c>
      <c r="B69" s="93" t="s">
        <v>1102</v>
      </c>
      <c r="C69" s="93" t="s">
        <v>1126</v>
      </c>
      <c r="D69" s="810" t="s">
        <v>1126</v>
      </c>
      <c r="E69" s="798"/>
      <c r="F69" s="94">
        <f>MATCH(A69,Archive_Master_crosswalk!AL:AL,0)</f>
        <v>335</v>
      </c>
      <c r="G69" s="83"/>
    </row>
    <row r="70" spans="1:7" ht="14.5">
      <c r="A70" s="93" t="s">
        <v>1128</v>
      </c>
      <c r="B70" s="93" t="s">
        <v>1102</v>
      </c>
      <c r="C70" s="93" t="s">
        <v>1129</v>
      </c>
      <c r="D70" s="810" t="s">
        <v>1129</v>
      </c>
      <c r="E70" s="798"/>
      <c r="F70" s="94">
        <f>MATCH(A70,Archive_Master_crosswalk!AL:AL,0)</f>
        <v>336</v>
      </c>
      <c r="G70" s="83"/>
    </row>
    <row r="71" spans="1:7" ht="14.5">
      <c r="A71" s="93" t="s">
        <v>1131</v>
      </c>
      <c r="B71" s="93" t="s">
        <v>1102</v>
      </c>
      <c r="C71" s="93" t="s">
        <v>1132</v>
      </c>
      <c r="D71" s="810" t="s">
        <v>1132</v>
      </c>
      <c r="E71" s="798"/>
      <c r="F71" s="94">
        <f>MATCH(A71,Archive_Master_crosswalk!AL:AL,0)</f>
        <v>337</v>
      </c>
      <c r="G71" s="83"/>
    </row>
    <row r="72" spans="1:7" ht="14.5">
      <c r="A72" s="93" t="s">
        <v>1134</v>
      </c>
      <c r="B72" s="93" t="s">
        <v>1102</v>
      </c>
      <c r="C72" s="93" t="s">
        <v>1135</v>
      </c>
      <c r="D72" s="810" t="s">
        <v>1135</v>
      </c>
      <c r="E72" s="798"/>
      <c r="F72" s="94">
        <f>MATCH(A72,Archive_Master_crosswalk!AL:AL,0)</f>
        <v>338</v>
      </c>
      <c r="G72" s="83"/>
    </row>
    <row r="73" spans="1:7" ht="14.5">
      <c r="A73" s="93" t="s">
        <v>1137</v>
      </c>
      <c r="B73" s="93" t="s">
        <v>1102</v>
      </c>
      <c r="C73" s="93" t="s">
        <v>1138</v>
      </c>
      <c r="D73" s="810" t="s">
        <v>1138</v>
      </c>
      <c r="E73" s="798"/>
      <c r="F73" s="94">
        <f>MATCH(A73,Archive_Master_crosswalk!AL:AL,0)</f>
        <v>339</v>
      </c>
      <c r="G73" s="83"/>
    </row>
    <row r="74" spans="1:7" ht="14.5">
      <c r="A74" s="93" t="s">
        <v>1140</v>
      </c>
      <c r="B74" s="93" t="s">
        <v>1102</v>
      </c>
      <c r="C74" s="93" t="s">
        <v>1141</v>
      </c>
      <c r="D74" s="810" t="s">
        <v>1141</v>
      </c>
      <c r="E74" s="798"/>
      <c r="F74" s="94">
        <f>MATCH(A74,Archive_Master_crosswalk!AL:AL,0)</f>
        <v>340</v>
      </c>
      <c r="G74" s="83"/>
    </row>
    <row r="75" spans="1:7" ht="29">
      <c r="A75" s="93" t="s">
        <v>1142</v>
      </c>
      <c r="B75" s="93" t="s">
        <v>1102</v>
      </c>
      <c r="C75" s="93" t="s">
        <v>1143</v>
      </c>
      <c r="D75" s="810" t="s">
        <v>1143</v>
      </c>
      <c r="E75" s="798"/>
      <c r="F75" s="94">
        <f>MATCH(A75,Archive_Master_crosswalk!AL:AL,0)</f>
        <v>341</v>
      </c>
      <c r="G75" s="83"/>
    </row>
    <row r="76" spans="1:7" ht="14.5">
      <c r="A76" s="93" t="s">
        <v>370</v>
      </c>
      <c r="B76" s="93" t="s">
        <v>325</v>
      </c>
      <c r="C76" s="93" t="s">
        <v>371</v>
      </c>
      <c r="D76" s="810" t="s">
        <v>371</v>
      </c>
      <c r="E76" s="798"/>
      <c r="F76" s="94">
        <f>MATCH(A76,Archive_Master_crosswalk!AL:AL,0)</f>
        <v>88</v>
      </c>
      <c r="G76" s="107" t="s">
        <v>1347</v>
      </c>
    </row>
    <row r="77" spans="1:7" ht="14.5">
      <c r="A77" s="93" t="s">
        <v>324</v>
      </c>
      <c r="B77" s="93" t="s">
        <v>325</v>
      </c>
      <c r="C77" s="93" t="s">
        <v>326</v>
      </c>
      <c r="D77" s="810" t="s">
        <v>326</v>
      </c>
      <c r="E77" s="798"/>
      <c r="F77" s="94">
        <f>MATCH(A77,Archive_Master_crosswalk!AL:AL,0)</f>
        <v>72</v>
      </c>
      <c r="G77" s="83"/>
    </row>
    <row r="78" spans="1:7" ht="14.5">
      <c r="A78" s="93" t="s">
        <v>1348</v>
      </c>
      <c r="B78" s="93" t="s">
        <v>325</v>
      </c>
      <c r="C78" s="93" t="s">
        <v>1349</v>
      </c>
      <c r="D78" s="810" t="s">
        <v>1349</v>
      </c>
      <c r="E78" s="798"/>
      <c r="F78" s="94" t="e">
        <f>MATCH(A78,Archive_Master_crosswalk!AL:AL,0)</f>
        <v>#N/A</v>
      </c>
      <c r="G78" s="83"/>
    </row>
    <row r="79" spans="1:7" ht="29">
      <c r="A79" s="93" t="s">
        <v>1351</v>
      </c>
      <c r="B79" s="93" t="s">
        <v>325</v>
      </c>
      <c r="C79" s="93" t="s">
        <v>1352</v>
      </c>
      <c r="D79" s="810" t="s">
        <v>1352</v>
      </c>
      <c r="E79" s="798"/>
      <c r="F79" s="94" t="e">
        <f>MATCH(A79,Archive_Master_crosswalk!AL:AL,0)</f>
        <v>#N/A</v>
      </c>
      <c r="G79" s="83"/>
    </row>
    <row r="80" spans="1:7" ht="14.5">
      <c r="A80" s="93" t="s">
        <v>1353</v>
      </c>
      <c r="B80" s="93" t="s">
        <v>325</v>
      </c>
      <c r="C80" s="93" t="s">
        <v>1354</v>
      </c>
      <c r="D80" s="810" t="s">
        <v>1354</v>
      </c>
      <c r="E80" s="798"/>
      <c r="F80" s="94" t="e">
        <f>MATCH(A80,Archive_Master_crosswalk!AL:AL,0)</f>
        <v>#N/A</v>
      </c>
      <c r="G80" s="83"/>
    </row>
    <row r="81" spans="1:7" ht="14.5">
      <c r="A81" s="93" t="s">
        <v>1355</v>
      </c>
      <c r="B81" s="93" t="s">
        <v>325</v>
      </c>
      <c r="C81" s="93" t="s">
        <v>1356</v>
      </c>
      <c r="D81" s="810" t="s">
        <v>1356</v>
      </c>
      <c r="E81" s="798"/>
      <c r="F81" s="94" t="e">
        <f>MATCH(A81,Archive_Master_crosswalk!AL:AL,0)</f>
        <v>#N/A</v>
      </c>
      <c r="G81" s="83"/>
    </row>
    <row r="82" spans="1:7" ht="14.5">
      <c r="A82" s="93" t="s">
        <v>1357</v>
      </c>
      <c r="B82" s="93" t="s">
        <v>325</v>
      </c>
      <c r="C82" s="93" t="s">
        <v>1358</v>
      </c>
      <c r="D82" s="810" t="s">
        <v>1358</v>
      </c>
      <c r="E82" s="798"/>
      <c r="F82" s="94" t="e">
        <f>MATCH(A82,Archive_Master_crosswalk!AL:AL,0)</f>
        <v>#N/A</v>
      </c>
      <c r="G82" s="83"/>
    </row>
    <row r="83" spans="1:7" ht="29">
      <c r="A83" s="93" t="s">
        <v>1360</v>
      </c>
      <c r="B83" s="93" t="s">
        <v>325</v>
      </c>
      <c r="C83" s="93" t="s">
        <v>1361</v>
      </c>
      <c r="D83" s="810" t="s">
        <v>1361</v>
      </c>
      <c r="E83" s="798"/>
      <c r="F83" s="94" t="e">
        <f>MATCH(A83,Archive_Master_crosswalk!AL:AL,0)</f>
        <v>#N/A</v>
      </c>
      <c r="G83" s="83"/>
    </row>
    <row r="84" spans="1:7" ht="14.5">
      <c r="A84" s="93" t="s">
        <v>1362</v>
      </c>
      <c r="B84" s="93" t="s">
        <v>325</v>
      </c>
      <c r="C84" s="93" t="s">
        <v>1363</v>
      </c>
      <c r="D84" s="810" t="s">
        <v>1363</v>
      </c>
      <c r="E84" s="798"/>
      <c r="F84" s="94" t="e">
        <f>MATCH(A84,Archive_Master_crosswalk!AL:AL,0)</f>
        <v>#N/A</v>
      </c>
      <c r="G84" s="83"/>
    </row>
    <row r="85" spans="1:7" ht="14.5">
      <c r="A85" s="93" t="s">
        <v>1364</v>
      </c>
      <c r="B85" s="93" t="s">
        <v>325</v>
      </c>
      <c r="C85" s="93" t="s">
        <v>1365</v>
      </c>
      <c r="D85" s="810" t="s">
        <v>1365</v>
      </c>
      <c r="E85" s="798"/>
      <c r="F85" s="94" t="e">
        <f>MATCH(A85,Archive_Master_crosswalk!AL:AL,0)</f>
        <v>#N/A</v>
      </c>
      <c r="G85" s="83"/>
    </row>
    <row r="86" spans="1:7" ht="14.5" hidden="1">
      <c r="A86" s="93" t="s">
        <v>1366</v>
      </c>
      <c r="B86" s="93" t="s">
        <v>325</v>
      </c>
      <c r="C86" s="810" t="s">
        <v>1367</v>
      </c>
      <c r="D86" s="798"/>
      <c r="E86" s="798"/>
      <c r="F86" s="94" t="e">
        <f>MATCH(A86,Archive_Master_crosswalk!AL:AL,0)</f>
        <v>#N/A</v>
      </c>
      <c r="G86" s="83"/>
    </row>
    <row r="87" spans="1:7" ht="14.5" hidden="1">
      <c r="A87" s="93" t="s">
        <v>1368</v>
      </c>
      <c r="B87" s="93" t="s">
        <v>325</v>
      </c>
      <c r="C87" s="810" t="s">
        <v>1369</v>
      </c>
      <c r="D87" s="798"/>
      <c r="E87" s="798"/>
      <c r="F87" s="94" t="e">
        <f>MATCH(A87,Archive_Master_crosswalk!AL:AL,0)</f>
        <v>#N/A</v>
      </c>
      <c r="G87" s="83"/>
    </row>
    <row r="88" spans="1:7" ht="14.5" hidden="1">
      <c r="A88" s="93" t="s">
        <v>1370</v>
      </c>
      <c r="B88" s="93" t="s">
        <v>325</v>
      </c>
      <c r="C88" s="810" t="s">
        <v>1371</v>
      </c>
      <c r="D88" s="798"/>
      <c r="E88" s="798"/>
      <c r="F88" s="94" t="e">
        <f>MATCH(A88,Archive_Master_crosswalk!AL:AL,0)</f>
        <v>#N/A</v>
      </c>
      <c r="G88" s="83"/>
    </row>
    <row r="89" spans="1:7" ht="14.5" hidden="1">
      <c r="A89" s="93" t="s">
        <v>1372</v>
      </c>
      <c r="B89" s="93" t="s">
        <v>325</v>
      </c>
      <c r="C89" s="810" t="s">
        <v>1373</v>
      </c>
      <c r="D89" s="798"/>
      <c r="E89" s="798"/>
      <c r="F89" s="94" t="e">
        <f>MATCH(A89,Archive_Master_crosswalk!AL:AL,0)</f>
        <v>#N/A</v>
      </c>
      <c r="G89" s="83"/>
    </row>
    <row r="90" spans="1:7" ht="14.5" hidden="1">
      <c r="A90" s="93" t="s">
        <v>1375</v>
      </c>
      <c r="B90" s="93" t="s">
        <v>325</v>
      </c>
      <c r="C90" s="810" t="s">
        <v>1376</v>
      </c>
      <c r="D90" s="798"/>
      <c r="E90" s="798"/>
      <c r="F90" s="94" t="e">
        <f>MATCH(A90,Archive_Master_crosswalk!AL:AL,0)</f>
        <v>#N/A</v>
      </c>
      <c r="G90" s="83"/>
    </row>
    <row r="91" spans="1:7" ht="14.5">
      <c r="A91" s="93" t="s">
        <v>768</v>
      </c>
      <c r="B91" s="93" t="s">
        <v>325</v>
      </c>
      <c r="C91" s="93" t="s">
        <v>767</v>
      </c>
      <c r="D91" s="810" t="s">
        <v>769</v>
      </c>
      <c r="E91" s="798"/>
      <c r="F91" s="94">
        <f>MATCH(A91,Archive_Master_crosswalk!AL:AL,0)</f>
        <v>195</v>
      </c>
      <c r="G91" s="83"/>
    </row>
    <row r="92" spans="1:7" ht="14.5">
      <c r="A92" s="93" t="s">
        <v>771</v>
      </c>
      <c r="B92" s="93" t="s">
        <v>325</v>
      </c>
      <c r="C92" s="93" t="s">
        <v>772</v>
      </c>
      <c r="D92" s="810" t="s">
        <v>772</v>
      </c>
      <c r="E92" s="798"/>
      <c r="F92" s="94">
        <f>MATCH(A92,Archive_Master_crosswalk!AL:AL,0)</f>
        <v>196</v>
      </c>
      <c r="G92" s="83"/>
    </row>
    <row r="93" spans="1:7" ht="14.5">
      <c r="A93" s="93" t="s">
        <v>622</v>
      </c>
      <c r="B93" s="93" t="s">
        <v>325</v>
      </c>
      <c r="C93" s="93" t="s">
        <v>1378</v>
      </c>
      <c r="D93" s="810" t="s">
        <v>1378</v>
      </c>
      <c r="E93" s="798"/>
      <c r="F93" s="94">
        <f>MATCH(A93,Archive_Master_crosswalk!AL:AL,0)</f>
        <v>152</v>
      </c>
      <c r="G93" s="83"/>
    </row>
    <row r="94" spans="1:7" ht="14.5">
      <c r="A94" s="93" t="s">
        <v>438</v>
      </c>
      <c r="B94" s="93" t="s">
        <v>325</v>
      </c>
      <c r="C94" s="93" t="s">
        <v>439</v>
      </c>
      <c r="D94" s="810" t="s">
        <v>439</v>
      </c>
      <c r="E94" s="798"/>
      <c r="F94" s="94">
        <f>MATCH(A94,Archive_Master_crosswalk!AL:AL,0)</f>
        <v>99</v>
      </c>
      <c r="G94" s="83"/>
    </row>
    <row r="95" spans="1:7" ht="29">
      <c r="A95" s="93" t="s">
        <v>669</v>
      </c>
      <c r="B95" s="93" t="s">
        <v>325</v>
      </c>
      <c r="C95" s="93" t="s">
        <v>670</v>
      </c>
      <c r="D95" s="810" t="s">
        <v>671</v>
      </c>
      <c r="E95" s="798"/>
      <c r="F95" s="94">
        <f>MATCH(A95,Archive_Master_crosswalk!AL:AL,0)</f>
        <v>168</v>
      </c>
      <c r="G95" s="83"/>
    </row>
    <row r="96" spans="1:7" ht="29">
      <c r="A96" s="93" t="s">
        <v>1380</v>
      </c>
      <c r="B96" s="93" t="s">
        <v>325</v>
      </c>
      <c r="C96" s="93" t="s">
        <v>1381</v>
      </c>
      <c r="D96" s="810" t="s">
        <v>1381</v>
      </c>
      <c r="E96" s="798"/>
      <c r="F96" s="94" t="e">
        <f>MATCH(A96,Archive_Master_crosswalk!AL:AL,0)</f>
        <v>#N/A</v>
      </c>
      <c r="G96" s="83"/>
    </row>
    <row r="97" spans="1:7" ht="14.5">
      <c r="A97" s="93" t="s">
        <v>1382</v>
      </c>
      <c r="B97" s="93" t="s">
        <v>325</v>
      </c>
      <c r="C97" s="93" t="s">
        <v>1383</v>
      </c>
      <c r="D97" s="810" t="s">
        <v>1383</v>
      </c>
      <c r="E97" s="798"/>
      <c r="F97" s="94" t="e">
        <f>MATCH(A97,Archive_Master_crosswalk!AL:AL,0)</f>
        <v>#N/A</v>
      </c>
      <c r="G97" s="83"/>
    </row>
    <row r="98" spans="1:7" ht="14.5">
      <c r="A98" s="93" t="s">
        <v>1385</v>
      </c>
      <c r="B98" s="93" t="s">
        <v>325</v>
      </c>
      <c r="C98" s="93" t="s">
        <v>1386</v>
      </c>
      <c r="D98" s="810" t="s">
        <v>1386</v>
      </c>
      <c r="E98" s="798"/>
      <c r="F98" s="94" t="e">
        <f>MATCH(A98,Archive_Master_crosswalk!AL:AL,0)</f>
        <v>#N/A</v>
      </c>
      <c r="G98" s="83"/>
    </row>
    <row r="99" spans="1:7" ht="29">
      <c r="A99" s="93" t="s">
        <v>1388</v>
      </c>
      <c r="B99" s="93" t="s">
        <v>325</v>
      </c>
      <c r="C99" s="93" t="s">
        <v>1389</v>
      </c>
      <c r="D99" s="810" t="s">
        <v>1389</v>
      </c>
      <c r="E99" s="798"/>
      <c r="F99" s="94" t="e">
        <f>MATCH(A99,Archive_Master_crosswalk!AL:AL,0)</f>
        <v>#N/A</v>
      </c>
      <c r="G99" s="83"/>
    </row>
    <row r="100" spans="1:7" ht="14.5">
      <c r="A100" s="93" t="s">
        <v>1392</v>
      </c>
      <c r="B100" s="93" t="s">
        <v>325</v>
      </c>
      <c r="C100" s="93" t="s">
        <v>1393</v>
      </c>
      <c r="D100" s="810" t="s">
        <v>1393</v>
      </c>
      <c r="E100" s="798"/>
      <c r="F100" s="94" t="e">
        <f>MATCH(A100,Archive_Master_crosswalk!AL:AL,0)</f>
        <v>#N/A</v>
      </c>
      <c r="G100" s="83"/>
    </row>
    <row r="101" spans="1:7" ht="29">
      <c r="A101" s="93" t="s">
        <v>392</v>
      </c>
      <c r="B101" s="93" t="s">
        <v>325</v>
      </c>
      <c r="C101" s="93" t="s">
        <v>393</v>
      </c>
      <c r="D101" s="810" t="s">
        <v>394</v>
      </c>
      <c r="E101" s="798"/>
      <c r="F101" s="94">
        <f>MATCH(A101,Archive_Master_crosswalk!AL:AL,0)</f>
        <v>91</v>
      </c>
      <c r="G101" s="83"/>
    </row>
    <row r="102" spans="1:7" ht="14.5">
      <c r="A102" s="93" t="s">
        <v>423</v>
      </c>
      <c r="B102" s="93" t="s">
        <v>325</v>
      </c>
      <c r="C102" s="93" t="s">
        <v>424</v>
      </c>
      <c r="D102" s="810" t="s">
        <v>424</v>
      </c>
      <c r="E102" s="798"/>
      <c r="F102" s="94">
        <f>MATCH(A102,Archive_Master_crosswalk!AL:AL,0)</f>
        <v>97</v>
      </c>
      <c r="G102" s="83"/>
    </row>
    <row r="103" spans="1:7" ht="29">
      <c r="A103" s="93" t="s">
        <v>396</v>
      </c>
      <c r="B103" s="93" t="s">
        <v>325</v>
      </c>
      <c r="C103" s="93" t="s">
        <v>397</v>
      </c>
      <c r="D103" s="810" t="s">
        <v>398</v>
      </c>
      <c r="E103" s="798"/>
      <c r="F103" s="94">
        <f>MATCH(A103,Archive_Master_crosswalk!AL:AL,0)</f>
        <v>92</v>
      </c>
      <c r="G103" s="107"/>
    </row>
    <row r="104" spans="1:7" ht="29">
      <c r="A104" s="93" t="s">
        <v>1397</v>
      </c>
      <c r="B104" s="93" t="s">
        <v>325</v>
      </c>
      <c r="C104" s="93" t="s">
        <v>1398</v>
      </c>
      <c r="D104" s="810" t="s">
        <v>1399</v>
      </c>
      <c r="E104" s="798"/>
      <c r="F104" s="94" t="e">
        <f>MATCH(A104,Archive_Master_crosswalk!AL:AL,0)</f>
        <v>#N/A</v>
      </c>
      <c r="G104" s="83"/>
    </row>
    <row r="105" spans="1:7" ht="14.5">
      <c r="A105" s="93" t="s">
        <v>376</v>
      </c>
      <c r="B105" s="93" t="s">
        <v>325</v>
      </c>
      <c r="C105" s="93" t="s">
        <v>377</v>
      </c>
      <c r="D105" s="810" t="s">
        <v>378</v>
      </c>
      <c r="E105" s="798"/>
      <c r="F105" s="94">
        <f>MATCH(A105,Archive_Master_crosswalk!AL:AL,0)</f>
        <v>89</v>
      </c>
      <c r="G105" s="83"/>
    </row>
    <row r="106" spans="1:7" ht="14.5">
      <c r="A106" s="93" t="s">
        <v>1401</v>
      </c>
      <c r="B106" s="93" t="s">
        <v>325</v>
      </c>
      <c r="C106" s="93" t="s">
        <v>1402</v>
      </c>
      <c r="D106" s="810" t="s">
        <v>1402</v>
      </c>
      <c r="E106" s="798"/>
      <c r="F106" s="94" t="e">
        <f>MATCH(A106,Archive_Master_crosswalk!AL:AL,0)</f>
        <v>#N/A</v>
      </c>
      <c r="G106" s="83"/>
    </row>
    <row r="107" spans="1:7" ht="14.5" hidden="1">
      <c r="A107" s="93" t="s">
        <v>1404</v>
      </c>
      <c r="B107" s="810" t="s">
        <v>1405</v>
      </c>
      <c r="C107" s="798"/>
      <c r="D107" s="76"/>
      <c r="E107" s="74"/>
      <c r="F107" s="94" t="e">
        <f>MATCH(A107,Archive_Master_crosswalk!AL:AL,0)</f>
        <v>#N/A</v>
      </c>
      <c r="G107" s="83"/>
    </row>
    <row r="108" spans="1:7" ht="14.5">
      <c r="A108" s="93" t="s">
        <v>1406</v>
      </c>
      <c r="B108" s="93" t="s">
        <v>1405</v>
      </c>
      <c r="C108" s="93" t="s">
        <v>1407</v>
      </c>
      <c r="D108" s="810" t="s">
        <v>1407</v>
      </c>
      <c r="E108" s="798"/>
      <c r="F108" s="94" t="e">
        <f>MATCH(A108,Archive_Master_crosswalk!AL:AL,0)</f>
        <v>#N/A</v>
      </c>
      <c r="G108" s="83"/>
    </row>
    <row r="109" spans="1:7" ht="14.5">
      <c r="A109" s="93" t="s">
        <v>733</v>
      </c>
      <c r="B109" s="93" t="s">
        <v>717</v>
      </c>
      <c r="C109" s="93" t="s">
        <v>734</v>
      </c>
      <c r="D109" s="810" t="s">
        <v>735</v>
      </c>
      <c r="E109" s="798"/>
      <c r="F109" s="94">
        <f>MATCH(A109,Archive_Master_crosswalk!AL:AL,0)</f>
        <v>185</v>
      </c>
      <c r="G109" s="83"/>
    </row>
    <row r="110" spans="1:7" ht="14.5">
      <c r="A110" s="93" t="s">
        <v>716</v>
      </c>
      <c r="B110" s="93" t="s">
        <v>717</v>
      </c>
      <c r="C110" s="93" t="s">
        <v>718</v>
      </c>
      <c r="D110" s="810" t="s">
        <v>718</v>
      </c>
      <c r="E110" s="798"/>
      <c r="F110" s="94">
        <f>MATCH(A110,Archive_Master_crosswalk!AL:AL,0)</f>
        <v>183</v>
      </c>
      <c r="G110" s="83"/>
    </row>
    <row r="111" spans="1:7" ht="14.5">
      <c r="A111" s="93" t="s">
        <v>737</v>
      </c>
      <c r="B111" s="93" t="s">
        <v>717</v>
      </c>
      <c r="C111" s="93" t="s">
        <v>738</v>
      </c>
      <c r="D111" s="810" t="s">
        <v>739</v>
      </c>
      <c r="E111" s="798"/>
      <c r="F111" s="94">
        <f>MATCH(A111,Archive_Master_crosswalk!AL:AL,0)</f>
        <v>186</v>
      </c>
      <c r="G111" s="83"/>
    </row>
    <row r="112" spans="1:7" ht="14.5">
      <c r="A112" s="93" t="s">
        <v>741</v>
      </c>
      <c r="B112" s="93" t="s">
        <v>717</v>
      </c>
      <c r="C112" s="93" t="s">
        <v>742</v>
      </c>
      <c r="D112" s="810" t="s">
        <v>743</v>
      </c>
      <c r="E112" s="798"/>
      <c r="F112" s="94">
        <f>MATCH(A112,Archive_Master_crosswalk!AL:AL,0)</f>
        <v>187</v>
      </c>
      <c r="G112" s="83"/>
    </row>
    <row r="113" spans="1:7" ht="14.5">
      <c r="A113" s="93" t="s">
        <v>745</v>
      </c>
      <c r="B113" s="93" t="s">
        <v>717</v>
      </c>
      <c r="C113" s="93" t="s">
        <v>746</v>
      </c>
      <c r="D113" s="810" t="s">
        <v>747</v>
      </c>
      <c r="E113" s="798"/>
      <c r="F113" s="94">
        <f>MATCH(A113,Archive_Master_crosswalk!AL:AL,0)</f>
        <v>188</v>
      </c>
      <c r="G113" s="83"/>
    </row>
    <row r="114" spans="1:7" ht="14.5">
      <c r="A114" s="93" t="s">
        <v>749</v>
      </c>
      <c r="B114" s="93" t="s">
        <v>717</v>
      </c>
      <c r="C114" s="93" t="s">
        <v>750</v>
      </c>
      <c r="D114" s="810" t="s">
        <v>751</v>
      </c>
      <c r="E114" s="798"/>
      <c r="F114" s="94">
        <f>MATCH(A114,Archive_Master_crosswalk!AL:AL,0)</f>
        <v>189</v>
      </c>
      <c r="G114" s="83"/>
    </row>
    <row r="115" spans="1:7" ht="14.5">
      <c r="A115" s="93" t="s">
        <v>753</v>
      </c>
      <c r="B115" s="93" t="s">
        <v>717</v>
      </c>
      <c r="C115" s="93" t="s">
        <v>752</v>
      </c>
      <c r="D115" s="810" t="s">
        <v>752</v>
      </c>
      <c r="E115" s="798"/>
      <c r="F115" s="94">
        <f>MATCH(A115,Archive_Master_crosswalk!AL:AL,0)</f>
        <v>190</v>
      </c>
      <c r="G115" s="83"/>
    </row>
    <row r="116" spans="1:7" ht="14.5">
      <c r="A116" s="93" t="s">
        <v>726</v>
      </c>
      <c r="B116" s="93" t="s">
        <v>717</v>
      </c>
      <c r="C116" s="93" t="s">
        <v>727</v>
      </c>
      <c r="D116" s="810" t="s">
        <v>727</v>
      </c>
      <c r="E116" s="798"/>
      <c r="F116" s="94">
        <f>MATCH(A116,Archive_Master_crosswalk!AL:AL,0)</f>
        <v>184</v>
      </c>
      <c r="G116" s="83"/>
    </row>
    <row r="117" spans="1:7" ht="14.5">
      <c r="A117" s="93" t="s">
        <v>756</v>
      </c>
      <c r="B117" s="93" t="s">
        <v>717</v>
      </c>
      <c r="C117" s="93" t="s">
        <v>755</v>
      </c>
      <c r="D117" s="810" t="s">
        <v>757</v>
      </c>
      <c r="E117" s="798"/>
      <c r="F117" s="94">
        <f>MATCH(A117,Archive_Master_crosswalk!AL:AL,0)</f>
        <v>191</v>
      </c>
      <c r="G117" s="83"/>
    </row>
    <row r="118" spans="1:7" ht="14.5">
      <c r="A118" s="93" t="s">
        <v>759</v>
      </c>
      <c r="B118" s="93" t="s">
        <v>717</v>
      </c>
      <c r="C118" s="93" t="s">
        <v>758</v>
      </c>
      <c r="D118" s="810" t="s">
        <v>760</v>
      </c>
      <c r="E118" s="798"/>
      <c r="F118" s="94">
        <f>MATCH(A118,Archive_Master_crosswalk!AL:AL,0)</f>
        <v>192</v>
      </c>
      <c r="G118" s="83"/>
    </row>
    <row r="119" spans="1:7" ht="14.5">
      <c r="A119" s="93" t="s">
        <v>761</v>
      </c>
      <c r="B119" s="93" t="s">
        <v>717</v>
      </c>
      <c r="C119" s="93" t="s">
        <v>762</v>
      </c>
      <c r="D119" s="810" t="s">
        <v>763</v>
      </c>
      <c r="E119" s="798"/>
      <c r="F119" s="94">
        <f>MATCH(A119,Archive_Master_crosswalk!AL:AL,0)</f>
        <v>193</v>
      </c>
      <c r="G119" s="83"/>
    </row>
    <row r="120" spans="1:7" ht="14.5">
      <c r="A120" s="93" t="s">
        <v>765</v>
      </c>
      <c r="B120" s="93" t="s">
        <v>717</v>
      </c>
      <c r="C120" s="93" t="s">
        <v>764</v>
      </c>
      <c r="D120" s="810" t="s">
        <v>766</v>
      </c>
      <c r="E120" s="798"/>
      <c r="F120" s="94">
        <f>MATCH(A120,Archive_Master_crosswalk!AL:AL,0)</f>
        <v>194</v>
      </c>
      <c r="G120" s="83"/>
    </row>
    <row r="121" spans="1:7" ht="14.5" hidden="1">
      <c r="A121" s="93" t="s">
        <v>1424</v>
      </c>
      <c r="B121" s="810" t="s">
        <v>1425</v>
      </c>
      <c r="C121" s="798"/>
      <c r="D121" s="76"/>
      <c r="E121" s="74"/>
      <c r="F121" s="94" t="e">
        <f>MATCH(A121,Archive_Master_crosswalk!AL:AL,0)</f>
        <v>#N/A</v>
      </c>
      <c r="G121" s="83"/>
    </row>
    <row r="122" spans="1:7" ht="14.5" hidden="1">
      <c r="A122" s="93" t="s">
        <v>1427</v>
      </c>
      <c r="B122" s="810" t="s">
        <v>1425</v>
      </c>
      <c r="C122" s="798"/>
      <c r="D122" s="76"/>
      <c r="E122" s="74"/>
      <c r="F122" s="94" t="e">
        <f>MATCH(A122,Archive_Master_crosswalk!AL:AL,0)</f>
        <v>#N/A</v>
      </c>
      <c r="G122" s="83"/>
    </row>
    <row r="123" spans="1:7" ht="14.5" hidden="1">
      <c r="A123" s="93" t="s">
        <v>1429</v>
      </c>
      <c r="B123" s="810" t="s">
        <v>1425</v>
      </c>
      <c r="C123" s="798"/>
      <c r="D123" s="76"/>
      <c r="E123" s="74"/>
      <c r="F123" s="94" t="e">
        <f>MATCH(A123,Archive_Master_crosswalk!AL:AL,0)</f>
        <v>#N/A</v>
      </c>
      <c r="G123" s="83"/>
    </row>
    <row r="124" spans="1:7" ht="14.5" hidden="1">
      <c r="A124" s="93" t="s">
        <v>1432</v>
      </c>
      <c r="B124" s="810" t="s">
        <v>1425</v>
      </c>
      <c r="C124" s="798"/>
      <c r="D124" s="76"/>
      <c r="E124" s="74"/>
      <c r="F124" s="94" t="e">
        <f>MATCH(A124,Archive_Master_crosswalk!AL:AL,0)</f>
        <v>#N/A</v>
      </c>
      <c r="G124" s="83"/>
    </row>
    <row r="125" spans="1:7" ht="14.5" hidden="1">
      <c r="A125" s="93" t="s">
        <v>1435</v>
      </c>
      <c r="B125" s="810" t="s">
        <v>1425</v>
      </c>
      <c r="C125" s="798"/>
      <c r="D125" s="76"/>
      <c r="E125" s="74"/>
      <c r="F125" s="94" t="e">
        <f>MATCH(A125,Archive_Master_crosswalk!AL:AL,0)</f>
        <v>#N/A</v>
      </c>
      <c r="G125" s="83"/>
    </row>
    <row r="126" spans="1:7" ht="14.5">
      <c r="A126" s="93" t="s">
        <v>1437</v>
      </c>
      <c r="B126" s="93" t="s">
        <v>1425</v>
      </c>
      <c r="C126" s="93" t="s">
        <v>1438</v>
      </c>
      <c r="D126" s="810" t="s">
        <v>1438</v>
      </c>
      <c r="E126" s="798"/>
      <c r="F126" s="94" t="e">
        <f>MATCH(A126,Archive_Master_crosswalk!AL:AL,0)</f>
        <v>#N/A</v>
      </c>
      <c r="G126" s="83"/>
    </row>
    <row r="127" spans="1:7" ht="14.5">
      <c r="A127" s="93" t="s">
        <v>1441</v>
      </c>
      <c r="B127" s="93" t="s">
        <v>1425</v>
      </c>
      <c r="C127" s="93" t="s">
        <v>1442</v>
      </c>
      <c r="D127" s="810" t="s">
        <v>1442</v>
      </c>
      <c r="E127" s="798"/>
      <c r="F127" s="94" t="e">
        <f>MATCH(A127,Archive_Master_crosswalk!AL:AL,0)</f>
        <v>#N/A</v>
      </c>
      <c r="G127" s="83"/>
    </row>
    <row r="128" spans="1:7" ht="14.5" hidden="1">
      <c r="A128" s="93" t="s">
        <v>1443</v>
      </c>
      <c r="B128" s="810" t="s">
        <v>1425</v>
      </c>
      <c r="C128" s="798"/>
      <c r="D128" s="76"/>
      <c r="E128" s="74"/>
      <c r="F128" s="94" t="e">
        <f>MATCH(A128,Archive_Master_crosswalk!AL:AL,0)</f>
        <v>#N/A</v>
      </c>
      <c r="G128" s="83"/>
    </row>
    <row r="129" spans="1:7" ht="14.5">
      <c r="A129" s="93" t="s">
        <v>387</v>
      </c>
      <c r="B129" s="93" t="s">
        <v>388</v>
      </c>
      <c r="C129" s="93" t="s">
        <v>389</v>
      </c>
      <c r="D129" s="810" t="s">
        <v>389</v>
      </c>
      <c r="E129" s="798"/>
      <c r="F129" s="94">
        <f>MATCH(A129,Archive_Master_crosswalk!AL:AL,0)</f>
        <v>90</v>
      </c>
      <c r="G129" s="83"/>
    </row>
    <row r="130" spans="1:7" ht="14.5">
      <c r="A130" s="93" t="s">
        <v>416</v>
      </c>
      <c r="B130" s="93" t="s">
        <v>388</v>
      </c>
      <c r="C130" s="93" t="s">
        <v>417</v>
      </c>
      <c r="D130" s="810" t="s">
        <v>417</v>
      </c>
      <c r="E130" s="798"/>
      <c r="F130" s="94">
        <f>MATCH(A130,Archive_Master_crosswalk!AL:AL,0)</f>
        <v>95</v>
      </c>
      <c r="G130" s="83"/>
    </row>
    <row r="131" spans="1:7" ht="14.5">
      <c r="A131" s="93" t="s">
        <v>420</v>
      </c>
      <c r="B131" s="93" t="s">
        <v>388</v>
      </c>
      <c r="C131" s="93" t="s">
        <v>421</v>
      </c>
      <c r="D131" s="810" t="s">
        <v>421</v>
      </c>
      <c r="E131" s="798"/>
      <c r="F131" s="94">
        <f>MATCH(A131,Archive_Master_crosswalk!AL:AL,0)</f>
        <v>96</v>
      </c>
      <c r="G131" s="83"/>
    </row>
    <row r="132" spans="1:7" ht="14.5">
      <c r="A132" s="93" t="s">
        <v>1445</v>
      </c>
      <c r="B132" s="93" t="s">
        <v>1446</v>
      </c>
      <c r="C132" s="93" t="s">
        <v>1447</v>
      </c>
      <c r="D132" s="810" t="s">
        <v>1447</v>
      </c>
      <c r="E132" s="798"/>
      <c r="F132" s="94" t="e">
        <f>MATCH(A132,Archive_Master_crosswalk!AL:AL,0)</f>
        <v>#N/A</v>
      </c>
      <c r="G132" s="83"/>
    </row>
    <row r="133" spans="1:7" ht="14.5">
      <c r="A133" s="93" t="s">
        <v>1448</v>
      </c>
      <c r="B133" s="93" t="s">
        <v>1446</v>
      </c>
      <c r="C133" s="93" t="s">
        <v>1449</v>
      </c>
      <c r="D133" s="810" t="s">
        <v>1449</v>
      </c>
      <c r="E133" s="798"/>
      <c r="F133" s="94" t="e">
        <f>MATCH(A133,Archive_Master_crosswalk!AL:AL,0)</f>
        <v>#N/A</v>
      </c>
      <c r="G133" s="83"/>
    </row>
    <row r="134" spans="1:7" ht="14.5">
      <c r="A134" s="93" t="s">
        <v>1451</v>
      </c>
      <c r="B134" s="93" t="s">
        <v>1446</v>
      </c>
      <c r="C134" s="93" t="s">
        <v>1452</v>
      </c>
      <c r="D134" s="810" t="s">
        <v>1452</v>
      </c>
      <c r="E134" s="798"/>
      <c r="F134" s="94" t="e">
        <f>MATCH(A134,Archive_Master_crosswalk!AL:AL,0)</f>
        <v>#N/A</v>
      </c>
      <c r="G134" s="83"/>
    </row>
    <row r="135" spans="1:7" ht="14.5">
      <c r="A135" s="93" t="s">
        <v>1453</v>
      </c>
      <c r="B135" s="93" t="s">
        <v>1446</v>
      </c>
      <c r="C135" s="93" t="s">
        <v>1454</v>
      </c>
      <c r="D135" s="810" t="s">
        <v>1454</v>
      </c>
      <c r="E135" s="798"/>
      <c r="F135" s="94" t="e">
        <f>MATCH(A135,Archive_Master_crosswalk!AL:AL,0)</f>
        <v>#N/A</v>
      </c>
      <c r="G135" s="83"/>
    </row>
    <row r="136" spans="1:7" ht="14.5">
      <c r="A136" s="93" t="s">
        <v>1455</v>
      </c>
      <c r="B136" s="93" t="s">
        <v>1446</v>
      </c>
      <c r="C136" s="93" t="s">
        <v>1456</v>
      </c>
      <c r="D136" s="810" t="s">
        <v>1456</v>
      </c>
      <c r="E136" s="798"/>
      <c r="F136" s="94" t="e">
        <f>MATCH(A136,Archive_Master_crosswalk!AL:AL,0)</f>
        <v>#N/A</v>
      </c>
      <c r="G136" s="83"/>
    </row>
    <row r="137" spans="1:7" ht="14.5">
      <c r="A137" s="93" t="s">
        <v>1458</v>
      </c>
      <c r="B137" s="93" t="s">
        <v>1446</v>
      </c>
      <c r="C137" s="93" t="s">
        <v>1459</v>
      </c>
      <c r="D137" s="810" t="s">
        <v>1459</v>
      </c>
      <c r="E137" s="798"/>
      <c r="F137" s="94" t="e">
        <f>MATCH(A137,Archive_Master_crosswalk!AL:AL,0)</f>
        <v>#N/A</v>
      </c>
      <c r="G137" s="83"/>
    </row>
    <row r="138" spans="1:7" ht="29">
      <c r="A138" s="93" t="s">
        <v>1461</v>
      </c>
      <c r="B138" s="93" t="s">
        <v>1446</v>
      </c>
      <c r="C138" s="93" t="s">
        <v>1462</v>
      </c>
      <c r="D138" s="810" t="s">
        <v>1462</v>
      </c>
      <c r="E138" s="798"/>
      <c r="F138" s="94" t="e">
        <f>MATCH(A138,Archive_Master_crosswalk!AL:AL,0)</f>
        <v>#N/A</v>
      </c>
      <c r="G138" s="83"/>
    </row>
    <row r="139" spans="1:7" ht="14.5">
      <c r="A139" s="93" t="s">
        <v>1464</v>
      </c>
      <c r="B139" s="93" t="s">
        <v>1446</v>
      </c>
      <c r="C139" s="93" t="s">
        <v>1465</v>
      </c>
      <c r="D139" s="810" t="s">
        <v>1465</v>
      </c>
      <c r="E139" s="798"/>
      <c r="F139" s="94" t="e">
        <f>MATCH(A139,Archive_Master_crosswalk!AL:AL,0)</f>
        <v>#N/A</v>
      </c>
      <c r="G139" s="83"/>
    </row>
    <row r="140" spans="1:7" ht="14.5">
      <c r="A140" s="93" t="s">
        <v>1469</v>
      </c>
      <c r="B140" s="93" t="s">
        <v>1446</v>
      </c>
      <c r="C140" s="93" t="s">
        <v>1471</v>
      </c>
      <c r="D140" s="810" t="s">
        <v>1471</v>
      </c>
      <c r="E140" s="798"/>
      <c r="F140" s="94" t="e">
        <f>MATCH(A140,Archive_Master_crosswalk!AL:AL,0)</f>
        <v>#N/A</v>
      </c>
      <c r="G140" s="83"/>
    </row>
    <row r="141" spans="1:7" ht="29">
      <c r="A141" s="93" t="s">
        <v>1473</v>
      </c>
      <c r="B141" s="93" t="s">
        <v>1446</v>
      </c>
      <c r="C141" s="93" t="s">
        <v>1474</v>
      </c>
      <c r="D141" s="810" t="s">
        <v>1474</v>
      </c>
      <c r="E141" s="798"/>
      <c r="F141" s="94" t="e">
        <f>MATCH(A141,Archive_Master_crosswalk!AL:AL,0)</f>
        <v>#N/A</v>
      </c>
      <c r="G141" s="83"/>
    </row>
    <row r="142" spans="1:7" ht="14.5">
      <c r="A142" s="93" t="s">
        <v>1476</v>
      </c>
      <c r="B142" s="93" t="s">
        <v>1446</v>
      </c>
      <c r="C142" s="93" t="s">
        <v>1477</v>
      </c>
      <c r="D142" s="810" t="s">
        <v>1477</v>
      </c>
      <c r="E142" s="798"/>
      <c r="F142" s="94" t="e">
        <f>MATCH(A142,Archive_Master_crosswalk!AL:AL,0)</f>
        <v>#N/A</v>
      </c>
      <c r="G142" s="83"/>
    </row>
    <row r="143" spans="1:7" ht="14.5">
      <c r="A143" s="93" t="s">
        <v>1480</v>
      </c>
      <c r="B143" s="93" t="s">
        <v>1446</v>
      </c>
      <c r="C143" s="93" t="s">
        <v>1481</v>
      </c>
      <c r="D143" s="810" t="s">
        <v>1481</v>
      </c>
      <c r="E143" s="798"/>
      <c r="F143" s="94" t="e">
        <f>MATCH(A143,Archive_Master_crosswalk!AL:AL,0)</f>
        <v>#N/A</v>
      </c>
      <c r="G143" s="83"/>
    </row>
    <row r="144" spans="1:7" ht="14.5">
      <c r="A144" s="93" t="s">
        <v>1488</v>
      </c>
      <c r="B144" s="93" t="s">
        <v>1446</v>
      </c>
      <c r="C144" s="93" t="s">
        <v>1489</v>
      </c>
      <c r="D144" s="810" t="s">
        <v>1489</v>
      </c>
      <c r="E144" s="798"/>
      <c r="F144" s="94" t="e">
        <f>MATCH(A144,Archive_Master_crosswalk!AL:AL,0)</f>
        <v>#N/A</v>
      </c>
      <c r="G144" s="83"/>
    </row>
    <row r="145" spans="1:7" ht="14.5">
      <c r="A145" s="93" t="s">
        <v>1490</v>
      </c>
      <c r="B145" s="93" t="s">
        <v>1446</v>
      </c>
      <c r="C145" s="93" t="s">
        <v>1491</v>
      </c>
      <c r="D145" s="810" t="s">
        <v>1491</v>
      </c>
      <c r="E145" s="798"/>
      <c r="F145" s="94" t="e">
        <f>MATCH(A145,Archive_Master_crosswalk!AL:AL,0)</f>
        <v>#N/A</v>
      </c>
      <c r="G145" s="83"/>
    </row>
    <row r="146" spans="1:7" ht="14.5">
      <c r="A146" s="93" t="s">
        <v>1492</v>
      </c>
      <c r="B146" s="93" t="s">
        <v>1446</v>
      </c>
      <c r="C146" s="93" t="s">
        <v>1493</v>
      </c>
      <c r="D146" s="810" t="s">
        <v>1493</v>
      </c>
      <c r="E146" s="798"/>
      <c r="F146" s="94" t="e">
        <f>MATCH(A146,Archive_Master_crosswalk!AL:AL,0)</f>
        <v>#N/A</v>
      </c>
      <c r="G146" s="83"/>
    </row>
    <row r="147" spans="1:7" ht="14.5">
      <c r="A147" s="93" t="s">
        <v>1494</v>
      </c>
      <c r="B147" s="93" t="s">
        <v>1446</v>
      </c>
      <c r="C147" s="93" t="s">
        <v>1495</v>
      </c>
      <c r="D147" s="810" t="s">
        <v>1495</v>
      </c>
      <c r="E147" s="798"/>
      <c r="F147" s="94" t="e">
        <f>MATCH(A147,Archive_Master_crosswalk!AL:AL,0)</f>
        <v>#N/A</v>
      </c>
      <c r="G147" s="83"/>
    </row>
    <row r="148" spans="1:7" ht="14.5">
      <c r="A148" s="93" t="s">
        <v>1496</v>
      </c>
      <c r="B148" s="93" t="s">
        <v>1446</v>
      </c>
      <c r="C148" s="93" t="s">
        <v>1497</v>
      </c>
      <c r="D148" s="810" t="s">
        <v>1497</v>
      </c>
      <c r="E148" s="798"/>
      <c r="F148" s="94" t="e">
        <f>MATCH(A148,Archive_Master_crosswalk!AL:AL,0)</f>
        <v>#N/A</v>
      </c>
      <c r="G148" s="83"/>
    </row>
    <row r="149" spans="1:7" ht="14.5">
      <c r="A149" s="93" t="s">
        <v>1499</v>
      </c>
      <c r="B149" s="93" t="s">
        <v>1446</v>
      </c>
      <c r="C149" s="93" t="s">
        <v>1500</v>
      </c>
      <c r="D149" s="810" t="s">
        <v>1500</v>
      </c>
      <c r="E149" s="798"/>
      <c r="F149" s="94" t="e">
        <f>MATCH(A149,Archive_Master_crosswalk!AL:AL,0)</f>
        <v>#N/A</v>
      </c>
      <c r="G149" s="83"/>
    </row>
    <row r="150" spans="1:7" ht="14.5">
      <c r="A150" s="93" t="s">
        <v>1501</v>
      </c>
      <c r="B150" s="93" t="s">
        <v>1446</v>
      </c>
      <c r="C150" s="93" t="s">
        <v>1502</v>
      </c>
      <c r="D150" s="810" t="s">
        <v>1502</v>
      </c>
      <c r="E150" s="798"/>
      <c r="F150" s="94" t="e">
        <f>MATCH(A150,Archive_Master_crosswalk!AL:AL,0)</f>
        <v>#N/A</v>
      </c>
      <c r="G150" s="83"/>
    </row>
    <row r="151" spans="1:7" ht="14.5">
      <c r="A151" s="93" t="s">
        <v>1503</v>
      </c>
      <c r="B151" s="93" t="s">
        <v>1446</v>
      </c>
      <c r="C151" s="93" t="s">
        <v>1504</v>
      </c>
      <c r="D151" s="810" t="s">
        <v>1504</v>
      </c>
      <c r="E151" s="798"/>
      <c r="F151" s="94" t="e">
        <f>MATCH(A151,Archive_Master_crosswalk!AL:AL,0)</f>
        <v>#N/A</v>
      </c>
      <c r="G151" s="83"/>
    </row>
    <row r="152" spans="1:7" ht="14.5">
      <c r="A152" s="93" t="s">
        <v>1505</v>
      </c>
      <c r="B152" s="93" t="s">
        <v>1446</v>
      </c>
      <c r="C152" s="93" t="s">
        <v>1506</v>
      </c>
      <c r="D152" s="810" t="s">
        <v>1506</v>
      </c>
      <c r="E152" s="798"/>
      <c r="F152" s="94" t="e">
        <f>MATCH(A152,Archive_Master_crosswalk!AL:AL,0)</f>
        <v>#N/A</v>
      </c>
      <c r="G152" s="83"/>
    </row>
    <row r="153" spans="1:7" ht="14.5">
      <c r="A153" s="93" t="s">
        <v>1507</v>
      </c>
      <c r="B153" s="93" t="s">
        <v>1446</v>
      </c>
      <c r="C153" s="93" t="s">
        <v>1509</v>
      </c>
      <c r="D153" s="810" t="s">
        <v>1509</v>
      </c>
      <c r="E153" s="798"/>
      <c r="F153" s="94" t="e">
        <f>MATCH(A153,Archive_Master_crosswalk!AL:AL,0)</f>
        <v>#N/A</v>
      </c>
      <c r="G153" s="83"/>
    </row>
    <row r="154" spans="1:7" ht="11" customHeight="1">
      <c r="A154" s="93" t="s">
        <v>1510</v>
      </c>
      <c r="B154" s="93" t="s">
        <v>1446</v>
      </c>
      <c r="C154" s="93" t="s">
        <v>1511</v>
      </c>
      <c r="D154" s="810" t="s">
        <v>1511</v>
      </c>
      <c r="E154" s="798"/>
      <c r="F154" s="94" t="e">
        <f>MATCH(A154,Archive_Master_crosswalk!AL:AL,0)</f>
        <v>#N/A</v>
      </c>
      <c r="G154" s="83"/>
    </row>
    <row r="155" spans="1:7" ht="14.5">
      <c r="A155" s="93" t="s">
        <v>1512</v>
      </c>
      <c r="B155" s="93" t="s">
        <v>1446</v>
      </c>
      <c r="C155" s="93" t="s">
        <v>1513</v>
      </c>
      <c r="D155" s="810" t="s">
        <v>1513</v>
      </c>
      <c r="E155" s="798"/>
      <c r="F155" s="94" t="e">
        <f>MATCH(A155,Archive_Master_crosswalk!AL:AL,0)</f>
        <v>#N/A</v>
      </c>
      <c r="G155" s="83"/>
    </row>
    <row r="156" spans="1:7" ht="14.5">
      <c r="A156" s="93" t="s">
        <v>327</v>
      </c>
      <c r="B156" s="93" t="s">
        <v>280</v>
      </c>
      <c r="C156" s="93" t="s">
        <v>328</v>
      </c>
      <c r="D156" s="810" t="s">
        <v>328</v>
      </c>
      <c r="E156" s="798"/>
      <c r="F156" s="94">
        <f>MATCH(A156,Archive_Master_crosswalk!AL:AL,0)</f>
        <v>73</v>
      </c>
      <c r="G156" s="83"/>
    </row>
    <row r="157" spans="1:7" ht="14.5">
      <c r="A157" s="93" t="s">
        <v>430</v>
      </c>
      <c r="B157" s="93" t="s">
        <v>280</v>
      </c>
      <c r="C157" s="93" t="s">
        <v>431</v>
      </c>
      <c r="D157" s="810" t="s">
        <v>431</v>
      </c>
      <c r="E157" s="798"/>
      <c r="F157" s="94">
        <f>MATCH(A157,Archive_Master_crosswalk!AL:AL,0)</f>
        <v>98</v>
      </c>
      <c r="G157" s="83"/>
    </row>
    <row r="158" spans="1:7" ht="14.5">
      <c r="A158" s="93" t="s">
        <v>331</v>
      </c>
      <c r="B158" s="93" t="s">
        <v>280</v>
      </c>
      <c r="C158" s="93" t="s">
        <v>332</v>
      </c>
      <c r="D158" s="810" t="s">
        <v>332</v>
      </c>
      <c r="E158" s="798"/>
      <c r="F158" s="94">
        <f>MATCH(A158,Archive_Master_crosswalk!AL:AL,0)</f>
        <v>74</v>
      </c>
      <c r="G158" s="83"/>
    </row>
    <row r="159" spans="1:7" ht="14.5">
      <c r="A159" s="93" t="s">
        <v>279</v>
      </c>
      <c r="B159" s="93" t="s">
        <v>280</v>
      </c>
      <c r="C159" s="93" t="s">
        <v>281</v>
      </c>
      <c r="D159" s="810" t="s">
        <v>281</v>
      </c>
      <c r="E159" s="798"/>
      <c r="F159" s="94">
        <f>MATCH(A159,Archive_Master_crosswalk!AL:AL,0)</f>
        <v>66</v>
      </c>
      <c r="G159" s="83"/>
    </row>
    <row r="160" spans="1:7" ht="29">
      <c r="A160" s="93" t="s">
        <v>335</v>
      </c>
      <c r="B160" s="93" t="s">
        <v>280</v>
      </c>
      <c r="C160" s="93" t="s">
        <v>336</v>
      </c>
      <c r="D160" s="810" t="s">
        <v>336</v>
      </c>
      <c r="E160" s="798"/>
      <c r="F160" s="94">
        <f>MATCH(A160,Archive_Master_crosswalk!AL:AL,0)</f>
        <v>75</v>
      </c>
      <c r="G160" s="83"/>
    </row>
    <row r="161" spans="1:7" ht="29">
      <c r="A161" s="93" t="s">
        <v>338</v>
      </c>
      <c r="B161" s="93" t="s">
        <v>280</v>
      </c>
      <c r="C161" s="93" t="s">
        <v>339</v>
      </c>
      <c r="D161" s="810" t="s">
        <v>339</v>
      </c>
      <c r="E161" s="798"/>
      <c r="F161" s="94">
        <f>MATCH(A161,Archive_Master_crosswalk!AL:AL,0)</f>
        <v>76</v>
      </c>
      <c r="G161" s="83"/>
    </row>
    <row r="162" spans="1:7" ht="29">
      <c r="A162" s="93" t="s">
        <v>605</v>
      </c>
      <c r="B162" s="93" t="s">
        <v>585</v>
      </c>
      <c r="C162" s="93" t="s">
        <v>606</v>
      </c>
      <c r="D162" s="810" t="s">
        <v>606</v>
      </c>
      <c r="E162" s="798"/>
      <c r="F162" s="94">
        <f>MATCH(A162,Archive_Master_crosswalk!AL:AL,0)</f>
        <v>148</v>
      </c>
      <c r="G162" s="83"/>
    </row>
    <row r="163" spans="1:7" ht="29">
      <c r="A163" s="93" t="s">
        <v>609</v>
      </c>
      <c r="B163" s="93" t="s">
        <v>585</v>
      </c>
      <c r="C163" s="93" t="s">
        <v>610</v>
      </c>
      <c r="D163" s="810" t="s">
        <v>610</v>
      </c>
      <c r="E163" s="798"/>
      <c r="F163" s="94">
        <f>MATCH(A163,Archive_Master_crosswalk!AL:AL,0)</f>
        <v>149</v>
      </c>
      <c r="G163" s="83"/>
    </row>
    <row r="164" spans="1:7" ht="29">
      <c r="A164" s="93" t="s">
        <v>612</v>
      </c>
      <c r="B164" s="93" t="s">
        <v>585</v>
      </c>
      <c r="C164" s="93" t="s">
        <v>611</v>
      </c>
      <c r="D164" s="810" t="s">
        <v>611</v>
      </c>
      <c r="E164" s="798"/>
      <c r="F164" s="94">
        <f>MATCH(A164,Archive_Master_crosswalk!AL:AL,0)</f>
        <v>150</v>
      </c>
      <c r="G164" s="83"/>
    </row>
    <row r="165" spans="1:7" ht="14.5">
      <c r="A165" s="93" t="s">
        <v>613</v>
      </c>
      <c r="B165" s="93" t="s">
        <v>585</v>
      </c>
      <c r="C165" s="93" t="s">
        <v>614</v>
      </c>
      <c r="D165" s="810" t="s">
        <v>615</v>
      </c>
      <c r="E165" s="798"/>
      <c r="F165" s="94">
        <f>MATCH(A165,Archive_Master_crosswalk!AL:AL,0)</f>
        <v>151</v>
      </c>
      <c r="G165" s="83"/>
    </row>
    <row r="166" spans="1:7" ht="14.5">
      <c r="A166" s="93" t="s">
        <v>619</v>
      </c>
      <c r="B166" s="93" t="s">
        <v>585</v>
      </c>
      <c r="C166" s="93" t="s">
        <v>620</v>
      </c>
      <c r="D166" s="810" t="s">
        <v>620</v>
      </c>
      <c r="E166" s="798"/>
      <c r="F166" s="94">
        <f>MATCH(A166,Archive_Master_crosswalk!AL:AL,0)</f>
        <v>146</v>
      </c>
      <c r="G166" s="83"/>
    </row>
    <row r="167" spans="1:7" ht="14.5">
      <c r="A167" s="93" t="s">
        <v>622</v>
      </c>
      <c r="B167" s="93" t="s">
        <v>585</v>
      </c>
      <c r="C167" s="93" t="s">
        <v>1378</v>
      </c>
      <c r="D167" s="810" t="s">
        <v>1378</v>
      </c>
      <c r="E167" s="798"/>
      <c r="F167" s="94">
        <f>MATCH(A167,Archive_Master_crosswalk!AL:AL,0)</f>
        <v>152</v>
      </c>
      <c r="G167" s="83"/>
    </row>
    <row r="168" spans="1:7" ht="14.5">
      <c r="A168" s="93" t="s">
        <v>625</v>
      </c>
      <c r="B168" s="93" t="s">
        <v>585</v>
      </c>
      <c r="C168" s="93" t="s">
        <v>1523</v>
      </c>
      <c r="D168" s="810" t="s">
        <v>1523</v>
      </c>
      <c r="E168" s="798"/>
      <c r="F168" s="94">
        <f>MATCH(A168,Archive_Master_crosswalk!AL:AL,0)</f>
        <v>153</v>
      </c>
      <c r="G168" s="83"/>
    </row>
    <row r="169" spans="1:7" ht="14.5">
      <c r="A169" s="93" t="s">
        <v>591</v>
      </c>
      <c r="B169" s="93" t="s">
        <v>585</v>
      </c>
      <c r="C169" s="93" t="s">
        <v>592</v>
      </c>
      <c r="D169" s="810" t="s">
        <v>592</v>
      </c>
      <c r="E169" s="798"/>
      <c r="F169" s="94">
        <f>MATCH(A169,Archive_Master_crosswalk!AL:AL,0)</f>
        <v>141</v>
      </c>
      <c r="G169" s="83"/>
    </row>
    <row r="170" spans="1:7" ht="14.5">
      <c r="A170" s="93" t="s">
        <v>627</v>
      </c>
      <c r="B170" s="93" t="s">
        <v>585</v>
      </c>
      <c r="C170" s="93" t="s">
        <v>1524</v>
      </c>
      <c r="D170" s="810" t="s">
        <v>1524</v>
      </c>
      <c r="E170" s="798"/>
      <c r="F170" s="94">
        <f>MATCH(A170,Archive_Master_crosswalk!AL:AL,0)</f>
        <v>154</v>
      </c>
      <c r="G170" s="83"/>
    </row>
    <row r="171" spans="1:7" ht="14.5">
      <c r="A171" s="93" t="s">
        <v>630</v>
      </c>
      <c r="B171" s="93" t="s">
        <v>585</v>
      </c>
      <c r="C171" s="93" t="s">
        <v>631</v>
      </c>
      <c r="D171" s="810" t="s">
        <v>631</v>
      </c>
      <c r="E171" s="798"/>
      <c r="F171" s="94">
        <f>MATCH(A171,Archive_Master_crosswalk!AL:AL,0)</f>
        <v>155</v>
      </c>
      <c r="G171" s="83"/>
    </row>
    <row r="172" spans="1:7" ht="14.5" hidden="1">
      <c r="A172" s="93" t="s">
        <v>633</v>
      </c>
      <c r="B172" s="93" t="s">
        <v>585</v>
      </c>
      <c r="C172" s="810" t="s">
        <v>1527</v>
      </c>
      <c r="D172" s="798"/>
      <c r="E172" s="798"/>
      <c r="F172" s="94">
        <f>MATCH(A172,Archive_Master_crosswalk!AL:AL,0)</f>
        <v>156</v>
      </c>
      <c r="G172" s="83"/>
    </row>
    <row r="173" spans="1:7" ht="14.5" hidden="1">
      <c r="A173" s="93" t="s">
        <v>636</v>
      </c>
      <c r="B173" s="93" t="s">
        <v>585</v>
      </c>
      <c r="C173" s="810" t="s">
        <v>1529</v>
      </c>
      <c r="D173" s="798"/>
      <c r="E173" s="798"/>
      <c r="F173" s="94">
        <f>MATCH(A173,Archive_Master_crosswalk!AL:AL,0)</f>
        <v>157</v>
      </c>
      <c r="G173" s="83"/>
    </row>
    <row r="174" spans="1:7" ht="14.5">
      <c r="A174" s="93" t="s">
        <v>638</v>
      </c>
      <c r="B174" s="93" t="s">
        <v>585</v>
      </c>
      <c r="C174" s="93" t="s">
        <v>1530</v>
      </c>
      <c r="D174" s="810" t="s">
        <v>1530</v>
      </c>
      <c r="E174" s="798"/>
      <c r="F174" s="94">
        <f>MATCH(A174,Archive_Master_crosswalk!AL:AL,0)</f>
        <v>158</v>
      </c>
      <c r="G174" s="83"/>
    </row>
    <row r="175" spans="1:7" ht="14.5">
      <c r="A175" s="93" t="s">
        <v>641</v>
      </c>
      <c r="B175" s="93" t="s">
        <v>585</v>
      </c>
      <c r="C175" s="93" t="s">
        <v>1532</v>
      </c>
      <c r="D175" s="810" t="s">
        <v>1532</v>
      </c>
      <c r="E175" s="798"/>
      <c r="F175" s="94">
        <f>MATCH(A175,Archive_Master_crosswalk!AL:AL,0)</f>
        <v>159</v>
      </c>
      <c r="G175" s="83"/>
    </row>
    <row r="176" spans="1:7" ht="14.5">
      <c r="A176" s="93" t="s">
        <v>644</v>
      </c>
      <c r="B176" s="93" t="s">
        <v>585</v>
      </c>
      <c r="C176" s="93" t="s">
        <v>645</v>
      </c>
      <c r="D176" s="810" t="s">
        <v>646</v>
      </c>
      <c r="E176" s="798"/>
      <c r="F176" s="94">
        <f>MATCH(A176,Archive_Master_crosswalk!AL:AL,0)</f>
        <v>160</v>
      </c>
      <c r="G176" s="83"/>
    </row>
    <row r="177" spans="1:7" ht="14.5">
      <c r="A177" s="93" t="s">
        <v>648</v>
      </c>
      <c r="B177" s="93" t="s">
        <v>585</v>
      </c>
      <c r="C177" s="93" t="s">
        <v>649</v>
      </c>
      <c r="D177" s="810" t="s">
        <v>649</v>
      </c>
      <c r="E177" s="798"/>
      <c r="F177" s="94">
        <f>MATCH(A177,Archive_Master_crosswalk!AL:AL,0)</f>
        <v>161</v>
      </c>
      <c r="G177" s="83"/>
    </row>
    <row r="178" spans="1:7" ht="14.5">
      <c r="A178" s="93" t="s">
        <v>651</v>
      </c>
      <c r="B178" s="93" t="s">
        <v>585</v>
      </c>
      <c r="C178" s="93" t="s">
        <v>652</v>
      </c>
      <c r="D178" s="810" t="s">
        <v>653</v>
      </c>
      <c r="E178" s="798"/>
      <c r="F178" s="94">
        <f>MATCH(A178,Archive_Master_crosswalk!AL:AL,0)</f>
        <v>162</v>
      </c>
      <c r="G178" s="83"/>
    </row>
    <row r="179" spans="1:7" ht="14.5">
      <c r="A179" s="93" t="s">
        <v>584</v>
      </c>
      <c r="B179" s="93" t="s">
        <v>585</v>
      </c>
      <c r="C179" s="93" t="s">
        <v>586</v>
      </c>
      <c r="D179" s="810" t="s">
        <v>586</v>
      </c>
      <c r="E179" s="798"/>
      <c r="F179" s="94">
        <f>MATCH(A179,Archive_Master_crosswalk!AL:AL,0)</f>
        <v>140</v>
      </c>
      <c r="G179" s="83"/>
    </row>
    <row r="180" spans="1:7" ht="14.5">
      <c r="A180" s="93" t="s">
        <v>655</v>
      </c>
      <c r="B180" s="93" t="s">
        <v>585</v>
      </c>
      <c r="C180" s="93" t="s">
        <v>654</v>
      </c>
      <c r="D180" s="810" t="s">
        <v>654</v>
      </c>
      <c r="E180" s="798"/>
      <c r="F180" s="94">
        <f>MATCH(A180,Archive_Master_crosswalk!AL:AL,0)</f>
        <v>163</v>
      </c>
      <c r="G180" s="83"/>
    </row>
    <row r="181" spans="1:7" ht="14.5">
      <c r="A181" s="93" t="s">
        <v>657</v>
      </c>
      <c r="B181" s="93" t="s">
        <v>585</v>
      </c>
      <c r="C181" s="93" t="s">
        <v>658</v>
      </c>
      <c r="D181" s="810" t="s">
        <v>658</v>
      </c>
      <c r="E181" s="798"/>
      <c r="F181" s="94">
        <f>MATCH(A181,Archive_Master_crosswalk!AL:AL,0)</f>
        <v>164</v>
      </c>
      <c r="G181" s="83"/>
    </row>
    <row r="182" spans="1:7" ht="14.5">
      <c r="A182" s="93" t="s">
        <v>660</v>
      </c>
      <c r="B182" s="93" t="s">
        <v>661</v>
      </c>
      <c r="C182" s="93" t="s">
        <v>662</v>
      </c>
      <c r="D182" s="810" t="s">
        <v>662</v>
      </c>
      <c r="E182" s="798"/>
      <c r="F182" s="94">
        <f>MATCH(A182,Archive_Master_crosswalk!AL:AL,0)</f>
        <v>165</v>
      </c>
      <c r="G182" s="83"/>
    </row>
    <row r="183" spans="1:7" ht="14.5">
      <c r="A183" s="93" t="s">
        <v>664</v>
      </c>
      <c r="B183" s="93" t="s">
        <v>661</v>
      </c>
      <c r="C183" s="93" t="s">
        <v>665</v>
      </c>
      <c r="D183" s="810" t="s">
        <v>665</v>
      </c>
      <c r="E183" s="798"/>
      <c r="F183" s="94">
        <f>MATCH(A183,Archive_Master_crosswalk!AL:AL,0)</f>
        <v>166</v>
      </c>
      <c r="G183" s="83"/>
    </row>
    <row r="184" spans="1:7" ht="14.5">
      <c r="A184" s="93" t="s">
        <v>94</v>
      </c>
      <c r="B184" s="76"/>
      <c r="C184" s="93" t="s">
        <v>95</v>
      </c>
      <c r="D184" s="810" t="s">
        <v>95</v>
      </c>
      <c r="E184" s="798"/>
      <c r="F184" s="94">
        <f>MATCH(A184,Archive_Master_crosswalk!AL:AL,0)</f>
        <v>49</v>
      </c>
      <c r="G184" s="83"/>
    </row>
    <row r="185" spans="1:7" ht="14.5">
      <c r="A185" s="93" t="s">
        <v>111</v>
      </c>
      <c r="B185" s="76"/>
      <c r="C185" s="93" t="s">
        <v>112</v>
      </c>
      <c r="D185" s="810" t="s">
        <v>112</v>
      </c>
      <c r="E185" s="798"/>
      <c r="F185" s="94">
        <f>MATCH(A185,Archive_Master_crosswalk!AL:AL,0)</f>
        <v>52</v>
      </c>
      <c r="G185" s="83"/>
    </row>
    <row r="186" spans="1:7" ht="14.5">
      <c r="A186" s="93" t="s">
        <v>138</v>
      </c>
      <c r="B186" s="76"/>
      <c r="C186" s="93" t="s">
        <v>139</v>
      </c>
      <c r="D186" s="810" t="s">
        <v>139</v>
      </c>
      <c r="E186" s="798"/>
      <c r="F186" s="94">
        <f>MATCH(A186,Archive_Master_crosswalk!AL:AL,0)</f>
        <v>18</v>
      </c>
      <c r="G186" s="83"/>
    </row>
    <row r="187" spans="1:7" ht="14.5">
      <c r="A187" s="93" t="s">
        <v>179</v>
      </c>
      <c r="B187" s="76"/>
      <c r="C187" s="93" t="s">
        <v>180</v>
      </c>
      <c r="D187" s="810" t="s">
        <v>180</v>
      </c>
      <c r="E187" s="798"/>
      <c r="F187" s="94" t="e">
        <f>MATCH(A187,Archive_Master_crosswalk!AL:AL,0)</f>
        <v>#N/A</v>
      </c>
      <c r="G187" s="83"/>
    </row>
    <row r="188" spans="1:7" ht="14.5">
      <c r="A188" s="93" t="s">
        <v>189</v>
      </c>
      <c r="B188" s="76"/>
      <c r="C188" s="93" t="s">
        <v>190</v>
      </c>
      <c r="D188" s="810" t="s">
        <v>190</v>
      </c>
      <c r="E188" s="798"/>
      <c r="F188" s="94" t="e">
        <f>MATCH(A188,Archive_Master_crosswalk!AL:AL,0)</f>
        <v>#N/A</v>
      </c>
      <c r="G188" s="83"/>
    </row>
    <row r="189" spans="1:7" ht="14.5">
      <c r="A189" s="93" t="s">
        <v>127</v>
      </c>
      <c r="B189" s="76"/>
      <c r="C189" s="93" t="s">
        <v>128</v>
      </c>
      <c r="D189" s="810" t="s">
        <v>128</v>
      </c>
      <c r="E189" s="798"/>
      <c r="F189" s="94">
        <f>MATCH(A189,Archive_Master_crosswalk!AL:AL,0)</f>
        <v>14</v>
      </c>
      <c r="G189" s="83"/>
    </row>
    <row r="190" spans="1:7" ht="14.5">
      <c r="A190" s="93" t="s">
        <v>130</v>
      </c>
      <c r="B190" s="76"/>
      <c r="C190" s="93" t="s">
        <v>131</v>
      </c>
      <c r="D190" s="810" t="s">
        <v>131</v>
      </c>
      <c r="E190" s="798"/>
      <c r="F190" s="94">
        <f>MATCH(A190,Archive_Master_crosswalk!AL:AL,0)</f>
        <v>15</v>
      </c>
      <c r="G190" s="83"/>
    </row>
    <row r="191" spans="1:7" ht="14.5">
      <c r="A191" s="93" t="s">
        <v>133</v>
      </c>
      <c r="B191" s="76"/>
      <c r="C191" s="93" t="s">
        <v>132</v>
      </c>
      <c r="D191" s="810" t="s">
        <v>132</v>
      </c>
      <c r="E191" s="798"/>
      <c r="F191" s="94">
        <f>MATCH(A191,Archive_Master_crosswalk!AL:AL,0)</f>
        <v>16</v>
      </c>
      <c r="G191" s="83"/>
    </row>
    <row r="192" spans="1:7" ht="14.5">
      <c r="A192" s="93" t="s">
        <v>216</v>
      </c>
      <c r="B192" s="76"/>
      <c r="C192" s="93" t="s">
        <v>215</v>
      </c>
      <c r="D192" s="810" t="s">
        <v>215</v>
      </c>
      <c r="E192" s="798"/>
      <c r="F192" s="94">
        <f>MATCH(A192,Archive_Master_crosswalk!AL:AL,0)</f>
        <v>29</v>
      </c>
      <c r="G192" s="83"/>
    </row>
    <row r="193" spans="1:7" ht="14.5">
      <c r="A193" s="93" t="s">
        <v>218</v>
      </c>
      <c r="B193" s="76"/>
      <c r="C193" s="93" t="s">
        <v>217</v>
      </c>
      <c r="D193" s="810" t="s">
        <v>217</v>
      </c>
      <c r="E193" s="798"/>
      <c r="F193" s="94">
        <f>MATCH(A193,Archive_Master_crosswalk!AL:AL,0)</f>
        <v>30</v>
      </c>
      <c r="G193" s="83"/>
    </row>
    <row r="194" spans="1:7" ht="14.5">
      <c r="A194" s="93" t="s">
        <v>451</v>
      </c>
      <c r="B194" s="76"/>
      <c r="C194" s="93" t="s">
        <v>452</v>
      </c>
      <c r="D194" s="810" t="s">
        <v>452</v>
      </c>
      <c r="E194" s="798"/>
      <c r="F194" s="94">
        <f>MATCH(A194,Archive_Master_crosswalk!AL:AL,0)</f>
        <v>101</v>
      </c>
      <c r="G194" s="83"/>
    </row>
    <row r="195" spans="1:7" ht="14.5">
      <c r="A195" s="93" t="s">
        <v>101</v>
      </c>
      <c r="B195" s="76"/>
      <c r="C195" s="93" t="s">
        <v>102</v>
      </c>
      <c r="D195" s="810" t="s">
        <v>102</v>
      </c>
      <c r="E195" s="798"/>
      <c r="F195" s="94">
        <f>MATCH(A195,Archive_Master_crosswalk!AL:AL,0)</f>
        <v>50</v>
      </c>
      <c r="G195" s="83"/>
    </row>
    <row r="196" spans="1:7" ht="43.5">
      <c r="A196" s="93" t="s">
        <v>238</v>
      </c>
      <c r="B196" s="76"/>
      <c r="C196" s="93" t="s">
        <v>237</v>
      </c>
      <c r="D196" s="810" t="s">
        <v>237</v>
      </c>
      <c r="E196" s="798"/>
      <c r="F196" s="94">
        <f>MATCH(A196,Archive_Master_crosswalk!AL:AL,0)</f>
        <v>56</v>
      </c>
      <c r="G196" s="83"/>
    </row>
    <row r="197" spans="1:7" ht="14.5">
      <c r="A197" s="93" t="s">
        <v>240</v>
      </c>
      <c r="B197" s="76"/>
      <c r="C197" s="93" t="s">
        <v>239</v>
      </c>
      <c r="D197" s="810" t="s">
        <v>239</v>
      </c>
      <c r="E197" s="798"/>
      <c r="F197" s="94">
        <f>MATCH(A197,Archive_Master_crosswalk!AL:AL,0)</f>
        <v>57</v>
      </c>
      <c r="G197" s="83"/>
    </row>
    <row r="198" spans="1:7" ht="14.5">
      <c r="A198" s="93" t="s">
        <v>135</v>
      </c>
      <c r="B198" s="76"/>
      <c r="C198" s="93" t="s">
        <v>136</v>
      </c>
      <c r="D198" s="810" t="s">
        <v>136</v>
      </c>
      <c r="E198" s="798"/>
      <c r="F198" s="94">
        <f>MATCH(A198,Archive_Master_crosswalk!AL:AL,0)</f>
        <v>17</v>
      </c>
      <c r="G198" s="83"/>
    </row>
    <row r="199" spans="1:7" ht="14.5">
      <c r="A199" s="93" t="s">
        <v>76</v>
      </c>
      <c r="B199" s="76"/>
      <c r="C199" s="93" t="s">
        <v>82</v>
      </c>
      <c r="D199" s="810" t="s">
        <v>82</v>
      </c>
      <c r="E199" s="7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19"/>
      <c r="B2" s="820"/>
      <c r="C2" s="820"/>
      <c r="D2" s="820"/>
      <c r="E2" s="820"/>
      <c r="F2" s="820"/>
      <c r="G2" s="820"/>
      <c r="H2" s="820"/>
      <c r="I2" s="820"/>
      <c r="J2" s="820"/>
      <c r="K2" s="820"/>
      <c r="L2" s="821"/>
      <c r="M2" s="74"/>
      <c r="N2" s="74"/>
      <c r="O2" s="74"/>
      <c r="P2" s="74"/>
      <c r="Q2" s="74"/>
      <c r="R2" s="74"/>
      <c r="S2" s="74"/>
      <c r="T2" s="74"/>
      <c r="U2" s="74"/>
      <c r="V2" s="74"/>
      <c r="W2" s="74"/>
    </row>
    <row r="3" spans="1:23" ht="14.5">
      <c r="A3" s="833" t="s">
        <v>1374</v>
      </c>
      <c r="B3" s="813"/>
      <c r="C3" s="813"/>
      <c r="D3" s="813"/>
      <c r="E3" s="813"/>
      <c r="F3" s="813"/>
      <c r="G3" s="813"/>
      <c r="H3" s="813"/>
      <c r="I3" s="813"/>
      <c r="J3" s="813"/>
      <c r="K3" s="813"/>
      <c r="L3" s="82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7" t="s">
        <v>1379</v>
      </c>
      <c r="B5" s="820"/>
      <c r="C5" s="820"/>
      <c r="D5" s="820"/>
      <c r="E5" s="820"/>
      <c r="F5" s="820"/>
      <c r="G5" s="820"/>
      <c r="H5" s="820"/>
      <c r="I5" s="820"/>
      <c r="J5" s="820"/>
      <c r="K5" s="820"/>
      <c r="L5" s="821"/>
      <c r="M5" s="74"/>
      <c r="N5" s="74"/>
      <c r="O5" s="74"/>
      <c r="P5" s="74"/>
      <c r="Q5" s="74"/>
      <c r="R5" s="74"/>
      <c r="S5" s="74"/>
      <c r="T5" s="74"/>
      <c r="U5" s="74"/>
      <c r="V5" s="74"/>
      <c r="W5" s="74"/>
    </row>
    <row r="6" spans="1:23" ht="14.5">
      <c r="A6" s="844" t="s">
        <v>1384</v>
      </c>
      <c r="B6" s="828"/>
      <c r="C6" s="117" t="s">
        <v>1387</v>
      </c>
      <c r="D6" s="117" t="s">
        <v>1390</v>
      </c>
      <c r="E6" s="836" t="s">
        <v>1391</v>
      </c>
      <c r="F6" s="813"/>
      <c r="G6" s="813"/>
      <c r="H6" s="813"/>
      <c r="I6" s="828"/>
      <c r="J6" s="836" t="s">
        <v>1394</v>
      </c>
      <c r="K6" s="813"/>
      <c r="L6" s="828"/>
      <c r="M6" s="74"/>
      <c r="N6" s="74"/>
      <c r="O6" s="74"/>
      <c r="P6" s="74"/>
      <c r="Q6" s="74"/>
      <c r="R6" s="74"/>
      <c r="S6" s="74"/>
      <c r="T6" s="74"/>
      <c r="U6" s="74"/>
      <c r="V6" s="74"/>
      <c r="W6" s="74"/>
    </row>
    <row r="7" spans="1:23" ht="14.5">
      <c r="A7" s="834" t="s">
        <v>1395</v>
      </c>
      <c r="B7" s="820"/>
      <c r="C7" s="820"/>
      <c r="D7" s="820"/>
      <c r="E7" s="820"/>
      <c r="F7" s="820"/>
      <c r="G7" s="820"/>
      <c r="H7" s="820"/>
      <c r="I7" s="820"/>
      <c r="J7" s="820"/>
      <c r="K7" s="820"/>
      <c r="L7" s="821"/>
      <c r="M7" s="74"/>
      <c r="N7" s="74"/>
      <c r="O7" s="74"/>
      <c r="P7" s="74"/>
      <c r="Q7" s="74"/>
      <c r="R7" s="74"/>
      <c r="S7" s="74"/>
      <c r="T7" s="74"/>
      <c r="U7" s="74"/>
      <c r="V7" s="74"/>
      <c r="W7" s="74"/>
    </row>
    <row r="8" spans="1:23" ht="14.5">
      <c r="A8" s="826" t="s">
        <v>1396</v>
      </c>
      <c r="B8" s="827"/>
      <c r="C8" s="118" t="s">
        <v>827</v>
      </c>
      <c r="D8" s="119" t="s">
        <v>1400</v>
      </c>
      <c r="E8" s="830" t="s">
        <v>1403</v>
      </c>
      <c r="F8" s="820"/>
      <c r="G8" s="820"/>
      <c r="H8" s="820"/>
      <c r="I8" s="821"/>
      <c r="J8" s="826" t="s">
        <v>1408</v>
      </c>
      <c r="K8" s="817"/>
      <c r="L8" s="827"/>
      <c r="M8" s="74"/>
      <c r="N8" s="74"/>
      <c r="O8" s="74"/>
      <c r="P8" s="74"/>
      <c r="Q8" s="74"/>
      <c r="R8" s="74"/>
      <c r="S8" s="74"/>
      <c r="T8" s="74"/>
      <c r="U8" s="74"/>
      <c r="V8" s="74"/>
      <c r="W8" s="74"/>
    </row>
    <row r="9" spans="1:23" ht="14.5">
      <c r="A9" s="815"/>
      <c r="B9" s="835"/>
      <c r="C9" s="120" t="s">
        <v>834</v>
      </c>
      <c r="D9" s="119" t="s">
        <v>1400</v>
      </c>
      <c r="E9" s="830" t="s">
        <v>1409</v>
      </c>
      <c r="F9" s="820"/>
      <c r="G9" s="820"/>
      <c r="H9" s="820"/>
      <c r="I9" s="821"/>
      <c r="J9" s="815"/>
      <c r="K9" s="798"/>
      <c r="L9" s="835"/>
      <c r="M9" s="74"/>
      <c r="N9" s="74"/>
      <c r="O9" s="74"/>
      <c r="P9" s="74"/>
      <c r="Q9" s="74"/>
      <c r="R9" s="74"/>
      <c r="S9" s="74"/>
      <c r="T9" s="74"/>
      <c r="U9" s="74"/>
      <c r="V9" s="74"/>
      <c r="W9" s="74"/>
    </row>
    <row r="10" spans="1:23" ht="14.5">
      <c r="A10" s="815"/>
      <c r="B10" s="835"/>
      <c r="C10" s="120" t="s">
        <v>840</v>
      </c>
      <c r="D10" s="119" t="s">
        <v>1411</v>
      </c>
      <c r="E10" s="830" t="s">
        <v>1412</v>
      </c>
      <c r="F10" s="820"/>
      <c r="G10" s="820"/>
      <c r="H10" s="820"/>
      <c r="I10" s="821"/>
      <c r="J10" s="818"/>
      <c r="K10" s="813"/>
      <c r="L10" s="828"/>
      <c r="M10" s="74"/>
      <c r="N10" s="74"/>
      <c r="O10" s="74"/>
      <c r="P10" s="74"/>
      <c r="Q10" s="74"/>
      <c r="R10" s="74"/>
      <c r="S10" s="74"/>
      <c r="T10" s="74"/>
      <c r="U10" s="74"/>
      <c r="V10" s="74"/>
      <c r="W10" s="74"/>
    </row>
    <row r="11" spans="1:23" ht="81" customHeight="1">
      <c r="A11" s="818"/>
      <c r="B11" s="828"/>
      <c r="C11" s="118" t="s">
        <v>872</v>
      </c>
      <c r="D11" s="121"/>
      <c r="E11" s="830" t="s">
        <v>1413</v>
      </c>
      <c r="F11" s="820"/>
      <c r="G11" s="820"/>
      <c r="H11" s="820"/>
      <c r="I11" s="821"/>
      <c r="J11" s="825" t="s">
        <v>1414</v>
      </c>
      <c r="K11" s="820"/>
      <c r="L11" s="821"/>
      <c r="M11" s="74"/>
      <c r="N11" s="74"/>
      <c r="O11" s="74"/>
      <c r="P11" s="74"/>
      <c r="Q11" s="74"/>
      <c r="R11" s="74"/>
      <c r="S11" s="74"/>
      <c r="T11" s="74"/>
      <c r="U11" s="74"/>
      <c r="V11" s="74"/>
      <c r="W11" s="74"/>
    </row>
    <row r="12" spans="1:23" ht="14.5">
      <c r="A12" s="834" t="s">
        <v>1416</v>
      </c>
      <c r="B12" s="820"/>
      <c r="C12" s="820"/>
      <c r="D12" s="820"/>
      <c r="E12" s="820"/>
      <c r="F12" s="820"/>
      <c r="G12" s="820"/>
      <c r="H12" s="820"/>
      <c r="I12" s="820"/>
      <c r="J12" s="820"/>
      <c r="K12" s="820"/>
      <c r="L12" s="821"/>
      <c r="M12" s="74"/>
      <c r="N12" s="74"/>
      <c r="O12" s="74"/>
      <c r="P12" s="74"/>
      <c r="Q12" s="74"/>
      <c r="R12" s="74"/>
      <c r="S12" s="74"/>
      <c r="T12" s="74"/>
      <c r="U12" s="74"/>
      <c r="V12" s="74"/>
      <c r="W12" s="74"/>
    </row>
    <row r="13" spans="1:23" ht="14.5">
      <c r="A13" s="826" t="s">
        <v>1417</v>
      </c>
      <c r="B13" s="827"/>
      <c r="C13" s="119" t="s">
        <v>1418</v>
      </c>
      <c r="D13" s="119" t="s">
        <v>1419</v>
      </c>
      <c r="E13" s="830" t="s">
        <v>1420</v>
      </c>
      <c r="F13" s="820"/>
      <c r="G13" s="820"/>
      <c r="H13" s="820"/>
      <c r="I13" s="821"/>
      <c r="J13" s="826" t="s">
        <v>1421</v>
      </c>
      <c r="K13" s="817"/>
      <c r="L13" s="827"/>
      <c r="M13" s="74"/>
      <c r="N13" s="74"/>
      <c r="O13" s="74"/>
      <c r="P13" s="74"/>
      <c r="Q13" s="74"/>
      <c r="R13" s="74"/>
      <c r="S13" s="74"/>
      <c r="T13" s="74"/>
      <c r="U13" s="74"/>
      <c r="V13" s="74"/>
      <c r="W13" s="74"/>
    </row>
    <row r="14" spans="1:23" ht="84" customHeight="1">
      <c r="A14" s="818"/>
      <c r="B14" s="828"/>
      <c r="C14" s="119" t="s">
        <v>1422</v>
      </c>
      <c r="D14" s="119" t="s">
        <v>1419</v>
      </c>
      <c r="E14" s="830" t="s">
        <v>1423</v>
      </c>
      <c r="F14" s="820"/>
      <c r="G14" s="820"/>
      <c r="H14" s="820"/>
      <c r="I14" s="821"/>
      <c r="J14" s="818"/>
      <c r="K14" s="813"/>
      <c r="L14" s="828"/>
      <c r="M14" s="74"/>
      <c r="N14" s="74"/>
      <c r="O14" s="74"/>
      <c r="P14" s="74"/>
      <c r="Q14" s="74"/>
      <c r="R14" s="74"/>
      <c r="S14" s="74"/>
      <c r="T14" s="74"/>
      <c r="U14" s="74"/>
      <c r="V14" s="74"/>
      <c r="W14" s="74"/>
    </row>
    <row r="15" spans="1:23" ht="14.5">
      <c r="A15" s="829" t="s">
        <v>1426</v>
      </c>
      <c r="B15" s="817"/>
      <c r="C15" s="817"/>
      <c r="D15" s="817"/>
      <c r="E15" s="817"/>
      <c r="F15" s="817"/>
      <c r="G15" s="817"/>
      <c r="H15" s="817"/>
      <c r="I15" s="817"/>
      <c r="J15" s="817"/>
      <c r="K15" s="817"/>
      <c r="L15" s="827"/>
      <c r="M15" s="76"/>
      <c r="N15" s="74"/>
      <c r="O15" s="74"/>
      <c r="P15" s="74"/>
      <c r="Q15" s="74"/>
      <c r="R15" s="74"/>
      <c r="S15" s="74"/>
      <c r="T15" s="74"/>
      <c r="U15" s="74"/>
      <c r="V15" s="74"/>
      <c r="W15" s="74"/>
    </row>
    <row r="16" spans="1:23" ht="14.5">
      <c r="A16" s="826" t="s">
        <v>1428</v>
      </c>
      <c r="B16" s="827"/>
      <c r="C16" s="118" t="s">
        <v>876</v>
      </c>
      <c r="D16" s="121"/>
      <c r="E16" s="830" t="s">
        <v>1430</v>
      </c>
      <c r="F16" s="820"/>
      <c r="G16" s="820"/>
      <c r="H16" s="820"/>
      <c r="I16" s="821"/>
      <c r="J16" s="825" t="s">
        <v>1431</v>
      </c>
      <c r="K16" s="820"/>
      <c r="L16" s="821"/>
      <c r="M16" s="74"/>
      <c r="N16" s="74"/>
      <c r="O16" s="74"/>
      <c r="P16" s="74"/>
      <c r="Q16" s="74"/>
      <c r="R16" s="74"/>
      <c r="S16" s="74"/>
      <c r="T16" s="74"/>
      <c r="U16" s="74"/>
      <c r="V16" s="74"/>
      <c r="W16" s="74"/>
    </row>
    <row r="17" spans="1:23" ht="14.5">
      <c r="A17" s="815"/>
      <c r="B17" s="835"/>
      <c r="C17" s="118" t="s">
        <v>847</v>
      </c>
      <c r="D17" s="67" t="s">
        <v>1433</v>
      </c>
      <c r="E17" s="830" t="s">
        <v>1434</v>
      </c>
      <c r="F17" s="820"/>
      <c r="G17" s="820"/>
      <c r="H17" s="820"/>
      <c r="I17" s="821"/>
      <c r="J17" s="825" t="s">
        <v>1436</v>
      </c>
      <c r="K17" s="820"/>
      <c r="L17" s="821"/>
      <c r="M17" s="74"/>
      <c r="N17" s="74"/>
      <c r="O17" s="74"/>
      <c r="P17" s="74"/>
      <c r="Q17" s="74"/>
      <c r="R17" s="74"/>
      <c r="S17" s="74"/>
      <c r="T17" s="74"/>
      <c r="U17" s="74"/>
      <c r="V17" s="74"/>
      <c r="W17" s="74"/>
    </row>
    <row r="18" spans="1:23" ht="50.25" customHeight="1">
      <c r="A18" s="818"/>
      <c r="B18" s="828"/>
      <c r="C18" s="122" t="s">
        <v>1439</v>
      </c>
      <c r="D18" s="123"/>
      <c r="E18" s="831" t="s">
        <v>1444</v>
      </c>
      <c r="F18" s="820"/>
      <c r="G18" s="820"/>
      <c r="H18" s="820"/>
      <c r="I18" s="821"/>
      <c r="J18" s="838" t="s">
        <v>1421</v>
      </c>
      <c r="K18" s="820"/>
      <c r="L18" s="82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19" t="s">
        <v>1450</v>
      </c>
      <c r="B20" s="820"/>
      <c r="C20" s="820"/>
      <c r="D20" s="820"/>
      <c r="E20" s="820"/>
      <c r="F20" s="820"/>
      <c r="G20" s="820"/>
      <c r="H20" s="820"/>
      <c r="I20" s="820"/>
      <c r="J20" s="820"/>
      <c r="K20" s="820"/>
      <c r="L20" s="820"/>
      <c r="M20" s="820"/>
      <c r="N20" s="820"/>
      <c r="O20" s="820"/>
      <c r="P20" s="820"/>
      <c r="Q20" s="820"/>
      <c r="R20" s="820"/>
      <c r="S20" s="820"/>
      <c r="T20" s="820"/>
      <c r="U20" s="820"/>
      <c r="V20" s="820"/>
      <c r="W20" s="821"/>
    </row>
    <row r="21" spans="1:23" ht="14.5">
      <c r="A21" s="124"/>
      <c r="B21" s="74"/>
      <c r="C21" s="74"/>
      <c r="D21" s="74"/>
      <c r="E21" s="125"/>
      <c r="F21" s="822" t="s">
        <v>1460</v>
      </c>
      <c r="G21" s="813"/>
      <c r="H21" s="822" t="s">
        <v>1463</v>
      </c>
      <c r="I21" s="813"/>
      <c r="J21" s="822" t="s">
        <v>1466</v>
      </c>
      <c r="K21" s="813"/>
      <c r="L21" s="822" t="s">
        <v>1467</v>
      </c>
      <c r="M21" s="813"/>
      <c r="N21" s="822" t="s">
        <v>1468</v>
      </c>
      <c r="O21" s="813"/>
      <c r="P21" s="822" t="s">
        <v>1470</v>
      </c>
      <c r="Q21" s="813"/>
      <c r="R21" s="832" t="s">
        <v>1472</v>
      </c>
      <c r="S21" s="813"/>
      <c r="T21" s="832" t="s">
        <v>1475</v>
      </c>
      <c r="U21" s="813"/>
      <c r="V21" s="832" t="s">
        <v>1478</v>
      </c>
      <c r="W21" s="828"/>
    </row>
    <row r="22" spans="1:23" ht="14.5">
      <c r="A22" s="823" t="s">
        <v>1479</v>
      </c>
      <c r="B22" s="81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6" t="s">
        <v>1089</v>
      </c>
      <c r="B23" s="817"/>
      <c r="C23" s="81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15"/>
      <c r="B24" s="798"/>
      <c r="C24" s="7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4" t="s">
        <v>1092</v>
      </c>
      <c r="B25" s="798"/>
      <c r="C25" s="81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15"/>
      <c r="B26" s="798"/>
      <c r="C26" s="7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4" t="s">
        <v>1246</v>
      </c>
      <c r="B27" s="798"/>
      <c r="C27" s="81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15"/>
      <c r="B28" s="798"/>
      <c r="C28" s="7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4" t="s">
        <v>1517</v>
      </c>
      <c r="B29" s="798"/>
      <c r="C29" s="81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15"/>
      <c r="B30" s="798"/>
      <c r="C30" s="7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4" t="s">
        <v>1521</v>
      </c>
      <c r="B31" s="798"/>
      <c r="C31" s="81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15"/>
      <c r="B32" s="798"/>
      <c r="C32" s="7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4" t="s">
        <v>713</v>
      </c>
      <c r="B33" s="798"/>
      <c r="C33" s="81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15"/>
      <c r="B34" s="798"/>
      <c r="C34" s="7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4" t="s">
        <v>486</v>
      </c>
      <c r="B35" s="798"/>
      <c r="C35" s="81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8"/>
      <c r="B36" s="813"/>
      <c r="C36" s="81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19" t="s">
        <v>1528</v>
      </c>
      <c r="B38" s="820"/>
      <c r="C38" s="820"/>
      <c r="D38" s="820"/>
      <c r="E38" s="820"/>
      <c r="F38" s="820"/>
      <c r="G38" s="820"/>
      <c r="H38" s="820"/>
      <c r="I38" s="820"/>
      <c r="J38" s="820"/>
      <c r="K38" s="820"/>
      <c r="L38" s="821"/>
      <c r="M38" s="144"/>
      <c r="N38" s="144"/>
      <c r="O38" s="144"/>
      <c r="P38" s="144"/>
      <c r="Q38" s="144"/>
      <c r="R38" s="144"/>
      <c r="S38" s="144"/>
      <c r="T38" s="144"/>
      <c r="U38" s="144"/>
      <c r="V38" s="144"/>
      <c r="W38" s="144"/>
    </row>
    <row r="39" spans="1:23" ht="14.5">
      <c r="A39" s="823" t="s">
        <v>1479</v>
      </c>
      <c r="B39" s="813"/>
      <c r="C39" s="126" t="s">
        <v>1482</v>
      </c>
      <c r="D39" s="126" t="s">
        <v>1483</v>
      </c>
      <c r="E39" s="126" t="s">
        <v>1484</v>
      </c>
      <c r="F39" s="822" t="s">
        <v>1531</v>
      </c>
      <c r="G39" s="813"/>
      <c r="H39" s="822" t="s">
        <v>1533</v>
      </c>
      <c r="I39" s="813"/>
      <c r="J39" s="127" t="s">
        <v>1534</v>
      </c>
      <c r="K39" s="127" t="s">
        <v>1475</v>
      </c>
      <c r="L39" s="145" t="s">
        <v>1478</v>
      </c>
      <c r="M39" s="144"/>
      <c r="N39" s="144"/>
      <c r="O39" s="144"/>
      <c r="P39" s="144"/>
      <c r="Q39" s="144"/>
      <c r="R39" s="144"/>
      <c r="S39" s="144"/>
      <c r="T39" s="144"/>
      <c r="U39" s="144"/>
      <c r="V39" s="144"/>
      <c r="W39" s="144"/>
    </row>
    <row r="40" spans="1:23" ht="14.5">
      <c r="A40" s="816" t="s">
        <v>1089</v>
      </c>
      <c r="B40" s="817"/>
      <c r="C40" s="812" t="s">
        <v>1498</v>
      </c>
      <c r="D40" s="134" t="s">
        <v>1508</v>
      </c>
      <c r="E40" s="134" t="s">
        <v>1514</v>
      </c>
      <c r="F40" s="824" t="s">
        <v>78</v>
      </c>
      <c r="G40" s="817"/>
      <c r="H40" s="824" t="s">
        <v>78</v>
      </c>
      <c r="I40" s="817"/>
      <c r="J40" s="134" t="s">
        <v>78</v>
      </c>
      <c r="K40" s="134" t="s">
        <v>78</v>
      </c>
      <c r="L40" s="146" t="s">
        <v>78</v>
      </c>
      <c r="M40" s="144"/>
      <c r="N40" s="144"/>
      <c r="O40" s="144"/>
      <c r="P40" s="144"/>
      <c r="Q40" s="144"/>
      <c r="R40" s="144"/>
      <c r="S40" s="144"/>
      <c r="T40" s="144"/>
      <c r="U40" s="144"/>
      <c r="V40" s="144"/>
      <c r="W40" s="144"/>
    </row>
    <row r="41" spans="1:23" ht="14.5">
      <c r="A41" s="815"/>
      <c r="B41" s="798"/>
      <c r="C41" s="798"/>
      <c r="D41" s="134" t="s">
        <v>1515</v>
      </c>
      <c r="E41" s="134" t="s">
        <v>1516</v>
      </c>
      <c r="F41" s="812" t="s">
        <v>78</v>
      </c>
      <c r="G41" s="798"/>
      <c r="H41" s="812" t="s">
        <v>78</v>
      </c>
      <c r="I41" s="798"/>
      <c r="J41" s="134" t="s">
        <v>78</v>
      </c>
      <c r="K41" s="134" t="s">
        <v>78</v>
      </c>
      <c r="L41" s="146" t="s">
        <v>78</v>
      </c>
      <c r="M41" s="144"/>
      <c r="N41" s="144"/>
      <c r="O41" s="144"/>
      <c r="P41" s="144"/>
      <c r="Q41" s="144"/>
      <c r="R41" s="144"/>
      <c r="S41" s="144"/>
      <c r="T41" s="144"/>
      <c r="U41" s="144"/>
      <c r="V41" s="144"/>
      <c r="W41" s="144"/>
    </row>
    <row r="42" spans="1:23" ht="14.5">
      <c r="A42" s="814" t="s">
        <v>1092</v>
      </c>
      <c r="B42" s="798"/>
      <c r="C42" s="812" t="s">
        <v>1498</v>
      </c>
      <c r="D42" s="134" t="s">
        <v>1508</v>
      </c>
      <c r="E42" s="134" t="s">
        <v>1514</v>
      </c>
      <c r="F42" s="812">
        <v>14.9</v>
      </c>
      <c r="G42" s="798"/>
      <c r="H42" s="812">
        <v>10.1</v>
      </c>
      <c r="I42" s="798"/>
      <c r="J42" s="134">
        <v>16.600000000000001</v>
      </c>
      <c r="K42" s="134">
        <v>19</v>
      </c>
      <c r="L42" s="146">
        <v>7.8</v>
      </c>
      <c r="M42" s="144"/>
      <c r="N42" s="144"/>
      <c r="O42" s="144"/>
      <c r="P42" s="144"/>
      <c r="Q42" s="144"/>
      <c r="R42" s="144"/>
      <c r="S42" s="144"/>
      <c r="T42" s="144"/>
      <c r="U42" s="144"/>
      <c r="V42" s="144"/>
      <c r="W42" s="144"/>
    </row>
    <row r="43" spans="1:23" ht="14.5">
      <c r="A43" s="815"/>
      <c r="B43" s="798"/>
      <c r="C43" s="798"/>
      <c r="D43" s="134" t="s">
        <v>1515</v>
      </c>
      <c r="E43" s="134" t="s">
        <v>1516</v>
      </c>
      <c r="F43" s="812">
        <v>4.3</v>
      </c>
      <c r="G43" s="798"/>
      <c r="H43" s="812">
        <v>3.5</v>
      </c>
      <c r="I43" s="798"/>
      <c r="J43" s="134">
        <v>6.6</v>
      </c>
      <c r="K43" s="134">
        <v>4.9000000000000004</v>
      </c>
      <c r="L43" s="146">
        <v>1</v>
      </c>
      <c r="M43" s="144"/>
      <c r="N43" s="144"/>
      <c r="O43" s="144"/>
      <c r="P43" s="144"/>
      <c r="Q43" s="144"/>
      <c r="R43" s="144"/>
      <c r="S43" s="144"/>
      <c r="T43" s="144"/>
      <c r="U43" s="144"/>
      <c r="V43" s="144"/>
      <c r="W43" s="144"/>
    </row>
    <row r="44" spans="1:23" ht="14.5">
      <c r="A44" s="814" t="s">
        <v>1246</v>
      </c>
      <c r="B44" s="798"/>
      <c r="C44" s="812" t="s">
        <v>1498</v>
      </c>
      <c r="D44" s="134" t="s">
        <v>1508</v>
      </c>
      <c r="E44" s="134" t="s">
        <v>1514</v>
      </c>
      <c r="F44" s="812">
        <v>0.72</v>
      </c>
      <c r="G44" s="798"/>
      <c r="H44" s="812">
        <v>0.78</v>
      </c>
      <c r="I44" s="798"/>
      <c r="J44" s="134">
        <v>1.17</v>
      </c>
      <c r="K44" s="134">
        <v>1.1299999999999999</v>
      </c>
      <c r="L44" s="146">
        <v>0.67</v>
      </c>
      <c r="M44" s="144"/>
      <c r="N44" s="144"/>
      <c r="O44" s="144"/>
      <c r="P44" s="144"/>
      <c r="Q44" s="144"/>
      <c r="R44" s="144"/>
      <c r="S44" s="144"/>
      <c r="T44" s="144"/>
      <c r="U44" s="144"/>
      <c r="V44" s="144"/>
      <c r="W44" s="144"/>
    </row>
    <row r="45" spans="1:23" ht="14.5">
      <c r="A45" s="815"/>
      <c r="B45" s="798"/>
      <c r="C45" s="798"/>
      <c r="D45" s="134" t="s">
        <v>1515</v>
      </c>
      <c r="E45" s="134" t="s">
        <v>1516</v>
      </c>
      <c r="F45" s="812">
        <v>0.54</v>
      </c>
      <c r="G45" s="798"/>
      <c r="H45" s="812">
        <v>0.63</v>
      </c>
      <c r="I45" s="798"/>
      <c r="J45" s="134">
        <v>0.54</v>
      </c>
      <c r="K45" s="134">
        <v>0.72</v>
      </c>
      <c r="L45" s="146">
        <v>0.49</v>
      </c>
      <c r="M45" s="144"/>
      <c r="N45" s="144"/>
      <c r="O45" s="144"/>
      <c r="P45" s="144"/>
      <c r="Q45" s="144"/>
      <c r="R45" s="144"/>
      <c r="S45" s="144"/>
      <c r="T45" s="144"/>
      <c r="U45" s="144"/>
      <c r="V45" s="144"/>
      <c r="W45" s="144"/>
    </row>
    <row r="46" spans="1:23" ht="14.5">
      <c r="A46" s="814" t="s">
        <v>1517</v>
      </c>
      <c r="B46" s="798"/>
      <c r="C46" s="812" t="s">
        <v>1518</v>
      </c>
      <c r="D46" s="134" t="s">
        <v>1508</v>
      </c>
      <c r="E46" s="134" t="s">
        <v>1519</v>
      </c>
      <c r="F46" s="812">
        <v>40</v>
      </c>
      <c r="G46" s="798"/>
      <c r="H46" s="812">
        <v>3</v>
      </c>
      <c r="I46" s="798"/>
      <c r="J46" s="134">
        <v>14</v>
      </c>
      <c r="K46" s="134">
        <v>93</v>
      </c>
      <c r="L46" s="146">
        <v>69</v>
      </c>
      <c r="M46" s="144"/>
      <c r="N46" s="144"/>
      <c r="O46" s="144"/>
      <c r="P46" s="144"/>
      <c r="Q46" s="144"/>
      <c r="R46" s="144"/>
      <c r="S46" s="144"/>
      <c r="T46" s="144"/>
      <c r="U46" s="144"/>
      <c r="V46" s="144"/>
      <c r="W46" s="144"/>
    </row>
    <row r="47" spans="1:23" ht="14.5">
      <c r="A47" s="815"/>
      <c r="B47" s="798"/>
      <c r="C47" s="798"/>
      <c r="D47" s="134" t="s">
        <v>1515</v>
      </c>
      <c r="E47" s="134" t="s">
        <v>1520</v>
      </c>
      <c r="F47" s="812">
        <v>97</v>
      </c>
      <c r="G47" s="798"/>
      <c r="H47" s="812">
        <v>35</v>
      </c>
      <c r="I47" s="798"/>
      <c r="J47" s="134">
        <v>98</v>
      </c>
      <c r="K47" s="134">
        <v>100</v>
      </c>
      <c r="L47" s="146">
        <v>99</v>
      </c>
      <c r="M47" s="144"/>
      <c r="N47" s="144"/>
      <c r="O47" s="144"/>
      <c r="P47" s="144"/>
      <c r="Q47" s="144"/>
      <c r="R47" s="144"/>
      <c r="S47" s="144"/>
      <c r="T47" s="144"/>
      <c r="U47" s="144"/>
      <c r="V47" s="144"/>
      <c r="W47" s="144"/>
    </row>
    <row r="48" spans="1:23" ht="14.5">
      <c r="A48" s="814" t="s">
        <v>1521</v>
      </c>
      <c r="B48" s="798"/>
      <c r="C48" s="812" t="s">
        <v>1522</v>
      </c>
      <c r="D48" s="134" t="s">
        <v>1508</v>
      </c>
      <c r="E48" s="134" t="s">
        <v>1514</v>
      </c>
      <c r="F48" s="812">
        <v>0.13</v>
      </c>
      <c r="G48" s="798"/>
      <c r="H48" s="812">
        <v>0.14000000000000001</v>
      </c>
      <c r="I48" s="798"/>
      <c r="J48" s="134">
        <v>0.14000000000000001</v>
      </c>
      <c r="K48" s="134">
        <v>0.09</v>
      </c>
      <c r="L48" s="146">
        <v>0.1</v>
      </c>
      <c r="M48" s="144"/>
      <c r="N48" s="144"/>
      <c r="O48" s="144"/>
      <c r="P48" s="144"/>
      <c r="Q48" s="144"/>
      <c r="R48" s="144"/>
      <c r="S48" s="144"/>
      <c r="T48" s="144"/>
      <c r="U48" s="144"/>
      <c r="V48" s="144"/>
      <c r="W48" s="144"/>
    </row>
    <row r="49" spans="1:23" ht="14.5">
      <c r="A49" s="815"/>
      <c r="B49" s="798"/>
      <c r="C49" s="798"/>
      <c r="D49" s="134" t="s">
        <v>1515</v>
      </c>
      <c r="E49" s="134" t="s">
        <v>1516</v>
      </c>
      <c r="F49" s="812">
        <v>0.08</v>
      </c>
      <c r="G49" s="798"/>
      <c r="H49" s="812">
        <v>7.0000000000000007E-2</v>
      </c>
      <c r="I49" s="798"/>
      <c r="J49" s="134">
        <v>0.06</v>
      </c>
      <c r="K49" s="134">
        <v>0.06</v>
      </c>
      <c r="L49" s="146">
        <v>0.05</v>
      </c>
      <c r="M49" s="144"/>
      <c r="N49" s="144"/>
      <c r="O49" s="144"/>
      <c r="P49" s="144"/>
      <c r="Q49" s="144"/>
      <c r="R49" s="144"/>
      <c r="S49" s="144"/>
      <c r="T49" s="144"/>
      <c r="U49" s="144"/>
      <c r="V49" s="144"/>
      <c r="W49" s="144"/>
    </row>
    <row r="50" spans="1:23" ht="15.5">
      <c r="A50" s="814" t="s">
        <v>713</v>
      </c>
      <c r="B50" s="798"/>
      <c r="C50" s="812" t="s">
        <v>1498</v>
      </c>
      <c r="D50" s="134" t="s">
        <v>1508</v>
      </c>
      <c r="E50" s="134" t="s">
        <v>1514</v>
      </c>
      <c r="F50" s="812">
        <v>1.34</v>
      </c>
      <c r="G50" s="798"/>
      <c r="H50" s="812">
        <v>0</v>
      </c>
      <c r="I50" s="798"/>
      <c r="J50" s="134">
        <v>3.58</v>
      </c>
      <c r="K50" s="134">
        <v>3.89</v>
      </c>
      <c r="L50" s="146">
        <v>1.05</v>
      </c>
      <c r="M50" s="147"/>
      <c r="N50" s="147"/>
      <c r="O50" s="147"/>
      <c r="P50" s="147"/>
      <c r="Q50" s="147"/>
      <c r="R50" s="147"/>
      <c r="S50" s="147"/>
      <c r="T50" s="74"/>
      <c r="U50" s="74"/>
      <c r="V50" s="74"/>
      <c r="W50" s="74"/>
    </row>
    <row r="51" spans="1:23" ht="15.5">
      <c r="A51" s="815"/>
      <c r="B51" s="798"/>
      <c r="C51" s="798"/>
      <c r="D51" s="134" t="s">
        <v>1515</v>
      </c>
      <c r="E51" s="134" t="s">
        <v>1516</v>
      </c>
      <c r="F51" s="812">
        <v>0</v>
      </c>
      <c r="G51" s="798"/>
      <c r="H51" s="812">
        <v>0</v>
      </c>
      <c r="I51" s="798"/>
      <c r="J51" s="134">
        <v>0</v>
      </c>
      <c r="K51" s="134">
        <v>0.13</v>
      </c>
      <c r="L51" s="146">
        <v>0</v>
      </c>
      <c r="M51" s="147"/>
      <c r="N51" s="147"/>
      <c r="O51" s="147"/>
      <c r="P51" s="147"/>
      <c r="Q51" s="147"/>
      <c r="R51" s="147"/>
      <c r="S51" s="147"/>
      <c r="T51" s="74"/>
      <c r="U51" s="74"/>
      <c r="V51" s="74"/>
      <c r="W51" s="74"/>
    </row>
    <row r="52" spans="1:23" ht="15.5">
      <c r="A52" s="814" t="s">
        <v>1535</v>
      </c>
      <c r="B52" s="798"/>
      <c r="C52" s="812" t="s">
        <v>1518</v>
      </c>
      <c r="D52" s="134" t="s">
        <v>1508</v>
      </c>
      <c r="E52" s="134" t="s">
        <v>1519</v>
      </c>
      <c r="F52" s="812">
        <v>0.22</v>
      </c>
      <c r="G52" s="798"/>
      <c r="H52" s="812">
        <v>0.22</v>
      </c>
      <c r="I52" s="798"/>
      <c r="J52" s="134">
        <v>0.22</v>
      </c>
      <c r="K52" s="134">
        <v>0.22</v>
      </c>
      <c r="L52" s="146">
        <v>0.22</v>
      </c>
      <c r="M52" s="147"/>
      <c r="N52" s="147"/>
      <c r="O52" s="147"/>
      <c r="P52" s="147"/>
      <c r="Q52" s="147"/>
      <c r="R52" s="147"/>
      <c r="S52" s="147"/>
      <c r="T52" s="74"/>
      <c r="U52" s="74"/>
      <c r="V52" s="74"/>
      <c r="W52" s="74"/>
    </row>
    <row r="53" spans="1:23" ht="15.5">
      <c r="A53" s="818"/>
      <c r="B53" s="813"/>
      <c r="C53" s="813"/>
      <c r="D53" s="126" t="s">
        <v>1515</v>
      </c>
      <c r="E53" s="126" t="s">
        <v>1520</v>
      </c>
      <c r="F53" s="822">
        <v>0.4</v>
      </c>
      <c r="G53" s="813"/>
      <c r="H53" s="822">
        <v>0.4</v>
      </c>
      <c r="I53" s="813"/>
      <c r="J53" s="126">
        <v>0.4</v>
      </c>
      <c r="K53" s="126">
        <v>0.4</v>
      </c>
      <c r="L53" s="148">
        <v>0.4</v>
      </c>
      <c r="M53" s="147"/>
      <c r="N53" s="147"/>
      <c r="O53" s="147"/>
      <c r="P53" s="147"/>
      <c r="Q53" s="147"/>
      <c r="R53" s="147"/>
      <c r="S53" s="147"/>
      <c r="T53" s="74"/>
      <c r="U53" s="74"/>
      <c r="V53" s="74"/>
      <c r="W53" s="74"/>
    </row>
    <row r="54" spans="1:23" ht="15.5">
      <c r="A54" s="843" t="s">
        <v>1536</v>
      </c>
      <c r="B54" s="798"/>
      <c r="C54" s="798"/>
      <c r="D54" s="7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42" t="s">
        <v>1537</v>
      </c>
      <c r="B56" s="820"/>
      <c r="C56" s="820"/>
      <c r="D56" s="820"/>
      <c r="E56" s="820"/>
      <c r="F56" s="820"/>
      <c r="G56" s="820"/>
      <c r="H56" s="820"/>
      <c r="I56" s="820"/>
      <c r="J56" s="820"/>
      <c r="K56" s="820"/>
      <c r="L56" s="821"/>
      <c r="M56" s="74"/>
      <c r="N56" s="74"/>
      <c r="O56" s="74"/>
      <c r="P56" s="74"/>
      <c r="Q56" s="149"/>
      <c r="R56" s="74"/>
      <c r="S56" s="74"/>
      <c r="T56" s="74"/>
      <c r="U56" s="74"/>
      <c r="V56" s="74"/>
      <c r="W56" s="74"/>
    </row>
    <row r="57" spans="1:23" ht="14.5">
      <c r="A57" s="839" t="s">
        <v>1538</v>
      </c>
      <c r="B57" s="798"/>
      <c r="C57" s="798"/>
      <c r="D57" s="798"/>
      <c r="E57" s="798"/>
      <c r="F57" s="798"/>
      <c r="G57" s="798"/>
      <c r="H57" s="798"/>
      <c r="I57" s="798"/>
      <c r="J57" s="798"/>
      <c r="K57" s="798"/>
      <c r="L57" s="835"/>
      <c r="M57" s="74"/>
      <c r="N57" s="74"/>
      <c r="O57" s="74"/>
      <c r="P57" s="74"/>
      <c r="Q57" s="149"/>
      <c r="R57" s="149"/>
      <c r="S57" s="149"/>
      <c r="T57" s="149"/>
      <c r="U57" s="149"/>
      <c r="V57" s="149"/>
      <c r="W57" s="149"/>
    </row>
    <row r="58" spans="1:23" ht="14.5">
      <c r="A58" s="840" t="s">
        <v>1539</v>
      </c>
      <c r="B58" s="798"/>
      <c r="C58" s="798"/>
      <c r="D58" s="798"/>
      <c r="E58" s="798"/>
      <c r="F58" s="798"/>
      <c r="G58" s="798"/>
      <c r="H58" s="798"/>
      <c r="I58" s="798"/>
      <c r="J58" s="798"/>
      <c r="K58" s="798"/>
      <c r="L58" s="835"/>
      <c r="M58" s="74"/>
      <c r="N58" s="74"/>
      <c r="O58" s="74"/>
      <c r="P58" s="74"/>
      <c r="Q58" s="74"/>
      <c r="R58" s="74"/>
      <c r="S58" s="74"/>
      <c r="T58" s="74"/>
      <c r="U58" s="74"/>
      <c r="V58" s="74"/>
      <c r="W58" s="74"/>
    </row>
    <row r="59" spans="1:23" ht="14.5">
      <c r="A59" s="839" t="s">
        <v>1540</v>
      </c>
      <c r="B59" s="798"/>
      <c r="C59" s="798"/>
      <c r="D59" s="798"/>
      <c r="E59" s="798"/>
      <c r="F59" s="798"/>
      <c r="G59" s="798"/>
      <c r="H59" s="798"/>
      <c r="I59" s="798"/>
      <c r="J59" s="798"/>
      <c r="K59" s="798"/>
      <c r="L59" s="835"/>
      <c r="M59" s="149"/>
      <c r="N59" s="149"/>
      <c r="O59" s="149"/>
      <c r="P59" s="149"/>
      <c r="Q59" s="149"/>
      <c r="R59" s="74"/>
      <c r="S59" s="74"/>
      <c r="T59" s="74"/>
      <c r="U59" s="74"/>
      <c r="V59" s="74"/>
      <c r="W59" s="74"/>
    </row>
    <row r="60" spans="1:23" ht="14.5">
      <c r="A60" s="839" t="s">
        <v>1541</v>
      </c>
      <c r="B60" s="798"/>
      <c r="C60" s="798"/>
      <c r="D60" s="798"/>
      <c r="E60" s="798"/>
      <c r="F60" s="798"/>
      <c r="G60" s="798"/>
      <c r="H60" s="798"/>
      <c r="I60" s="798"/>
      <c r="J60" s="798"/>
      <c r="K60" s="798"/>
      <c r="L60" s="835"/>
      <c r="M60" s="149"/>
      <c r="N60" s="149"/>
      <c r="O60" s="149"/>
      <c r="P60" s="149"/>
      <c r="Q60" s="74"/>
      <c r="R60" s="74"/>
      <c r="S60" s="74"/>
      <c r="T60" s="74"/>
      <c r="U60" s="74"/>
      <c r="V60" s="74"/>
      <c r="W60" s="74"/>
    </row>
    <row r="61" spans="1:23" ht="14.5">
      <c r="A61" s="840" t="s">
        <v>1542</v>
      </c>
      <c r="B61" s="798"/>
      <c r="C61" s="798"/>
      <c r="D61" s="798"/>
      <c r="E61" s="798"/>
      <c r="F61" s="798"/>
      <c r="G61" s="798"/>
      <c r="H61" s="798"/>
      <c r="I61" s="798"/>
      <c r="J61" s="798"/>
      <c r="K61" s="798"/>
      <c r="L61" s="835"/>
      <c r="M61" s="74"/>
      <c r="N61" s="74"/>
      <c r="O61" s="74"/>
      <c r="P61" s="74"/>
      <c r="Q61" s="74"/>
      <c r="R61" s="74"/>
      <c r="S61" s="74"/>
      <c r="T61" s="74"/>
      <c r="U61" s="74"/>
      <c r="V61" s="74"/>
      <c r="W61" s="74"/>
    </row>
    <row r="62" spans="1:23" ht="14.5">
      <c r="A62" s="841" t="s">
        <v>1543</v>
      </c>
      <c r="B62" s="813"/>
      <c r="C62" s="813"/>
      <c r="D62" s="813"/>
      <c r="E62" s="813"/>
      <c r="F62" s="813"/>
      <c r="G62" s="813"/>
      <c r="H62" s="813"/>
      <c r="I62" s="813"/>
      <c r="J62" s="813"/>
      <c r="K62" s="813"/>
      <c r="L62" s="82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5" t="s">
        <v>524</v>
      </c>
      <c r="Y22" s="82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zoomScale="60" zoomScaleNormal="60" workbookViewId="0">
      <pane xSplit="3" topLeftCell="N1" activePane="topRight" state="frozen"/>
      <selection pane="topRight" activeCell="BS374" sqref="BS374"/>
    </sheetView>
  </sheetViews>
  <sheetFormatPr defaultColWidth="22.1796875" defaultRowHeight="12.5"/>
  <cols>
    <col min="1" max="1" width="15.90625" style="582" hidden="1" customWidth="1"/>
    <col min="2" max="2" width="13.81640625" style="582" hidden="1" customWidth="1"/>
    <col min="3" max="3" width="25.81640625" style="582" hidden="1" customWidth="1"/>
    <col min="4" max="4" width="20.1796875" style="582" hidden="1" customWidth="1"/>
    <col min="5" max="5" width="23.08984375" style="582" hidden="1" customWidth="1"/>
    <col min="6" max="6" width="11.453125" style="582" hidden="1" customWidth="1"/>
    <col min="7" max="7" width="12.1796875" style="582" hidden="1" customWidth="1"/>
    <col min="8" max="8" width="23.08984375" style="582" hidden="1" customWidth="1"/>
    <col min="9" max="9" width="41.7265625" style="582" hidden="1" customWidth="1"/>
    <col min="10" max="10" width="33.54296875" style="156" hidden="1" customWidth="1"/>
    <col min="11" max="11" width="35.6328125" style="582" hidden="1" customWidth="1"/>
    <col min="12" max="12" width="46.54296875" style="582" hidden="1" customWidth="1"/>
    <col min="13" max="13" width="48" style="582" hidden="1" customWidth="1"/>
    <col min="14" max="14" width="22.08984375" style="582" bestFit="1" customWidth="1"/>
    <col min="15" max="16" width="31.54296875" style="582" customWidth="1"/>
    <col min="17" max="17" width="16" style="582" hidden="1" customWidth="1"/>
    <col min="18" max="18" width="27.81640625" style="582" hidden="1" customWidth="1"/>
    <col min="19" max="19" width="28.453125" style="582" hidden="1" customWidth="1"/>
    <col min="20" max="20" width="16" style="582" hidden="1" customWidth="1"/>
    <col min="21" max="21" width="15.81640625" style="582" hidden="1" customWidth="1"/>
    <col min="22" max="22" width="21" style="582" hidden="1" customWidth="1"/>
    <col min="23" max="23" width="62.36328125" style="582" hidden="1" customWidth="1"/>
    <col min="24" max="24" width="25.54296875" style="190" hidden="1" customWidth="1"/>
    <col min="25" max="25" width="30.81640625" style="582" hidden="1" customWidth="1"/>
    <col min="26" max="26" width="26.26953125" style="284" hidden="1" customWidth="1"/>
    <col min="27" max="27" width="35.453125" style="436" hidden="1" customWidth="1"/>
    <col min="28" max="28" width="38.26953125" style="436" hidden="1" customWidth="1"/>
    <col min="29" max="29" width="30.26953125" style="156" hidden="1" customWidth="1"/>
    <col min="30" max="30" width="56.453125" style="156" bestFit="1" customWidth="1"/>
    <col min="31" max="31" width="27.08984375" style="156" hidden="1" customWidth="1"/>
    <col min="32" max="32" width="36.453125" style="607" hidden="1" customWidth="1"/>
    <col min="33" max="33" width="101.7265625" style="208" hidden="1" customWidth="1"/>
    <col min="34" max="34" width="28.26953125" style="608" hidden="1" customWidth="1"/>
    <col min="35" max="35" width="25.36328125" style="608" hidden="1" customWidth="1"/>
    <col min="36" max="36" width="21.453125" style="609" hidden="1" customWidth="1"/>
    <col min="37" max="37" width="46.36328125" style="582" hidden="1" customWidth="1"/>
    <col min="38" max="38" width="43.7265625" style="582" hidden="1" customWidth="1"/>
    <col min="39" max="39" width="54.90625" style="156" hidden="1" customWidth="1"/>
    <col min="40" max="40" width="27.36328125" style="156" hidden="1" customWidth="1"/>
    <col min="41" max="41" width="16.90625" style="156" hidden="1" customWidth="1"/>
    <col min="42" max="42" width="32.36328125" style="156" hidden="1" customWidth="1"/>
    <col min="43" max="43" width="41.6328125" style="156" hidden="1" customWidth="1"/>
    <col min="44" max="44" width="36.7265625" style="156" hidden="1" customWidth="1"/>
    <col min="45" max="45" width="21.453125" style="156" hidden="1" customWidth="1"/>
    <col min="46" max="46" width="34.90625" style="156" bestFit="1" customWidth="1"/>
    <col min="47" max="47" width="23.54296875" style="156" hidden="1" customWidth="1"/>
    <col min="48" max="48" width="33" style="162" hidden="1" customWidth="1"/>
    <col min="49" max="49" width="24.6328125" style="607" hidden="1" customWidth="1"/>
    <col min="50" max="50" width="19.08984375" style="607" hidden="1" customWidth="1"/>
    <col min="51" max="51" width="19.453125" style="609" hidden="1" customWidth="1"/>
    <col min="52" max="52" width="28.54296875" style="582" hidden="1" customWidth="1"/>
    <col min="53" max="53" width="19.453125" style="582" hidden="1" customWidth="1"/>
    <col min="54" max="54" width="29.81640625" style="582" hidden="1" customWidth="1"/>
    <col min="55" max="55" width="27.81640625" style="582" hidden="1" customWidth="1"/>
    <col min="56" max="56" width="34.7265625" style="582" hidden="1" customWidth="1"/>
    <col min="57" max="57" width="38" style="582" hidden="1" customWidth="1"/>
    <col min="58" max="58" width="25.08984375" style="156" hidden="1" customWidth="1"/>
    <col min="59" max="59" width="18.7265625" style="156" hidden="1" customWidth="1"/>
    <col min="60" max="60" width="34.36328125" style="156" hidden="1" customWidth="1"/>
    <col min="61" max="61" width="56.453125" style="156" bestFit="1" customWidth="1"/>
    <col min="62" max="62" width="25.36328125" style="156" hidden="1" customWidth="1"/>
    <col min="63" max="63" width="34.90625" style="162" hidden="1" customWidth="1"/>
    <col min="64" max="64" width="60.7265625" style="208" hidden="1" customWidth="1"/>
    <col min="65" max="65" width="13.7265625" style="582" hidden="1" customWidth="1"/>
    <col min="66" max="66" width="18" style="190" hidden="1" customWidth="1"/>
    <col min="67" max="67" width="24.81640625" style="300" hidden="1" customWidth="1"/>
    <col min="68" max="68" width="73.453125" style="582" hidden="1" customWidth="1"/>
    <col min="69" max="69" width="23.1796875" style="582" hidden="1" customWidth="1"/>
    <col min="70" max="70" width="35.81640625" style="582" hidden="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2581</v>
      </c>
      <c r="R1" s="554" t="s">
        <v>2565</v>
      </c>
      <c r="S1" s="554" t="s">
        <v>2566</v>
      </c>
      <c r="T1" s="554" t="s">
        <v>2641</v>
      </c>
      <c r="U1" s="554" t="s">
        <v>2673</v>
      </c>
      <c r="V1" s="554" t="s">
        <v>2640</v>
      </c>
      <c r="W1" s="554" t="s">
        <v>2674</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2621</v>
      </c>
      <c r="M2" s="328" t="s">
        <v>1843</v>
      </c>
      <c r="N2" s="328"/>
      <c r="O2" s="328" t="s">
        <v>1784</v>
      </c>
      <c r="P2" s="328" t="s">
        <v>2623</v>
      </c>
      <c r="Q2" s="645" t="s">
        <v>2624</v>
      </c>
      <c r="R2" s="328" t="str">
        <f>Table2[[#This Row],[Minimum possible value]]</f>
        <v>NA</v>
      </c>
      <c r="S2" s="328" t="str">
        <f>Table2[[#This Row],[Maximum likely or possible value]]</f>
        <v>NA</v>
      </c>
      <c r="T2" s="328" t="s">
        <v>2642</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42">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2640</v>
      </c>
      <c r="M3" s="229" t="s">
        <v>2563</v>
      </c>
      <c r="N3" s="229"/>
      <c r="O3" s="229" t="s">
        <v>2337</v>
      </c>
      <c r="P3" s="653" t="s">
        <v>2675</v>
      </c>
      <c r="Q3" s="645" t="s">
        <v>2624</v>
      </c>
      <c r="R3" s="229" t="str">
        <f>Table2[[#This Row],[Minimum possible value]]</f>
        <v>NA</v>
      </c>
      <c r="S3" s="229" t="str">
        <f>Table2[[#This Row],[Maximum likely or possible value]]</f>
        <v>NA</v>
      </c>
      <c r="T3" s="229"/>
      <c r="U3" s="229" t="s">
        <v>2643</v>
      </c>
      <c r="V3" s="654" t="s">
        <v>2650</v>
      </c>
      <c r="W3" s="654" t="s">
        <v>2649</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2676</v>
      </c>
      <c r="Q4" s="645" t="s">
        <v>2626</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652"/>
      <c r="I5" s="283"/>
      <c r="J5" s="229"/>
      <c r="K5" s="229"/>
      <c r="L5" s="283" t="s">
        <v>2344</v>
      </c>
      <c r="M5" s="229"/>
      <c r="N5" s="229"/>
      <c r="O5" s="495"/>
      <c r="P5" s="649" t="s">
        <v>2651</v>
      </c>
      <c r="Q5" s="645" t="s">
        <v>2626</v>
      </c>
      <c r="R5" s="649"/>
      <c r="S5" s="649"/>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645" t="s">
        <v>2624</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2652</v>
      </c>
      <c r="Q7" s="645" t="s">
        <v>2624</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2630</v>
      </c>
      <c r="Q8" s="645" t="s">
        <v>2629</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2653</v>
      </c>
      <c r="Q9" s="645" t="s">
        <v>2626</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2654</v>
      </c>
      <c r="Q10" s="645" t="s">
        <v>2629</v>
      </c>
      <c r="R10" s="229" t="str">
        <f>Table2[[#This Row],[Minimum possible value]]</f>
        <v>NA</v>
      </c>
      <c r="S10" s="229" t="str">
        <f>Table2[[#This Row],[Maximum likely or possible value]]</f>
        <v>NA</v>
      </c>
      <c r="T10" s="229"/>
      <c r="U10" s="229" t="s">
        <v>2643</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645" t="s">
        <v>2626</v>
      </c>
      <c r="R11" s="229" t="s">
        <v>1609</v>
      </c>
      <c r="S11" s="229" t="s">
        <v>1609</v>
      </c>
      <c r="T11" s="640"/>
      <c r="U11" s="229" t="s">
        <v>2643</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 t="shared" ref="BW13:BW21" si="0">COUNTIF(X13,"*")+COUNTIF(AH13,"*")+COUNTIF(AX13,"*")+COUNTIF(BM13,"*")</f>
        <v>0</v>
      </c>
      <c r="BX13" s="156"/>
    </row>
    <row r="14" spans="1:77"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 t="shared" si="0"/>
        <v>0</v>
      </c>
      <c r="BX14" s="156"/>
    </row>
    <row r="15" spans="1:77"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 t="shared" si="0"/>
        <v>0</v>
      </c>
      <c r="BX15" s="156"/>
    </row>
    <row r="16" spans="1:77"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 t="shared" si="0"/>
        <v>0</v>
      </c>
      <c r="BX16" s="156"/>
    </row>
    <row r="17" spans="1:76"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 t="shared" si="0"/>
        <v>0</v>
      </c>
      <c r="BX17" s="156"/>
    </row>
    <row r="18" spans="1:76"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 t="shared" si="0"/>
        <v>0</v>
      </c>
      <c r="BX18" s="156"/>
    </row>
    <row r="19" spans="1:76"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 t="shared" si="0"/>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 t="shared" si="0"/>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 t="shared" si="0"/>
        <v>0</v>
      </c>
      <c r="BX21" s="156"/>
    </row>
    <row r="22" spans="1:76" s="212" customFormat="1" ht="70">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2631</v>
      </c>
      <c r="Q22" s="646" t="s">
        <v>2632</v>
      </c>
      <c r="R22" s="201" t="str">
        <f>Table2[[#This Row],[Minimum possible value]]</f>
        <v>NA</v>
      </c>
      <c r="S22" s="201" t="str">
        <f>Table2[[#This Row],[Maximum likely or possible value]]</f>
        <v>NA</v>
      </c>
      <c r="T22" s="201" t="s">
        <v>2642</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2661</v>
      </c>
      <c r="Q23" s="646" t="s">
        <v>2632</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2671</v>
      </c>
      <c r="N24" s="201"/>
      <c r="O24" s="201" t="s">
        <v>1835</v>
      </c>
      <c r="P24" s="201" t="s">
        <v>2633</v>
      </c>
      <c r="Q24" s="646" t="s">
        <v>2632</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195</v>
      </c>
      <c r="BO24" s="230"/>
      <c r="BP24" s="230"/>
      <c r="BQ24" s="13" t="s">
        <v>78</v>
      </c>
      <c r="BR24" s="13" t="s">
        <v>78</v>
      </c>
      <c r="BS24" s="13"/>
      <c r="BT24" s="13"/>
      <c r="BU24" s="13"/>
      <c r="BV24" s="13"/>
      <c r="BW24" s="5">
        <f>COUNTIF(X24,"*")+COUNTIF(AH24,"*")+COUNTIF(AX24,"*")+COUNTIF(BM24,"*")</f>
        <v>2</v>
      </c>
      <c r="BX24" s="208" t="s">
        <v>1753</v>
      </c>
    </row>
    <row r="25" spans="1:76" s="156" customFormat="1" ht="112">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646" t="s">
        <v>2632</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660"/>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646" t="s">
        <v>2632</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660"/>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2635</v>
      </c>
      <c r="Q27" s="646" t="s">
        <v>2632</v>
      </c>
      <c r="R27" s="214" t="s">
        <v>1609</v>
      </c>
      <c r="S27" s="214" t="s">
        <v>1609</v>
      </c>
      <c r="T27" s="214"/>
      <c r="U27" s="229" t="s">
        <v>2643</v>
      </c>
      <c r="V27" s="214"/>
      <c r="W27" s="214"/>
      <c r="X27" s="271"/>
      <c r="Y27" s="275"/>
      <c r="Z27" s="36"/>
      <c r="AA27" s="36"/>
      <c r="AB27" s="36"/>
      <c r="AC27" s="36"/>
      <c r="AD27" s="36"/>
      <c r="AE27" s="36"/>
      <c r="AF27" s="344"/>
      <c r="AG27" s="36"/>
      <c r="AH27" s="36"/>
      <c r="AI27" s="659"/>
      <c r="AJ27" s="659"/>
      <c r="AK27" s="659"/>
      <c r="AL27" s="659"/>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2632</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658"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2634</v>
      </c>
      <c r="Q29" s="646" t="s">
        <v>2632</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779"/>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18" t="s">
        <v>2632</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779"/>
      <c r="AL30" s="659"/>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 t="shared" ref="BW30:BW45" si="1">COUNTIF(X30,"*")+COUNTIF(AH30,"*")+COUNTIF(AX30,"*")+COUNTIF(BM30,"*")</f>
        <v>4</v>
      </c>
      <c r="BX30" s="208"/>
    </row>
    <row r="31" spans="1:76" s="156" customFormat="1" ht="84" hidden="1">
      <c r="A31" s="14">
        <v>10</v>
      </c>
      <c r="B31" s="14">
        <v>2</v>
      </c>
      <c r="C31" s="14" t="s">
        <v>172</v>
      </c>
      <c r="D31" s="14"/>
      <c r="E31" s="14"/>
      <c r="F31" s="14"/>
      <c r="G31" s="14"/>
      <c r="H31" s="611"/>
      <c r="I31" s="14" t="s">
        <v>2539</v>
      </c>
      <c r="J31" s="201"/>
      <c r="K31" s="201" t="s">
        <v>2541</v>
      </c>
      <c r="L31" s="14" t="s">
        <v>2344</v>
      </c>
      <c r="M31" s="201"/>
      <c r="N31" s="201"/>
      <c r="O31" s="201" t="s">
        <v>2540</v>
      </c>
      <c r="P31" s="201" t="s">
        <v>2634</v>
      </c>
      <c r="Q31" s="646" t="s">
        <v>2632</v>
      </c>
      <c r="R31" s="610" t="str">
        <f>Table2[[#This Row],[Minimum possible value]]</f>
        <v>NA</v>
      </c>
      <c r="S31" s="610" t="str">
        <f>Table2[[#This Row],[Maximum likely or possible value]]</f>
        <v>NA</v>
      </c>
      <c r="T31" s="610"/>
      <c r="U31" s="229" t="s">
        <v>2643</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 t="shared" si="1"/>
        <v>0</v>
      </c>
      <c r="BX31" s="208"/>
    </row>
    <row r="32" spans="1:76" s="156" customFormat="1" ht="84">
      <c r="A32" s="14">
        <v>9</v>
      </c>
      <c r="B32" s="14">
        <v>2</v>
      </c>
      <c r="C32" s="14" t="s">
        <v>2552</v>
      </c>
      <c r="D32" s="14"/>
      <c r="E32" s="14"/>
      <c r="F32" s="14" t="s">
        <v>1621</v>
      </c>
      <c r="G32" s="14"/>
      <c r="H32" s="611" t="s">
        <v>1621</v>
      </c>
      <c r="I32" s="14"/>
      <c r="J32" s="201"/>
      <c r="K32" s="14" t="s">
        <v>2670</v>
      </c>
      <c r="L32" s="201" t="s">
        <v>2344</v>
      </c>
      <c r="M32" s="201"/>
      <c r="N32" s="201"/>
      <c r="O32" s="201" t="s">
        <v>2672</v>
      </c>
      <c r="P32" s="201" t="s">
        <v>2672</v>
      </c>
      <c r="Q32" s="646" t="s">
        <v>2632</v>
      </c>
      <c r="R32" s="610" t="s">
        <v>1609</v>
      </c>
      <c r="S32" s="610" t="s">
        <v>1609</v>
      </c>
      <c r="T32" s="610"/>
      <c r="U32" s="229" t="s">
        <v>2643</v>
      </c>
      <c r="V32" s="610" t="s">
        <v>2669</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788"/>
      <c r="BL32" s="280"/>
      <c r="BM32" s="277"/>
      <c r="BN32" s="280"/>
      <c r="BO32" s="280"/>
      <c r="BP32" s="280"/>
      <c r="BQ32" s="280"/>
      <c r="BR32" s="280"/>
      <c r="BS32" s="280"/>
      <c r="BT32" s="280"/>
      <c r="BU32" s="280"/>
      <c r="BV32" s="280"/>
      <c r="BW32" s="729">
        <f t="shared" si="1"/>
        <v>0</v>
      </c>
      <c r="BX32" s="208" t="s">
        <v>1753</v>
      </c>
    </row>
    <row r="33" spans="1:76 16372:16380" s="156" customFormat="1" ht="37.5">
      <c r="A33" s="14">
        <v>10</v>
      </c>
      <c r="B33" s="14">
        <v>2</v>
      </c>
      <c r="C33" s="14" t="s">
        <v>2552</v>
      </c>
      <c r="D33" s="14"/>
      <c r="E33" s="14"/>
      <c r="F33" s="14" t="s">
        <v>1621</v>
      </c>
      <c r="G33" s="14"/>
      <c r="H33" s="611" t="s">
        <v>1621</v>
      </c>
      <c r="I33" s="14"/>
      <c r="J33" s="201"/>
      <c r="K33" s="14"/>
      <c r="L33" s="201" t="s">
        <v>2344</v>
      </c>
      <c r="M33" s="201"/>
      <c r="N33" s="610"/>
      <c r="O33" s="201" t="s">
        <v>2662</v>
      </c>
      <c r="P33" s="201" t="s">
        <v>2663</v>
      </c>
      <c r="Q33" s="646" t="s">
        <v>2632</v>
      </c>
      <c r="R33" s="610" t="s">
        <v>1609</v>
      </c>
      <c r="S33" s="610" t="s">
        <v>1609</v>
      </c>
      <c r="T33" s="610"/>
      <c r="U33" s="229" t="s">
        <v>2643</v>
      </c>
      <c r="V33" s="763" t="s">
        <v>2664</v>
      </c>
      <c r="W33" s="765" t="s">
        <v>2665</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 t="shared" si="1"/>
        <v>0</v>
      </c>
    </row>
    <row r="34" spans="1:76 16372:16380" s="156" customFormat="1" ht="37.5">
      <c r="A34" s="14">
        <v>11</v>
      </c>
      <c r="B34" s="14">
        <v>2</v>
      </c>
      <c r="C34" s="14" t="s">
        <v>2552</v>
      </c>
      <c r="D34" s="14"/>
      <c r="E34" s="14"/>
      <c r="F34" s="14" t="s">
        <v>1621</v>
      </c>
      <c r="G34" s="14"/>
      <c r="H34" s="611" t="s">
        <v>1621</v>
      </c>
      <c r="I34" s="14"/>
      <c r="J34" s="14"/>
      <c r="K34" s="201"/>
      <c r="L34" s="201" t="s">
        <v>2344</v>
      </c>
      <c r="M34" s="201"/>
      <c r="N34" s="201"/>
      <c r="O34" s="646" t="s">
        <v>2666</v>
      </c>
      <c r="P34" s="646" t="s">
        <v>2666</v>
      </c>
      <c r="Q34" s="646" t="s">
        <v>2632</v>
      </c>
      <c r="R34" s="610" t="s">
        <v>1609</v>
      </c>
      <c r="S34" s="610" t="s">
        <v>1609</v>
      </c>
      <c r="T34" s="610"/>
      <c r="U34" s="610"/>
      <c r="V34" s="762" t="s">
        <v>2667</v>
      </c>
      <c r="W34" s="764" t="s">
        <v>2668</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29"/>
      <c r="BW34" s="156">
        <f t="shared" si="1"/>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 t="shared" si="1"/>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 t="shared" si="1"/>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 t="shared" si="1"/>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 t="shared" si="1"/>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 t="shared" si="1"/>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 t="shared" si="1"/>
        <v>1</v>
      </c>
      <c r="BX40" s="208" t="s">
        <v>1753</v>
      </c>
    </row>
    <row r="41" spans="1:76 16372:16380" s="156" customFormat="1" ht="70"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 t="shared" si="1"/>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 t="shared" si="1"/>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 t="shared" si="1"/>
        <v>1</v>
      </c>
      <c r="BX43" s="208" t="s">
        <v>1749</v>
      </c>
    </row>
    <row r="44" spans="1:76 16372:16380" s="156" customFormat="1" ht="28"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 t="shared" si="1"/>
        <v>1</v>
      </c>
      <c r="BX44" s="208"/>
    </row>
    <row r="45" spans="1:76 16372:16380" s="156" customFormat="1" ht="28"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 t="shared" si="1"/>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658" t="s">
        <v>1884</v>
      </c>
      <c r="AJ47" s="658" t="s">
        <v>2553</v>
      </c>
      <c r="AK47" s="658"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 t="shared" ref="BW47:BW63" si="2">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646" t="s">
        <v>2632</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658"/>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 t="shared" si="2"/>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 t="shared" si="2"/>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 t="shared" si="2"/>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 t="shared" si="2"/>
        <v>1</v>
      </c>
      <c r="BX51" s="208"/>
    </row>
    <row r="52" spans="1:76" s="156" customFormat="1" ht="42"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 t="shared" si="2"/>
        <v>1</v>
      </c>
      <c r="BX52" s="208"/>
    </row>
    <row r="53" spans="1:76" s="156" customFormat="1" ht="42"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 t="shared" si="2"/>
        <v>1</v>
      </c>
      <c r="BX53" s="208" t="s">
        <v>1752</v>
      </c>
    </row>
    <row r="54" spans="1:76" s="156" customFormat="1" ht="42"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 t="shared" si="2"/>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 t="shared" si="2"/>
        <v>1</v>
      </c>
      <c r="BX55" s="208"/>
    </row>
    <row r="56" spans="1:76" s="156" customFormat="1" ht="28"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 t="shared" si="2"/>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 t="shared" si="2"/>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 t="shared" si="2"/>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 t="shared" si="2"/>
        <v>1</v>
      </c>
      <c r="BX59" s="208" t="s">
        <v>1754</v>
      </c>
    </row>
    <row r="60" spans="1:76" s="156" customFormat="1" ht="56"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 t="shared" si="2"/>
        <v>1</v>
      </c>
      <c r="BX60" s="208" t="s">
        <v>1754</v>
      </c>
    </row>
    <row r="61" spans="1:76" s="156" customFormat="1" ht="42"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 t="shared" si="2"/>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 t="shared" si="2"/>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 t="shared" si="2"/>
        <v>1</v>
      </c>
    </row>
    <row r="64" spans="1:76" s="156" customFormat="1" ht="62.5">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2627</v>
      </c>
      <c r="Q64" s="644" t="s">
        <v>2628</v>
      </c>
      <c r="R64" s="7" t="str">
        <f>Table2[[#This Row],[Minimum possible value]]</f>
        <v xml:space="preserve">NA </v>
      </c>
      <c r="S64" s="7" t="str">
        <f>Table2[[#This Row],[Maximum likely or possible value]]</f>
        <v>NA</v>
      </c>
      <c r="T64" s="7" t="s">
        <v>2642</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2636</v>
      </c>
      <c r="Q65" s="644" t="s">
        <v>2628</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customHeight="1">
      <c r="A66" s="7">
        <v>3</v>
      </c>
      <c r="B66" s="7">
        <v>3</v>
      </c>
      <c r="C66" s="7" t="s">
        <v>2352</v>
      </c>
      <c r="D66" s="32"/>
      <c r="E66" s="32"/>
      <c r="F66" s="7" t="s">
        <v>1621</v>
      </c>
      <c r="G66" s="7"/>
      <c r="H66" s="648" t="s">
        <v>1621</v>
      </c>
      <c r="I66" s="7"/>
      <c r="J66" s="234"/>
      <c r="K66" s="612"/>
      <c r="L66" s="499" t="s">
        <v>2439</v>
      </c>
      <c r="M66" s="612"/>
      <c r="N66" s="200"/>
      <c r="O66" s="7" t="s">
        <v>2646</v>
      </c>
      <c r="P66" s="507" t="s">
        <v>2646</v>
      </c>
      <c r="Q66" s="507" t="s">
        <v>2628</v>
      </c>
      <c r="R66" s="507"/>
      <c r="S66" s="507"/>
      <c r="T66" s="507"/>
      <c r="U66" s="507"/>
      <c r="V66" s="507"/>
      <c r="W66" s="507" t="s">
        <v>2645</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c r="A67" s="7">
        <v>4</v>
      </c>
      <c r="B67" s="7">
        <v>3</v>
      </c>
      <c r="C67" s="7" t="s">
        <v>2352</v>
      </c>
      <c r="D67" s="7"/>
      <c r="E67" s="7"/>
      <c r="F67" s="7" t="s">
        <v>1621</v>
      </c>
      <c r="G67" s="7"/>
      <c r="H67" s="499" t="s">
        <v>1621</v>
      </c>
      <c r="I67" s="7"/>
      <c r="J67" s="234"/>
      <c r="K67" s="612" t="s">
        <v>2560</v>
      </c>
      <c r="L67" s="499" t="s">
        <v>1742</v>
      </c>
      <c r="M67" s="622">
        <v>23078</v>
      </c>
      <c r="N67" s="7"/>
      <c r="O67" s="507" t="s">
        <v>2383</v>
      </c>
      <c r="P67" s="507" t="s">
        <v>2655</v>
      </c>
      <c r="Q67" s="644" t="s">
        <v>2628</v>
      </c>
      <c r="R67" s="507" t="str">
        <f>Table2[[#This Row],[Minimum possible value]]</f>
        <v>NA</v>
      </c>
      <c r="S67" s="507" t="str">
        <f>Table2[[#This Row],[Maximum likely or possible value]]</f>
        <v>NA</v>
      </c>
      <c r="T67" s="507"/>
      <c r="U67" s="507"/>
      <c r="V67" s="507"/>
      <c r="W67" s="507"/>
      <c r="X67" s="500" t="s">
        <v>108</v>
      </c>
      <c r="Y67" s="656"/>
      <c r="Z67" s="442" t="s">
        <v>108</v>
      </c>
      <c r="AA67" s="502"/>
      <c r="AB67" s="502"/>
      <c r="AC67" s="502"/>
      <c r="AD67" s="502"/>
      <c r="AE67" s="502"/>
      <c r="AF67" s="503"/>
      <c r="AG67" s="502"/>
      <c r="AH67" s="36" t="s">
        <v>1743</v>
      </c>
      <c r="AI67" s="36" t="s">
        <v>1572</v>
      </c>
      <c r="AJ67" s="657"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t="s">
        <v>2677</v>
      </c>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658"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c r="A69" s="7">
        <v>5</v>
      </c>
      <c r="B69" s="7">
        <v>3</v>
      </c>
      <c r="C69" s="7" t="s">
        <v>2352</v>
      </c>
      <c r="D69" s="7"/>
      <c r="E69" s="7"/>
      <c r="F69" s="7" t="s">
        <v>1621</v>
      </c>
      <c r="G69" s="7"/>
      <c r="H69" s="7" t="s">
        <v>1621</v>
      </c>
      <c r="I69" s="7" t="s">
        <v>1865</v>
      </c>
      <c r="J69" s="234"/>
      <c r="K69" s="612" t="s">
        <v>2362</v>
      </c>
      <c r="L69" s="499" t="s">
        <v>2621</v>
      </c>
      <c r="M69" s="612" t="s">
        <v>2367</v>
      </c>
      <c r="N69" s="7"/>
      <c r="O69" s="7" t="s">
        <v>1848</v>
      </c>
      <c r="P69" s="7" t="s">
        <v>1848</v>
      </c>
      <c r="Q69" s="644" t="s">
        <v>2628</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t="s">
        <v>120</v>
      </c>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 t="shared" ref="BW73:BW98" si="3">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 t="shared" si="3"/>
        <v>0</v>
      </c>
      <c r="BX74" s="208"/>
    </row>
    <row r="75" spans="1:76" s="156" customFormat="1" ht="37.5">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2621</v>
      </c>
      <c r="M75" s="612">
        <v>2008</v>
      </c>
      <c r="N75" s="200"/>
      <c r="O75" s="7" t="s">
        <v>2384</v>
      </c>
      <c r="P75" s="628" t="s">
        <v>2637</v>
      </c>
      <c r="Q75" s="644" t="s">
        <v>2628</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 t="shared" si="3"/>
        <v>3</v>
      </c>
      <c r="BX75" s="208"/>
    </row>
    <row r="76" spans="1:76" s="156" customFormat="1" ht="98" hidden="1">
      <c r="A76" s="7"/>
      <c r="B76" s="7">
        <v>3</v>
      </c>
      <c r="C76" s="7" t="s">
        <v>2352</v>
      </c>
      <c r="D76" s="7"/>
      <c r="E76" s="7"/>
      <c r="F76" s="7"/>
      <c r="G76" s="7"/>
      <c r="H76" s="7"/>
      <c r="I76" s="7" t="s">
        <v>169</v>
      </c>
      <c r="J76" s="234"/>
      <c r="K76" s="612" t="s">
        <v>1796</v>
      </c>
      <c r="L76" s="499" t="s">
        <v>2344</v>
      </c>
      <c r="M76" s="612" t="s">
        <v>2374</v>
      </c>
      <c r="N76" s="7"/>
      <c r="O76" s="7" t="s">
        <v>1795</v>
      </c>
      <c r="P76" s="628"/>
      <c r="Q76" s="761" t="s">
        <v>2628</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 t="shared" si="3"/>
        <v>1</v>
      </c>
      <c r="BX76" s="208"/>
    </row>
    <row r="77" spans="1:76" s="156" customFormat="1" ht="37.5" hidden="1">
      <c r="A77" s="7"/>
      <c r="B77" s="7">
        <v>3</v>
      </c>
      <c r="C77" s="7" t="s">
        <v>2352</v>
      </c>
      <c r="D77" s="32"/>
      <c r="E77" s="32"/>
      <c r="F77" s="7"/>
      <c r="G77" s="7"/>
      <c r="H77" s="648"/>
      <c r="I77" s="7"/>
      <c r="J77" s="234"/>
      <c r="K77" s="650" t="s">
        <v>2648</v>
      </c>
      <c r="L77" s="499"/>
      <c r="M77" s="612"/>
      <c r="N77" s="200"/>
      <c r="O77" s="507" t="s">
        <v>2647</v>
      </c>
      <c r="P77" s="507" t="s">
        <v>2647</v>
      </c>
      <c r="Q77" s="507" t="s">
        <v>2628</v>
      </c>
      <c r="R77" s="507"/>
      <c r="S77" s="507"/>
      <c r="T77" s="507"/>
      <c r="U77" s="507"/>
      <c r="V77" s="507"/>
      <c r="W77" s="507"/>
      <c r="X77" s="655"/>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 t="shared" si="3"/>
        <v>0</v>
      </c>
      <c r="BX77" s="208"/>
    </row>
    <row r="78" spans="1:76" s="156" customFormat="1" ht="28">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2656</v>
      </c>
      <c r="Q78" s="717" t="s">
        <v>2638</v>
      </c>
      <c r="R78" s="543" t="s">
        <v>1609</v>
      </c>
      <c r="S78" s="543" t="s">
        <v>78</v>
      </c>
      <c r="T78" s="543" t="s">
        <v>2642</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 t="shared" si="3"/>
        <v>0</v>
      </c>
      <c r="BX78" s="208"/>
    </row>
    <row r="79" spans="1:76"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2657</v>
      </c>
      <c r="Q79" s="647" t="s">
        <v>2638</v>
      </c>
      <c r="R79" s="621" t="s">
        <v>1609</v>
      </c>
      <c r="S79" s="621" t="s">
        <v>1609</v>
      </c>
      <c r="T79" s="621"/>
      <c r="U79" s="229" t="s">
        <v>2643</v>
      </c>
      <c r="V79" s="639" t="s">
        <v>2659</v>
      </c>
      <c r="W79" s="621" t="s">
        <v>2660</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 t="shared" si="3"/>
        <v>0</v>
      </c>
      <c r="BX79" s="208"/>
    </row>
    <row r="80" spans="1:76" s="156" customFormat="1" ht="112">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47" t="s">
        <v>2638</v>
      </c>
      <c r="R80" s="621" t="s">
        <v>1609</v>
      </c>
      <c r="S80" s="621" t="s">
        <v>78</v>
      </c>
      <c r="T80" s="621"/>
      <c r="U80" s="229" t="s">
        <v>2643</v>
      </c>
      <c r="V80" s="698" t="s">
        <v>2658</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 t="shared" si="3"/>
        <v>0</v>
      </c>
      <c r="BX80" s="208"/>
    </row>
    <row r="81" spans="1:16124" s="156" customFormat="1" ht="70">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47" t="s">
        <v>2638</v>
      </c>
      <c r="R81" s="621" t="s">
        <v>1609</v>
      </c>
      <c r="S81" s="621" t="s">
        <v>1609</v>
      </c>
      <c r="T81" s="621"/>
      <c r="U81" s="229" t="s">
        <v>2643</v>
      </c>
      <c r="V81" s="621"/>
      <c r="W81" s="619" t="s">
        <v>2644</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 t="shared" si="3"/>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2638</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 t="shared" si="3"/>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 t="shared" si="3"/>
        <v>0</v>
      </c>
      <c r="BX83" s="208"/>
    </row>
    <row r="84" spans="1:16124" s="156" customFormat="1" ht="28">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47" t="s">
        <v>2638</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 t="shared" si="3"/>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2638</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 t="shared" si="3"/>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2638</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 t="shared" si="3"/>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2639</v>
      </c>
      <c r="Q87" s="647" t="s">
        <v>2638</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 t="shared" si="3"/>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47" t="s">
        <v>2638</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 t="shared" si="3"/>
        <v>0</v>
      </c>
      <c r="BX88" s="208"/>
    </row>
    <row r="89" spans="1:16124" s="156" customFormat="1" ht="84">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f>Table2[[#This Row],[Minimum possible value]]</f>
        <v>0</v>
      </c>
      <c r="S89" s="697" t="str">
        <f>Table2[[#This Row],[Maximum likely or possible value]]</f>
        <v>None</v>
      </c>
      <c r="T89" s="697"/>
      <c r="U89" s="697"/>
      <c r="V89" s="697"/>
      <c r="W89" s="697"/>
      <c r="X89" s="766" t="s">
        <v>1744</v>
      </c>
      <c r="Y89" s="720"/>
      <c r="Z89" s="769"/>
      <c r="AA89" s="502"/>
      <c r="AB89" s="502"/>
      <c r="AC89" s="502" t="s">
        <v>248</v>
      </c>
      <c r="AD89" s="502" t="s">
        <v>2456</v>
      </c>
      <c r="AE89" s="502"/>
      <c r="AF89" s="503"/>
      <c r="AG89" s="769"/>
      <c r="AH89" s="36" t="s">
        <v>265</v>
      </c>
      <c r="AI89" s="574" t="s">
        <v>1565</v>
      </c>
      <c r="AJ89" s="778"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 t="shared" si="3"/>
        <v>4</v>
      </c>
      <c r="BX89" s="208"/>
    </row>
    <row r="90" spans="1:16124" ht="154">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 t="shared" si="3"/>
        <v>3</v>
      </c>
    </row>
    <row r="91" spans="1:16124" ht="56"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 t="shared" si="3"/>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22"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 t="shared" si="3"/>
        <v>3</v>
      </c>
      <c r="BX92" s="581" t="s">
        <v>1755</v>
      </c>
    </row>
    <row r="93" spans="1:16124" ht="56"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 t="shared" si="3"/>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 t="shared" si="3"/>
        <v>2</v>
      </c>
      <c r="BX94" s="581" t="s">
        <v>1755</v>
      </c>
    </row>
    <row r="95" spans="1:16124" ht="70"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 t="shared" si="3"/>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 t="shared" si="3"/>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 t="shared" si="3"/>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06"/>
      <c r="P98" s="706"/>
      <c r="Q98" s="706"/>
      <c r="R98" s="706">
        <f>Table2[[#This Row],[Minimum possible value]]</f>
        <v>0</v>
      </c>
      <c r="S98" s="706">
        <f>Table2[[#This Row],[Maximum likely or possible value]]</f>
        <v>0</v>
      </c>
      <c r="T98" s="706"/>
      <c r="U98" s="706"/>
      <c r="V98" s="706"/>
      <c r="W98" s="706"/>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 t="shared" si="3"/>
        <v>1</v>
      </c>
      <c r="BX98" s="208" t="s">
        <v>1755</v>
      </c>
    </row>
    <row r="99" spans="1:77"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f>Table2[[#This Row],[Minimum possible value]]</f>
        <v>0</v>
      </c>
      <c r="S99" s="754">
        <f>Table2[[#This Row],[Maximum likely or possible value]]</f>
        <v>0</v>
      </c>
      <c r="T99" s="754"/>
      <c r="U99" s="754"/>
      <c r="V99" s="754"/>
      <c r="W99" s="754"/>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112"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f>Table2[[#This Row],[Minimum possible value]]</f>
        <v>0</v>
      </c>
      <c r="S100" s="755">
        <f>Table2[[#This Row],[Maximum likely or possible value]]</f>
        <v>0</v>
      </c>
      <c r="T100" s="755"/>
      <c r="U100" s="755"/>
      <c r="V100" s="755"/>
      <c r="W100" s="755"/>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70"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f>Table2[[#This Row],[Minimum possible value]]</f>
        <v>0</v>
      </c>
      <c r="S101" s="705">
        <f>Table2[[#This Row],[Maximum likely or possible value]]</f>
        <v>0</v>
      </c>
      <c r="T101" s="705"/>
      <c r="U101" s="705"/>
      <c r="V101" s="705"/>
      <c r="W101" s="705"/>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04"/>
      <c r="R102" s="704">
        <f>Table2[[#This Row],[Minimum possible value]]</f>
        <v>0</v>
      </c>
      <c r="S102" s="704">
        <v>100</v>
      </c>
      <c r="T102" s="704"/>
      <c r="U102" s="704"/>
      <c r="V102" s="704"/>
      <c r="W102" s="704"/>
      <c r="X102" s="598" t="s">
        <v>274</v>
      </c>
      <c r="Y102" s="230"/>
      <c r="Z102" s="572"/>
      <c r="AA102" s="13"/>
      <c r="AB102" s="13"/>
      <c r="AC102" s="13" t="s">
        <v>2215</v>
      </c>
      <c r="AD102" s="13" t="s">
        <v>2457</v>
      </c>
      <c r="AE102" s="13"/>
      <c r="AF102" s="164"/>
      <c r="AG102" s="572"/>
      <c r="AH102" s="13" t="s">
        <v>275</v>
      </c>
      <c r="AI102" s="774" t="s">
        <v>1564</v>
      </c>
      <c r="AJ102" s="775"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25" t="s">
        <v>279</v>
      </c>
      <c r="AY102" s="725" t="s">
        <v>279</v>
      </c>
      <c r="AZ102" s="577"/>
      <c r="BA102" s="725"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112">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59"/>
      <c r="R103" s="759">
        <f>Table2[[#This Row],[Minimum possible value]]</f>
        <v>0</v>
      </c>
      <c r="S103" s="759">
        <f>Table2[[#This Row],[Maximum likely or possible value]]</f>
        <v>100</v>
      </c>
      <c r="T103" s="759"/>
      <c r="U103" s="759"/>
      <c r="V103" s="759"/>
      <c r="W103" s="759"/>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783"/>
      <c r="AX103" s="725" t="s">
        <v>438</v>
      </c>
      <c r="AY103" s="725" t="s">
        <v>438</v>
      </c>
      <c r="AZ103" s="577"/>
      <c r="BA103" s="725" t="s">
        <v>438</v>
      </c>
      <c r="BB103" s="577"/>
      <c r="BC103" s="577"/>
      <c r="BD103" s="577" t="s">
        <v>325</v>
      </c>
      <c r="BE103" s="577" t="s">
        <v>439</v>
      </c>
      <c r="BF103" s="577" t="s">
        <v>439</v>
      </c>
      <c r="BG103" s="491"/>
      <c r="BH103" s="643" t="s">
        <v>440</v>
      </c>
      <c r="BI103" s="491"/>
      <c r="BJ103" s="491"/>
      <c r="BK103" s="163"/>
      <c r="BL103" s="9"/>
      <c r="BM103" s="12"/>
      <c r="BN103" s="598" t="s">
        <v>2678</v>
      </c>
      <c r="BO103" s="230"/>
      <c r="BP103" s="230"/>
      <c r="BQ103" s="572"/>
      <c r="BR103" s="572"/>
      <c r="BS103" s="572"/>
      <c r="BT103" s="572"/>
      <c r="BU103" s="572"/>
      <c r="BV103" s="572"/>
      <c r="BW103" s="598">
        <f>COUNTIF(Z103,"*")+COUNTIF(AH103,"*")+COUNTIF(AX103,"*")+COUNTIF(BM103,"*")</f>
        <v>2</v>
      </c>
      <c r="BY103" s="486" t="s">
        <v>2246</v>
      </c>
    </row>
    <row r="104" spans="1:77" s="208" customFormat="1" ht="84"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f>Table2[[#This Row],[Minimum possible value]]</f>
        <v>0</v>
      </c>
      <c r="S104" s="708">
        <f>Table2[[#This Row],[Maximum likely or possible value]]</f>
        <v>0</v>
      </c>
      <c r="T104" s="708"/>
      <c r="U104" s="708"/>
      <c r="V104" s="708"/>
      <c r="W104" s="708"/>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 t="shared" ref="BW104:BW110" si="4">COUNTIF(X104,"*")+COUNTIF(AH104,"*")+COUNTIF(AX104,"*")+COUNTIF(BM104,"*")</f>
        <v>1</v>
      </c>
    </row>
    <row r="105" spans="1:77" s="208" customFormat="1" ht="42"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 t="shared" si="4"/>
        <v>1</v>
      </c>
    </row>
    <row r="106" spans="1:77" s="208" customFormat="1" ht="378"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777" t="s">
        <v>2437</v>
      </c>
      <c r="AK106" s="160"/>
      <c r="AL106" s="160"/>
      <c r="AM106" s="13" t="s">
        <v>724</v>
      </c>
      <c r="AN106" s="643" t="s">
        <v>369</v>
      </c>
      <c r="AO106" s="643" t="s">
        <v>725</v>
      </c>
      <c r="AP106" s="643">
        <v>0</v>
      </c>
      <c r="AQ106" s="643" t="s">
        <v>159</v>
      </c>
      <c r="AR106" s="643" t="s">
        <v>78</v>
      </c>
      <c r="AS106" s="643"/>
      <c r="AT106" s="643">
        <v>6864</v>
      </c>
      <c r="AU106" s="643"/>
      <c r="AV106" s="164"/>
      <c r="AW106" s="160"/>
      <c r="AX106" s="651" t="s">
        <v>726</v>
      </c>
      <c r="AY106" s="651"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 t="shared" si="4"/>
        <v>3</v>
      </c>
    </row>
    <row r="107" spans="1:77" s="208" customFormat="1" ht="42"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 t="shared" si="4"/>
        <v>2</v>
      </c>
    </row>
    <row r="108" spans="1:77" s="208" customFormat="1" ht="84"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 t="shared" si="4"/>
        <v>1</v>
      </c>
    </row>
    <row r="109" spans="1:77"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 t="shared" si="4"/>
        <v>1</v>
      </c>
    </row>
    <row r="110" spans="1:77" s="208" customFormat="1" ht="154"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 t="shared" si="4"/>
        <v>1</v>
      </c>
    </row>
    <row r="111" spans="1:77"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42"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70"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98">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846" t="s">
        <v>2679</v>
      </c>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847" t="s">
        <v>2470</v>
      </c>
      <c r="BT114" s="572"/>
      <c r="BU114" s="572"/>
      <c r="BV114" s="572"/>
      <c r="BW114" s="580">
        <f>COUNTIF(Z114,"*")+COUNTIF(AH114,"*")+COUNTIF(AX114,"*")+COUNTIF(BM114,"*")</f>
        <v>4</v>
      </c>
    </row>
    <row r="115" spans="1:76" ht="56">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42"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 t="shared" ref="BW116:BW121" si="5">COUNTIF(X116,"*")+COUNTIF(AH116,"*")+COUNTIF(AX116,"*")+COUNTIF(BM116,"*")</f>
        <v>1</v>
      </c>
    </row>
    <row r="117" spans="1:76" ht="42"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 t="shared" si="5"/>
        <v>1</v>
      </c>
      <c r="BX117" s="581" t="s">
        <v>1756</v>
      </c>
    </row>
    <row r="118" spans="1:76"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 t="shared" si="5"/>
        <v>1</v>
      </c>
      <c r="BX118" s="581" t="s">
        <v>1756</v>
      </c>
    </row>
    <row r="119" spans="1:76" ht="42"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 t="shared" si="5"/>
        <v>1</v>
      </c>
      <c r="BX119" s="581" t="s">
        <v>1756</v>
      </c>
    </row>
    <row r="120" spans="1:76"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 t="shared" si="5"/>
        <v>1</v>
      </c>
      <c r="BX120" s="581" t="s">
        <v>1756</v>
      </c>
    </row>
    <row r="121" spans="1:76" s="156" customFormat="1" ht="42"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 t="shared" si="5"/>
        <v>1</v>
      </c>
      <c r="BX121" s="208"/>
    </row>
    <row r="122" spans="1:76" s="156" customFormat="1" ht="42"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27"/>
      <c r="AY123" s="727"/>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84"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f>Table2[[#This Row],[Minimum possible value]]</f>
        <v>0</v>
      </c>
      <c r="S124" s="702">
        <f>Table2[[#This Row],[Maximum likely or possible value]]</f>
        <v>0</v>
      </c>
      <c r="T124" s="702"/>
      <c r="U124" s="702"/>
      <c r="V124" s="702"/>
      <c r="W124" s="702"/>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f>Table2[[#This Row],[Minimum possible value]]</f>
        <v>0</v>
      </c>
      <c r="S125" s="733">
        <f>Table2[[#This Row],[Maximum likely or possible value]]</f>
        <v>0</v>
      </c>
      <c r="T125" s="733"/>
      <c r="U125" s="733"/>
      <c r="V125" s="733"/>
      <c r="W125" s="733"/>
      <c r="X125" s="572" t="s">
        <v>295</v>
      </c>
      <c r="Y125" s="304"/>
      <c r="Z125" s="572" t="s">
        <v>295</v>
      </c>
      <c r="AA125" s="13"/>
      <c r="AB125" s="13" t="s">
        <v>2216</v>
      </c>
      <c r="AC125" s="13"/>
      <c r="AD125" s="13"/>
      <c r="AE125" s="13"/>
      <c r="AF125" s="164"/>
      <c r="AG125" s="772" t="s">
        <v>2217</v>
      </c>
      <c r="AH125" s="13"/>
      <c r="AI125" s="598"/>
      <c r="AJ125" s="590"/>
      <c r="AK125" s="590"/>
      <c r="AL125" s="590"/>
      <c r="AM125" s="572"/>
      <c r="AN125" s="13"/>
      <c r="AO125" s="13"/>
      <c r="AP125" s="13"/>
      <c r="AQ125" s="13"/>
      <c r="AR125" s="13"/>
      <c r="AS125" s="13"/>
      <c r="AT125" s="13"/>
      <c r="AU125" s="13"/>
      <c r="AV125" s="164"/>
      <c r="AW125" s="377"/>
      <c r="AX125" s="725" t="s">
        <v>296</v>
      </c>
      <c r="AY125" s="725" t="s">
        <v>296</v>
      </c>
      <c r="AZ125" s="786"/>
      <c r="BA125" s="725" t="s">
        <v>296</v>
      </c>
      <c r="BB125" s="786"/>
      <c r="BC125" s="786"/>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42">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71"/>
      <c r="R126" s="671">
        <f>Table2[[#This Row],[Minimum possible value]]</f>
        <v>1</v>
      </c>
      <c r="S126" s="671">
        <v>12</v>
      </c>
      <c r="T126" s="671"/>
      <c r="U126" s="671"/>
      <c r="V126" s="671"/>
      <c r="W126" s="671"/>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784" t="s">
        <v>451</v>
      </c>
      <c r="AY126" s="784" t="s">
        <v>451</v>
      </c>
      <c r="AZ126" s="787"/>
      <c r="BA126" s="787"/>
      <c r="BB126" s="787"/>
      <c r="BC126" s="787"/>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789">
        <f t="shared" ref="BW126:BW132" si="6">COUNTIF(X126,"*")+COUNTIF(AH126,"*")+COUNTIF(AX126,"*")+COUNTIF(BM126,"*")</f>
        <v>3</v>
      </c>
      <c r="BX126" s="208"/>
    </row>
    <row r="127" spans="1:76" s="156" customFormat="1" ht="56"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 t="shared" si="6"/>
        <v>1</v>
      </c>
      <c r="BX127" s="208"/>
    </row>
    <row r="128" spans="1:76"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 t="shared" si="6"/>
        <v>1</v>
      </c>
      <c r="BX128" s="208"/>
    </row>
    <row r="129" spans="1:76" s="156" customFormat="1" ht="42"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 t="shared" si="6"/>
        <v>1</v>
      </c>
      <c r="BX129" s="208"/>
    </row>
    <row r="130" spans="1:76" s="156" customFormat="1" ht="19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22" t="s">
        <v>872</v>
      </c>
      <c r="AK130" s="723"/>
      <c r="AL130" s="723"/>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 t="shared" si="6"/>
        <v>2</v>
      </c>
      <c r="BX130" s="208"/>
    </row>
    <row r="131" spans="1:76" s="156" customFormat="1" ht="42"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 t="shared" si="6"/>
        <v>1</v>
      </c>
      <c r="BX131" s="208"/>
    </row>
    <row r="132" spans="1:76" s="208" customFormat="1" ht="42"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f>Table2[[#This Row],[Minimum possible value]]</f>
        <v>0</v>
      </c>
      <c r="S132" s="707">
        <f>Table2[[#This Row],[Maximum likely or possible value]]</f>
        <v>0</v>
      </c>
      <c r="T132" s="707"/>
      <c r="U132" s="707"/>
      <c r="V132" s="707"/>
      <c r="W132" s="707"/>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 t="shared" si="6"/>
        <v>1</v>
      </c>
    </row>
    <row r="133" spans="1:76" s="208" customFormat="1" ht="56"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f>Table2[[#This Row],[Minimum possible value]]</f>
        <v>0</v>
      </c>
      <c r="S134" s="755">
        <f>Table2[[#This Row],[Maximum likely or possible value]]</f>
        <v>0</v>
      </c>
      <c r="T134" s="755"/>
      <c r="U134" s="755"/>
      <c r="V134" s="755"/>
      <c r="W134" s="755"/>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21" t="s">
        <v>1113</v>
      </c>
      <c r="AY135" s="721"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30.5">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04"/>
      <c r="R136" s="704">
        <f>Table2[[#This Row],[Minimum possible value]]</f>
        <v>0</v>
      </c>
      <c r="S136" s="704" t="str">
        <f>Table2[[#This Row],[Maximum likely or possible value]]</f>
        <v>None</v>
      </c>
      <c r="T136" s="704"/>
      <c r="U136" s="704"/>
      <c r="V136" s="704"/>
      <c r="W136" s="704"/>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782" t="s">
        <v>2244</v>
      </c>
      <c r="AX136" s="725" t="s">
        <v>308</v>
      </c>
      <c r="AY136" s="725" t="s">
        <v>308</v>
      </c>
      <c r="AZ136" s="579"/>
      <c r="BA136" s="725"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56"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406">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t="s">
        <v>2458</v>
      </c>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790" t="s">
        <v>2462</v>
      </c>
      <c r="AU139" s="643"/>
      <c r="AV139" s="164"/>
      <c r="AW139" s="13"/>
      <c r="AX139" s="576"/>
      <c r="AY139" s="576"/>
      <c r="AZ139" s="577"/>
      <c r="BA139" s="577"/>
      <c r="BB139" s="577"/>
      <c r="BC139" s="577"/>
      <c r="BD139" s="577" t="s">
        <v>388</v>
      </c>
      <c r="BE139" s="577" t="s">
        <v>389</v>
      </c>
      <c r="BF139" s="577" t="s">
        <v>389</v>
      </c>
      <c r="BG139" s="643" t="s">
        <v>379</v>
      </c>
      <c r="BH139" s="643"/>
      <c r="BI139" s="21" t="s">
        <v>2467</v>
      </c>
      <c r="BJ139" s="643"/>
      <c r="BK139" s="164"/>
      <c r="BL139" s="13" t="s">
        <v>2250</v>
      </c>
      <c r="BM139" s="12" t="s">
        <v>381</v>
      </c>
      <c r="BN139" s="572" t="s">
        <v>1559</v>
      </c>
      <c r="BO139" s="230"/>
      <c r="BP139" s="230"/>
      <c r="BQ139" s="572" t="s">
        <v>390</v>
      </c>
      <c r="BR139" s="572" t="s">
        <v>248</v>
      </c>
      <c r="BS139" s="572" t="s">
        <v>2471</v>
      </c>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42"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f>Table2[[#This Row],[Minimum possible value]]</f>
        <v>0</v>
      </c>
      <c r="S143" s="713">
        <f>Table2[[#This Row],[Maximum likely or possible value]]</f>
        <v>0</v>
      </c>
      <c r="T143" s="713"/>
      <c r="U143" s="713"/>
      <c r="V143" s="713"/>
      <c r="W143" s="713"/>
      <c r="X143" s="516"/>
      <c r="Y143" s="527"/>
      <c r="Z143" s="189"/>
      <c r="AA143" s="189"/>
      <c r="AB143" s="189"/>
      <c r="AC143" s="9"/>
      <c r="AD143" s="9"/>
      <c r="AE143" s="9"/>
      <c r="AF143" s="163"/>
      <c r="AG143" s="9"/>
      <c r="AH143" s="13"/>
      <c r="AI143" s="13"/>
      <c r="AJ143" s="13"/>
      <c r="AK143" s="723"/>
      <c r="AL143" s="723"/>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42"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f>Table2[[#This Row],[Minimum possible value]]</f>
        <v>0</v>
      </c>
      <c r="S144" s="700">
        <f>Table2[[#This Row],[Maximum likely or possible value]]</f>
        <v>0</v>
      </c>
      <c r="T144" s="700"/>
      <c r="U144" s="700"/>
      <c r="V144" s="700"/>
      <c r="W144" s="700"/>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f>Table2[[#This Row],[Minimum possible value]]</f>
        <v>0</v>
      </c>
      <c r="S145" s="715">
        <f>Table2[[#This Row],[Maximum likely or possible value]]</f>
        <v>0</v>
      </c>
      <c r="T145" s="715"/>
      <c r="U145" s="715"/>
      <c r="V145" s="715"/>
      <c r="W145" s="715"/>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 t="shared" ref="BW145:BW155" si="7">COUNTIF(X145,"*")+COUNTIF(AH145,"*")+COUNTIF(AX145,"*")+COUNTIF(BM145,"*")</f>
        <v>1</v>
      </c>
    </row>
    <row r="146" spans="1:75" s="208" customFormat="1" ht="70"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f>Table2[[#This Row],[Minimum possible value]]</f>
        <v>0</v>
      </c>
      <c r="S146" s="760">
        <f>Table2[[#This Row],[Maximum likely or possible value]]</f>
        <v>0</v>
      </c>
      <c r="T146" s="760"/>
      <c r="U146" s="760"/>
      <c r="V146" s="760"/>
      <c r="W146" s="760"/>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 t="shared" si="7"/>
        <v>1</v>
      </c>
    </row>
    <row r="147" spans="1:75" s="208" customFormat="1" ht="42">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f>Table2[[#This Row],[Minimum possible value]]</f>
        <v>0</v>
      </c>
      <c r="S147" s="667" t="str">
        <f>Table2[[#This Row],[Maximum likely or possible value]]</f>
        <v>None</v>
      </c>
      <c r="T147" s="667"/>
      <c r="U147" s="667"/>
      <c r="V147" s="667"/>
      <c r="W147" s="667"/>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 t="shared" si="7"/>
        <v>3</v>
      </c>
    </row>
    <row r="148" spans="1:75"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 t="shared" si="7"/>
        <v>1</v>
      </c>
    </row>
    <row r="149" spans="1:75" s="208" customFormat="1" ht="28"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 t="shared" si="7"/>
        <v>1</v>
      </c>
    </row>
    <row r="150" spans="1:75" s="208" customFormat="1" ht="84">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 t="shared" si="7"/>
        <v>3</v>
      </c>
    </row>
    <row r="151" spans="1:75"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 t="shared" si="7"/>
        <v>1</v>
      </c>
    </row>
    <row r="152" spans="1:75" s="208" customFormat="1" ht="28"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 t="shared" si="7"/>
        <v>1</v>
      </c>
    </row>
    <row r="153" spans="1:75"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 t="shared" si="7"/>
        <v>1</v>
      </c>
    </row>
    <row r="154" spans="1:75"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 t="shared" si="7"/>
        <v>1</v>
      </c>
    </row>
    <row r="155" spans="1:75" s="208" customFormat="1" ht="42"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f>Table2[[#This Row],[Minimum possible value]]</f>
        <v>0</v>
      </c>
      <c r="S155" s="714" t="str">
        <f>Table2[[#This Row],[Maximum likely or possible value]]</f>
        <v>None</v>
      </c>
      <c r="T155" s="714"/>
      <c r="U155" s="714"/>
      <c r="V155" s="714"/>
      <c r="W155" s="714"/>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 t="shared" si="7"/>
        <v>1</v>
      </c>
    </row>
    <row r="156" spans="1:75" s="208" customFormat="1" ht="42"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f>Table2[[#This Row],[Minimum possible value]]</f>
        <v>0</v>
      </c>
      <c r="S156" s="700">
        <f>Table2[[#This Row],[Maximum likely or possible value]]</f>
        <v>0</v>
      </c>
      <c r="T156" s="700"/>
      <c r="U156" s="700"/>
      <c r="V156" s="700"/>
      <c r="W156" s="700"/>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t="str">
        <f>Table2[[#This Row],[Minimum possible value]]</f>
        <v>NA</v>
      </c>
      <c r="S157" s="715" t="str">
        <f>Table2[[#This Row],[Maximum likely or possible value]]</f>
        <v>NA</v>
      </c>
      <c r="T157" s="715"/>
      <c r="U157" s="715"/>
      <c r="V157" s="715"/>
      <c r="W157" s="715"/>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 t="shared" ref="BW157:BW166" si="8">COUNTIF(X157,"*")+COUNTIF(AH157,"*")+COUNTIF(AX157,"*")+COUNTIF(BM157,"*")</f>
        <v>1</v>
      </c>
    </row>
    <row r="158" spans="1:75" s="581" customFormat="1" ht="42"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f>Table2[[#This Row],[Minimum possible value]]</f>
        <v>0</v>
      </c>
      <c r="S158" s="760">
        <f>Table2[[#This Row],[Maximum likely or possible value]]</f>
        <v>0</v>
      </c>
      <c r="T158" s="760"/>
      <c r="U158" s="760"/>
      <c r="V158" s="760"/>
      <c r="W158" s="760"/>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 t="shared" si="8"/>
        <v>1</v>
      </c>
    </row>
    <row r="159" spans="1:75" s="208" customFormat="1" ht="35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f>Table2[[#This Row],[Minimum possible value]]</f>
        <v>0</v>
      </c>
      <c r="S159" s="667">
        <f>Table2[[#This Row],[Maximum likely or possible value]]</f>
        <v>0</v>
      </c>
      <c r="T159" s="667"/>
      <c r="U159" s="667"/>
      <c r="V159" s="667"/>
      <c r="W159" s="667"/>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 t="shared" si="8"/>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 t="shared" si="8"/>
        <v>1</v>
      </c>
    </row>
    <row r="161" spans="1:75" s="581" customFormat="1" ht="56"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 t="shared" si="8"/>
        <v>1</v>
      </c>
    </row>
    <row r="162" spans="1:75"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 t="shared" si="8"/>
        <v>1</v>
      </c>
    </row>
    <row r="163" spans="1:75" s="208" customFormat="1" ht="84">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t="s">
        <v>2682</v>
      </c>
      <c r="BT163" s="572"/>
      <c r="BU163" s="572"/>
      <c r="BV163" s="572"/>
      <c r="BW163" s="580">
        <f t="shared" si="8"/>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 t="shared" si="8"/>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 t="shared" si="8"/>
        <v>1</v>
      </c>
    </row>
    <row r="166" spans="1:75" s="208" customFormat="1" ht="56"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t="str">
        <f>Table2[[#This Row],[Minimum possible value]]</f>
        <v>NA</v>
      </c>
      <c r="S166" s="711" t="str">
        <f>Table2[[#This Row],[Maximum likely or possible value]]</f>
        <v>NA</v>
      </c>
      <c r="T166" s="711"/>
      <c r="U166" s="711"/>
      <c r="V166" s="711"/>
      <c r="W166" s="711"/>
      <c r="X166" s="192"/>
      <c r="Y166" s="656"/>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 t="shared" si="8"/>
        <v>2</v>
      </c>
    </row>
    <row r="167" spans="1:75" s="581" customFormat="1" ht="42"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f>Table2[[#This Row],[Minimum possible value]]</f>
        <v>0</v>
      </c>
      <c r="S167" s="700">
        <f>Table2[[#This Row],[Maximum likely or possible value]]</f>
        <v>0</v>
      </c>
      <c r="T167" s="700"/>
      <c r="U167" s="700"/>
      <c r="V167" s="700"/>
      <c r="W167" s="700"/>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42"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f>Table2[[#This Row],[Minimum possible value]]</f>
        <v>0</v>
      </c>
      <c r="S169" s="654">
        <f>Table2[[#This Row],[Maximum likely or possible value]]</f>
        <v>0</v>
      </c>
      <c r="T169" s="654"/>
      <c r="U169" s="654"/>
      <c r="V169" s="654"/>
      <c r="W169" s="654"/>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56"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19"/>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42"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t="s">
        <v>2683</v>
      </c>
      <c r="BT174" s="572"/>
      <c r="BU174" s="572"/>
      <c r="BV174" s="572"/>
      <c r="BW174" s="580">
        <f>COUNTIF(X174,"*")+COUNTIF(AH174,"*")+COUNTIF(AX174,"*")+COUNTIF(BM174,"*")</f>
        <v>2</v>
      </c>
    </row>
    <row r="175" spans="1:75" s="208" customFormat="1" ht="70"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42"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f>Table2[[#This Row],[Minimum possible value]]</f>
        <v>0</v>
      </c>
      <c r="S176" s="699">
        <f>Table2[[#This Row],[Maximum likely or possible value]]</f>
        <v>0</v>
      </c>
      <c r="T176" s="699"/>
      <c r="U176" s="699"/>
      <c r="V176" s="699"/>
      <c r="W176" s="699"/>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154"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56"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f>Table2[[#This Row],[Minimum possible value]]</f>
        <v>0</v>
      </c>
      <c r="S178" s="716">
        <f>Table2[[#This Row],[Maximum likely or possible value]]</f>
        <v>65500</v>
      </c>
      <c r="T178" s="716"/>
      <c r="U178" s="716"/>
      <c r="V178" s="716"/>
      <c r="W178" s="716"/>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f>Table2[[#This Row],[Minimum possible value]]</f>
        <v>0</v>
      </c>
      <c r="S179" s="712">
        <f>Table2[[#This Row],[Maximum likely or possible value]]</f>
        <v>0</v>
      </c>
      <c r="T179" s="712"/>
      <c r="U179" s="712"/>
      <c r="V179" s="712"/>
      <c r="W179" s="712"/>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24" t="s">
        <v>797</v>
      </c>
      <c r="AY179" s="724"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84"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26"/>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42"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98"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322">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42"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 t="shared" ref="BW191:BW196" si="9">COUNTIF(X191,"*")+COUNTIF(AH191,"*")+COUNTIF(AX191,"*")+COUNTIF(BM191,"*")</f>
        <v>1</v>
      </c>
    </row>
    <row r="192" spans="1:75" s="581" customFormat="1" ht="42"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 t="shared" si="9"/>
        <v>1</v>
      </c>
    </row>
    <row r="193" spans="1:75"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 t="shared" si="9"/>
        <v>1</v>
      </c>
    </row>
    <row r="194" spans="1:75"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 t="shared" si="9"/>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 t="shared" si="9"/>
        <v>1</v>
      </c>
    </row>
    <row r="196" spans="1:75"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 t="shared" si="9"/>
        <v>1</v>
      </c>
    </row>
    <row r="197" spans="1:75" s="208" customFormat="1" ht="42">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t="s">
        <v>2533</v>
      </c>
      <c r="BO197" s="230"/>
      <c r="BP197" s="230"/>
      <c r="BQ197" s="572"/>
      <c r="BR197" s="572"/>
      <c r="BS197" s="572" t="s">
        <v>2460</v>
      </c>
      <c r="BT197" s="572" t="s">
        <v>2001</v>
      </c>
      <c r="BU197" s="572"/>
      <c r="BV197" s="572"/>
      <c r="BW197" s="580">
        <f>COUNTIF(Z197,"*")+COUNTIF(AH197,"*")+COUNTIF(AX197,"*")+COUNTIF(BM197,"*")</f>
        <v>3</v>
      </c>
    </row>
    <row r="198" spans="1:75"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 t="shared" ref="BW198:BW207" si="10">COUNTIF(X198,"*")+COUNTIF(AH198,"*")+COUNTIF(AX198,"*")+COUNTIF(BM198,"*")</f>
        <v>1</v>
      </c>
    </row>
    <row r="199" spans="1:75" s="208" customFormat="1" ht="42"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 t="shared" si="10"/>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 t="shared" si="10"/>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 t="shared" si="10"/>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 t="shared" si="10"/>
        <v>1</v>
      </c>
    </row>
    <row r="203" spans="1:75"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 t="shared" si="10"/>
        <v>1</v>
      </c>
    </row>
    <row r="204" spans="1:75"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 t="shared" si="10"/>
        <v>1</v>
      </c>
    </row>
    <row r="205" spans="1:75"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 t="shared" si="10"/>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 t="shared" si="10"/>
        <v>1</v>
      </c>
    </row>
    <row r="207" spans="1:75" s="208" customFormat="1" ht="42"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 t="shared" si="10"/>
        <v>1</v>
      </c>
    </row>
    <row r="208" spans="1:75" s="208" customFormat="1" ht="42">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t="s">
        <v>2534</v>
      </c>
      <c r="BO208" s="230"/>
      <c r="BP208" s="230"/>
      <c r="BQ208" s="572"/>
      <c r="BR208" s="572"/>
      <c r="BS208" s="572" t="s">
        <v>2460</v>
      </c>
      <c r="BT208" s="572" t="s">
        <v>2001</v>
      </c>
      <c r="BU208" s="572"/>
      <c r="BV208" s="572"/>
      <c r="BW208" s="580">
        <f>COUNTIF(Z208,"*")+COUNTIF(AH208,"*")+COUNTIF(AX207,"*")+COUNTIF(BM208,"*")</f>
        <v>2</v>
      </c>
    </row>
    <row r="209" spans="1:75"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 t="shared" ref="BW209:BW235" si="11">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 t="shared" si="11"/>
        <v>1</v>
      </c>
    </row>
    <row r="211" spans="1:75" s="581" customFormat="1" ht="140"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 t="shared" si="11"/>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 t="shared" si="11"/>
        <v>1</v>
      </c>
    </row>
    <row r="213" spans="1:75"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 t="shared" si="11"/>
        <v>1</v>
      </c>
    </row>
    <row r="214" spans="1:75"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 t="shared" si="11"/>
        <v>1</v>
      </c>
    </row>
    <row r="215" spans="1:75"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 t="shared" si="11"/>
        <v>1</v>
      </c>
    </row>
    <row r="216" spans="1:75"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 t="shared" si="11"/>
        <v>1</v>
      </c>
    </row>
    <row r="217" spans="1:75"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 t="shared" si="11"/>
        <v>1</v>
      </c>
    </row>
    <row r="218" spans="1:75" s="208" customFormat="1" ht="238">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848" t="s">
        <v>2468</v>
      </c>
      <c r="BJ218" s="13"/>
      <c r="BK218" s="164"/>
      <c r="BL218" s="13"/>
      <c r="BM218" s="12" t="s">
        <v>593</v>
      </c>
      <c r="BN218" s="572" t="s">
        <v>594</v>
      </c>
      <c r="BO218" s="13"/>
      <c r="BP218" s="13"/>
      <c r="BQ218" s="572" t="s">
        <v>571</v>
      </c>
      <c r="BR218" s="572" t="s">
        <v>248</v>
      </c>
      <c r="BS218" s="847" t="s">
        <v>2460</v>
      </c>
      <c r="BT218" s="572"/>
      <c r="BU218" s="572"/>
      <c r="BV218" s="572"/>
      <c r="BW218" s="580">
        <f t="shared" si="11"/>
        <v>2</v>
      </c>
    </row>
    <row r="219" spans="1:75" s="208" customFormat="1" ht="84"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 t="shared" si="11"/>
        <v>1</v>
      </c>
    </row>
    <row r="220" spans="1:75"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 t="shared" si="11"/>
        <v>1</v>
      </c>
    </row>
    <row r="221" spans="1:75" s="208" customFormat="1" ht="168"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 t="shared" si="11"/>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 t="shared" si="11"/>
        <v>1</v>
      </c>
    </row>
    <row r="223" spans="1:75" s="208" customFormat="1" ht="42"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f>Table2[[#This Row],[Minimum possible value]]</f>
        <v>0</v>
      </c>
      <c r="S223" s="654">
        <f>Table2[[#This Row],[Maximum likely or possible value]]</f>
        <v>0</v>
      </c>
      <c r="T223" s="654"/>
      <c r="U223" s="654"/>
      <c r="V223" s="654"/>
      <c r="W223" s="654"/>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 t="shared" si="11"/>
        <v>1</v>
      </c>
    </row>
    <row r="224" spans="1:75"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 t="shared" si="11"/>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 t="shared" si="11"/>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 t="shared" si="11"/>
        <v>1</v>
      </c>
    </row>
    <row r="227" spans="1:75" s="208" customFormat="1" ht="42"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 t="shared" si="11"/>
        <v>1</v>
      </c>
    </row>
    <row r="228" spans="1:75" s="208" customFormat="1" ht="238">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848" t="s">
        <v>2468</v>
      </c>
      <c r="BJ228" s="13"/>
      <c r="BK228" s="164"/>
      <c r="BL228" s="13"/>
      <c r="BM228" s="12" t="s">
        <v>596</v>
      </c>
      <c r="BN228" s="572" t="s">
        <v>597</v>
      </c>
      <c r="BO228" s="13"/>
      <c r="BP228" s="13"/>
      <c r="BQ228" s="572" t="s">
        <v>571</v>
      </c>
      <c r="BR228" s="572" t="s">
        <v>248</v>
      </c>
      <c r="BS228" s="847" t="s">
        <v>2460</v>
      </c>
      <c r="BT228" s="572"/>
      <c r="BU228" s="572"/>
      <c r="BV228" s="572"/>
      <c r="BW228" s="580">
        <f t="shared" si="11"/>
        <v>2</v>
      </c>
    </row>
    <row r="229" spans="1:75"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 t="shared" si="11"/>
        <v>1</v>
      </c>
    </row>
    <row r="230" spans="1:75"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 t="shared" si="11"/>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 t="shared" si="11"/>
        <v>1</v>
      </c>
    </row>
    <row r="232" spans="1:75"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 t="shared" si="11"/>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 t="shared" si="11"/>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 t="shared" si="11"/>
        <v>1</v>
      </c>
    </row>
    <row r="235" spans="1:75" s="208" customFormat="1" ht="42">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 t="shared" si="11"/>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56"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56"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c r="A255" s="551">
        <v>17</v>
      </c>
      <c r="B255" s="544">
        <v>5</v>
      </c>
      <c r="C255" s="551" t="s">
        <v>2386</v>
      </c>
      <c r="D255" s="551">
        <v>26</v>
      </c>
      <c r="E255" s="551" t="s">
        <v>2261</v>
      </c>
      <c r="F255" s="551"/>
      <c r="G255" s="551" t="s">
        <v>1621</v>
      </c>
      <c r="H255" s="551" t="s">
        <v>1621</v>
      </c>
      <c r="I255" s="551" t="s">
        <v>2262</v>
      </c>
      <c r="J255" s="280"/>
      <c r="K255" s="599" t="s">
        <v>2285</v>
      </c>
      <c r="L255" s="551" t="s">
        <v>2438</v>
      </c>
      <c r="M255" s="551"/>
      <c r="N255" s="551" t="s">
        <v>2052</v>
      </c>
      <c r="O255" s="601" t="s">
        <v>2490</v>
      </c>
      <c r="P255" s="544" t="str">
        <f>Table2[[#This Row],[measurementTerm]]</f>
        <v>Temp</v>
      </c>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42"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c r="A261" s="551">
        <v>18</v>
      </c>
      <c r="B261" s="544">
        <v>5</v>
      </c>
      <c r="C261" s="551" t="s">
        <v>2386</v>
      </c>
      <c r="D261" s="551">
        <v>27</v>
      </c>
      <c r="E261" s="551" t="s">
        <v>2261</v>
      </c>
      <c r="F261" s="551"/>
      <c r="G261" s="551" t="s">
        <v>1621</v>
      </c>
      <c r="H261" s="551" t="s">
        <v>1621</v>
      </c>
      <c r="I261" s="600" t="s">
        <v>2263</v>
      </c>
      <c r="J261" s="280"/>
      <c r="K261" s="599" t="s">
        <v>2286</v>
      </c>
      <c r="L261" s="551" t="s">
        <v>2438</v>
      </c>
      <c r="M261" s="551"/>
      <c r="N261" s="551" t="s">
        <v>2052</v>
      </c>
      <c r="O261" s="601" t="s">
        <v>2491</v>
      </c>
      <c r="P261" s="544" t="str">
        <f>Table2[[#This Row],[measurementTerm]]</f>
        <v>WinterMean</v>
      </c>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70"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c r="A267" s="551">
        <v>19</v>
      </c>
      <c r="B267" s="544">
        <v>5</v>
      </c>
      <c r="C267" s="551" t="s">
        <v>2386</v>
      </c>
      <c r="D267" s="551">
        <v>28</v>
      </c>
      <c r="E267" s="551" t="s">
        <v>2261</v>
      </c>
      <c r="F267" s="551"/>
      <c r="G267" s="551" t="s">
        <v>1621</v>
      </c>
      <c r="H267" s="551" t="s">
        <v>1621</v>
      </c>
      <c r="I267" s="600" t="s">
        <v>2264</v>
      </c>
      <c r="J267" s="280"/>
      <c r="K267" s="599" t="s">
        <v>2287</v>
      </c>
      <c r="L267" s="551" t="s">
        <v>2438</v>
      </c>
      <c r="M267" s="551"/>
      <c r="N267" s="551" t="s">
        <v>2052</v>
      </c>
      <c r="O267" s="601" t="s">
        <v>2492</v>
      </c>
      <c r="P267" s="544" t="str">
        <f>Table2[[#This Row],[measurementTerm]]</f>
        <v>SpringMean</v>
      </c>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140"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773"/>
      <c r="AI272" s="11"/>
      <c r="AJ272" s="776"/>
      <c r="AK272" s="776"/>
      <c r="AL272" s="776"/>
      <c r="AM272" s="11"/>
      <c r="AN272" s="11"/>
      <c r="AO272" s="11"/>
      <c r="AP272" s="11"/>
      <c r="AQ272" s="11"/>
      <c r="AR272" s="11"/>
      <c r="AS272" s="11"/>
      <c r="AT272" s="11"/>
      <c r="AU272" s="11"/>
      <c r="AV272" s="166"/>
      <c r="AW272" s="781"/>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c r="A273" s="551">
        <v>20</v>
      </c>
      <c r="B273" s="544">
        <v>5</v>
      </c>
      <c r="C273" s="551" t="s">
        <v>2386</v>
      </c>
      <c r="D273" s="551">
        <v>29</v>
      </c>
      <c r="E273" s="551" t="s">
        <v>2261</v>
      </c>
      <c r="F273" s="678"/>
      <c r="G273" s="551" t="s">
        <v>1621</v>
      </c>
      <c r="H273" s="551" t="s">
        <v>1621</v>
      </c>
      <c r="I273" s="551" t="s">
        <v>2289</v>
      </c>
      <c r="J273" s="280"/>
      <c r="K273" s="602" t="s">
        <v>2288</v>
      </c>
      <c r="L273" s="551" t="s">
        <v>2438</v>
      </c>
      <c r="M273" s="552"/>
      <c r="N273" s="552" t="s">
        <v>2052</v>
      </c>
      <c r="O273" s="601" t="s">
        <v>2493</v>
      </c>
      <c r="P273" s="544" t="str">
        <f>Table2[[#This Row],[measurementTerm]]</f>
        <v>SummerMean</v>
      </c>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42"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56"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773"/>
      <c r="AI278" s="11"/>
      <c r="AJ278" s="776"/>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c r="A279" s="551">
        <v>21</v>
      </c>
      <c r="B279" s="544">
        <v>5</v>
      </c>
      <c r="C279" s="551" t="s">
        <v>2386</v>
      </c>
      <c r="D279" s="551">
        <v>30</v>
      </c>
      <c r="E279" s="551" t="s">
        <v>2261</v>
      </c>
      <c r="F279" s="552"/>
      <c r="G279" s="551" t="s">
        <v>1621</v>
      </c>
      <c r="H279" s="551" t="s">
        <v>1621</v>
      </c>
      <c r="I279" s="551" t="s">
        <v>2290</v>
      </c>
      <c r="J279" s="280"/>
      <c r="K279" s="602" t="s">
        <v>2291</v>
      </c>
      <c r="L279" s="551" t="s">
        <v>2438</v>
      </c>
      <c r="M279" s="552"/>
      <c r="N279" s="551" t="s">
        <v>2052</v>
      </c>
      <c r="O279" s="601" t="s">
        <v>2494</v>
      </c>
      <c r="P279" s="544" t="str">
        <f>Table2[[#This Row],[measurementTerm]]</f>
        <v>AugustMean</v>
      </c>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43.5"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767"/>
      <c r="BA281" s="33"/>
      <c r="BB281" s="767"/>
      <c r="BC281" s="767"/>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42"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42"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773"/>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c r="A285" s="551">
        <v>22</v>
      </c>
      <c r="B285" s="544">
        <v>5</v>
      </c>
      <c r="C285" s="551" t="s">
        <v>2386</v>
      </c>
      <c r="D285" s="551">
        <v>31</v>
      </c>
      <c r="E285" s="551" t="s">
        <v>2261</v>
      </c>
      <c r="F285" s="551"/>
      <c r="G285" s="551" t="s">
        <v>1621</v>
      </c>
      <c r="H285" s="551" t="s">
        <v>1621</v>
      </c>
      <c r="I285" s="551" t="s">
        <v>2265</v>
      </c>
      <c r="J285" s="280"/>
      <c r="K285" s="602" t="s">
        <v>2292</v>
      </c>
      <c r="L285" s="551" t="s">
        <v>2438</v>
      </c>
      <c r="M285" s="552"/>
      <c r="N285" s="551" t="s">
        <v>2052</v>
      </c>
      <c r="O285" s="601" t="s">
        <v>2495</v>
      </c>
      <c r="P285" s="544" t="str">
        <f>Table2[[#This Row],[measurementTerm]]</f>
        <v xml:space="preserve">MeanFall </v>
      </c>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210"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773"/>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c r="A291" s="551">
        <v>23</v>
      </c>
      <c r="B291" s="544">
        <v>5</v>
      </c>
      <c r="C291" s="551" t="s">
        <v>2386</v>
      </c>
      <c r="D291" s="551">
        <v>32</v>
      </c>
      <c r="E291" s="551" t="s">
        <v>2261</v>
      </c>
      <c r="F291" s="551"/>
      <c r="G291" s="551" t="s">
        <v>1621</v>
      </c>
      <c r="H291" s="551" t="s">
        <v>1621</v>
      </c>
      <c r="I291" s="551" t="s">
        <v>2266</v>
      </c>
      <c r="J291" s="280"/>
      <c r="K291" s="599" t="s">
        <v>2293</v>
      </c>
      <c r="L291" s="551" t="s">
        <v>2438</v>
      </c>
      <c r="M291" s="551"/>
      <c r="N291" s="551" t="s">
        <v>2052</v>
      </c>
      <c r="O291" s="601" t="s">
        <v>2496</v>
      </c>
      <c r="P291" s="544" t="str">
        <f>Table2[[#This Row],[measurementTerm]]</f>
        <v>LowMean</v>
      </c>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56"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42"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773"/>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c r="A297" s="551">
        <v>24</v>
      </c>
      <c r="B297" s="544">
        <v>5</v>
      </c>
      <c r="C297" s="551" t="s">
        <v>2386</v>
      </c>
      <c r="D297" s="551">
        <v>33</v>
      </c>
      <c r="E297" s="551" t="s">
        <v>2261</v>
      </c>
      <c r="F297" s="551"/>
      <c r="G297" s="551" t="s">
        <v>1621</v>
      </c>
      <c r="H297" s="551" t="s">
        <v>1621</v>
      </c>
      <c r="I297" s="551" t="s">
        <v>2267</v>
      </c>
      <c r="J297" s="280"/>
      <c r="K297" s="599" t="s">
        <v>2294</v>
      </c>
      <c r="L297" s="551" t="s">
        <v>2438</v>
      </c>
      <c r="M297" s="551"/>
      <c r="N297" s="551" t="s">
        <v>2052</v>
      </c>
      <c r="O297" s="601" t="s">
        <v>2497</v>
      </c>
      <c r="P297" s="544" t="str">
        <f>Table2[[#This Row],[measurementTerm]]</f>
        <v>LowSevenDayAverage</v>
      </c>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 t="shared" ref="BW297:BW303" si="12">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 t="shared" si="12"/>
        <v>1</v>
      </c>
    </row>
    <row r="299" spans="1:75" s="208" customFormat="1" ht="56">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 t="shared" si="12"/>
        <v>2</v>
      </c>
    </row>
    <row r="300" spans="1:75"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 t="shared" si="12"/>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 t="shared" si="12"/>
        <v>1</v>
      </c>
    </row>
    <row r="302" spans="1:75" s="208" customFormat="1" ht="25">
      <c r="A302" s="551">
        <v>25</v>
      </c>
      <c r="B302" s="544">
        <v>5</v>
      </c>
      <c r="C302" s="551" t="s">
        <v>2386</v>
      </c>
      <c r="D302" s="551">
        <v>34</v>
      </c>
      <c r="E302" s="551" t="s">
        <v>2261</v>
      </c>
      <c r="F302" s="551"/>
      <c r="G302" s="551" t="s">
        <v>1621</v>
      </c>
      <c r="H302" s="551" t="s">
        <v>1621</v>
      </c>
      <c r="I302" s="551" t="s">
        <v>2268</v>
      </c>
      <c r="J302" s="280"/>
      <c r="K302" s="599" t="s">
        <v>2295</v>
      </c>
      <c r="L302" s="551" t="s">
        <v>2438</v>
      </c>
      <c r="M302" s="551"/>
      <c r="N302" s="551" t="s">
        <v>2052</v>
      </c>
      <c r="O302" s="601" t="s">
        <v>2498</v>
      </c>
      <c r="P302" s="544" t="str">
        <f>Table2[[#This Row],[measurementTerm]]</f>
        <v>HighMean</v>
      </c>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 t="shared" si="12"/>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 t="shared" si="12"/>
        <v>1</v>
      </c>
    </row>
    <row r="304" spans="1:75" s="208" customFormat="1" ht="28">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t="s">
        <v>2681</v>
      </c>
      <c r="BT304" s="572"/>
      <c r="BU304" s="572"/>
      <c r="BV304" s="572"/>
      <c r="BW304" s="580"/>
    </row>
    <row r="305" spans="1:75" s="208" customFormat="1" ht="112"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 t="shared" ref="BW305:BW312" si="13">COUNTIF(X305,"*")+COUNTIF(AH305,"*")+COUNTIF(AX305,"*")+COUNTIF(BM305,"*")</f>
        <v>1</v>
      </c>
    </row>
    <row r="306" spans="1:75"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 t="shared" si="13"/>
        <v>1</v>
      </c>
    </row>
    <row r="307" spans="1:75" s="208" customFormat="1" ht="25">
      <c r="A307" s="551">
        <v>26</v>
      </c>
      <c r="B307" s="544">
        <v>5</v>
      </c>
      <c r="C307" s="551" t="s">
        <v>2386</v>
      </c>
      <c r="D307" s="551">
        <v>35</v>
      </c>
      <c r="E307" s="551" t="s">
        <v>2261</v>
      </c>
      <c r="F307" s="551"/>
      <c r="G307" s="551" t="s">
        <v>1621</v>
      </c>
      <c r="H307" s="551" t="s">
        <v>1621</v>
      </c>
      <c r="I307" s="551" t="s">
        <v>2269</v>
      </c>
      <c r="J307" s="280"/>
      <c r="K307" s="599" t="s">
        <v>2296</v>
      </c>
      <c r="L307" s="551" t="s">
        <v>2438</v>
      </c>
      <c r="M307" s="551"/>
      <c r="N307" s="551" t="s">
        <v>2052</v>
      </c>
      <c r="O307" s="601" t="s">
        <v>2499</v>
      </c>
      <c r="P307" s="544" t="str">
        <f>Table2[[#This Row],[measurementTerm]]</f>
        <v>HighSevenDayAverage</v>
      </c>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 t="shared" si="13"/>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 t="shared" si="13"/>
        <v>1</v>
      </c>
    </row>
    <row r="309" spans="1:75" s="208" customFormat="1" ht="98"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 t="shared" si="13"/>
        <v>1</v>
      </c>
    </row>
    <row r="310" spans="1:75"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 t="shared" si="13"/>
        <v>1</v>
      </c>
    </row>
    <row r="311" spans="1:75" s="208" customFormat="1" ht="25">
      <c r="A311" s="551">
        <v>27</v>
      </c>
      <c r="B311" s="544">
        <v>5</v>
      </c>
      <c r="C311" s="551" t="s">
        <v>2386</v>
      </c>
      <c r="D311" s="551">
        <v>36</v>
      </c>
      <c r="E311" s="551" t="s">
        <v>2261</v>
      </c>
      <c r="F311" s="551"/>
      <c r="G311" s="551" t="s">
        <v>1621</v>
      </c>
      <c r="H311" s="551" t="s">
        <v>1621</v>
      </c>
      <c r="I311" s="551" t="s">
        <v>2270</v>
      </c>
      <c r="J311" s="280"/>
      <c r="K311" s="599" t="s">
        <v>2297</v>
      </c>
      <c r="L311" s="551" t="s">
        <v>2438</v>
      </c>
      <c r="M311" s="551"/>
      <c r="N311" s="551" t="s">
        <v>2330</v>
      </c>
      <c r="O311" s="601" t="s">
        <v>2500</v>
      </c>
      <c r="P311" s="544" t="str">
        <f>Table2[[#This Row],[measurementTerm]]</f>
        <v>DegreeDays</v>
      </c>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 t="shared" si="13"/>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 t="shared" si="13"/>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 t="shared" ref="BW314:BW322" si="14">COUNTIF(X314,"*")+COUNTIF(AH314,"*")+COUNTIF(AX314,"*")+COUNTIF(BM314,"*")</f>
        <v>1</v>
      </c>
    </row>
    <row r="315" spans="1:75" s="208" customFormat="1" ht="25">
      <c r="A315" s="551">
        <v>28</v>
      </c>
      <c r="B315" s="544">
        <v>5</v>
      </c>
      <c r="C315" s="551" t="s">
        <v>2386</v>
      </c>
      <c r="D315" s="551">
        <v>37</v>
      </c>
      <c r="E315" s="551" t="s">
        <v>2261</v>
      </c>
      <c r="F315" s="551"/>
      <c r="G315" s="551" t="s">
        <v>1621</v>
      </c>
      <c r="H315" s="551" t="s">
        <v>1621</v>
      </c>
      <c r="I315" s="551" t="s">
        <v>2298</v>
      </c>
      <c r="J315" s="280"/>
      <c r="K315" s="599" t="s">
        <v>2299</v>
      </c>
      <c r="L315" s="551" t="s">
        <v>2438</v>
      </c>
      <c r="M315" s="551"/>
      <c r="N315" s="551"/>
      <c r="O315" s="601" t="s">
        <v>2501</v>
      </c>
      <c r="P315" s="544" t="str">
        <f>Table2[[#This Row],[measurementTerm]]</f>
        <v>SDMeanDaily</v>
      </c>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 t="shared" si="14"/>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 t="shared" si="14"/>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 t="shared" si="14"/>
        <v>1</v>
      </c>
    </row>
    <row r="318" spans="1:75" s="208" customFormat="1" ht="25">
      <c r="A318" s="551">
        <v>29</v>
      </c>
      <c r="B318" s="544">
        <v>5</v>
      </c>
      <c r="C318" s="551" t="s">
        <v>2386</v>
      </c>
      <c r="D318" s="551">
        <v>38</v>
      </c>
      <c r="E318" s="551" t="s">
        <v>2261</v>
      </c>
      <c r="F318" s="551"/>
      <c r="G318" s="551" t="s">
        <v>1621</v>
      </c>
      <c r="H318" s="551" t="s">
        <v>1621</v>
      </c>
      <c r="I318" s="551" t="s">
        <v>2302</v>
      </c>
      <c r="J318" s="280"/>
      <c r="K318" s="599" t="s">
        <v>2300</v>
      </c>
      <c r="L318" s="551" t="s">
        <v>2438</v>
      </c>
      <c r="M318" s="551"/>
      <c r="N318" s="551"/>
      <c r="O318" s="601" t="s">
        <v>2523</v>
      </c>
      <c r="P318" s="544" t="str">
        <f>Table2[[#This Row],[measurementTerm]]</f>
        <v>SDMeanWinterDaily</v>
      </c>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 t="shared" si="14"/>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 t="shared" si="14"/>
        <v>1</v>
      </c>
    </row>
    <row r="320" spans="1:75" s="208" customFormat="1" ht="168"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 t="shared" si="14"/>
        <v>1</v>
      </c>
    </row>
    <row r="321" spans="1:75" s="208" customFormat="1" ht="25">
      <c r="A321" s="551">
        <v>30</v>
      </c>
      <c r="B321" s="544">
        <v>5</v>
      </c>
      <c r="C321" s="551" t="s">
        <v>2386</v>
      </c>
      <c r="D321" s="551">
        <v>39</v>
      </c>
      <c r="E321" s="551" t="s">
        <v>2261</v>
      </c>
      <c r="F321" s="551"/>
      <c r="G321" s="551" t="s">
        <v>1621</v>
      </c>
      <c r="H321" s="551" t="s">
        <v>1621</v>
      </c>
      <c r="I321" s="551" t="s">
        <v>2301</v>
      </c>
      <c r="J321" s="280"/>
      <c r="K321" s="599" t="s">
        <v>2303</v>
      </c>
      <c r="L321" s="551" t="s">
        <v>2438</v>
      </c>
      <c r="M321" s="551"/>
      <c r="N321" s="551"/>
      <c r="O321" s="601" t="s">
        <v>2502</v>
      </c>
      <c r="P321" s="544" t="str">
        <f>Table2[[#This Row],[measurementTerm]]</f>
        <v>SDMeanSpring</v>
      </c>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 t="shared" si="14"/>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 t="shared" si="14"/>
        <v>1</v>
      </c>
    </row>
    <row r="323" spans="1:75"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c r="A324" s="551">
        <v>31</v>
      </c>
      <c r="B324" s="544">
        <v>5</v>
      </c>
      <c r="C324" s="551" t="s">
        <v>2386</v>
      </c>
      <c r="D324" s="551">
        <v>40</v>
      </c>
      <c r="E324" s="551" t="s">
        <v>2261</v>
      </c>
      <c r="F324" s="551"/>
      <c r="G324" s="551" t="s">
        <v>1621</v>
      </c>
      <c r="H324" s="551" t="s">
        <v>1621</v>
      </c>
      <c r="I324" s="551" t="s">
        <v>2271</v>
      </c>
      <c r="J324" s="280"/>
      <c r="K324" s="599" t="s">
        <v>2304</v>
      </c>
      <c r="L324" s="551" t="s">
        <v>2438</v>
      </c>
      <c r="M324" s="551"/>
      <c r="N324" s="551"/>
      <c r="O324" s="601" t="s">
        <v>2503</v>
      </c>
      <c r="P324" s="544" t="str">
        <f>Table2[[#This Row],[measurementTerm]]</f>
        <v>SDMeanSummer</v>
      </c>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 t="shared" ref="BW324:BW329" si="15">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 t="shared" si="15"/>
        <v>1</v>
      </c>
    </row>
    <row r="326" spans="1:75" s="208" customFormat="1" ht="25">
      <c r="A326" s="551">
        <v>32</v>
      </c>
      <c r="B326" s="544">
        <v>5</v>
      </c>
      <c r="C326" s="551" t="s">
        <v>2386</v>
      </c>
      <c r="D326" s="551">
        <v>41</v>
      </c>
      <c r="E326" s="551" t="s">
        <v>2261</v>
      </c>
      <c r="F326" s="551"/>
      <c r="G326" s="551" t="s">
        <v>1621</v>
      </c>
      <c r="H326" s="551" t="s">
        <v>1621</v>
      </c>
      <c r="I326" s="551" t="s">
        <v>2272</v>
      </c>
      <c r="J326" s="280"/>
      <c r="K326" s="599" t="s">
        <v>2306</v>
      </c>
      <c r="L326" s="551" t="s">
        <v>2438</v>
      </c>
      <c r="M326" s="551"/>
      <c r="N326" s="551"/>
      <c r="O326" s="601" t="s">
        <v>2504</v>
      </c>
      <c r="P326" s="544" t="str">
        <f>Table2[[#This Row],[measurementTerm]]</f>
        <v>SDMeanAugust</v>
      </c>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 t="shared" si="15"/>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 t="shared" si="15"/>
        <v>1</v>
      </c>
    </row>
    <row r="328" spans="1:75" s="208" customFormat="1" ht="25">
      <c r="A328" s="551">
        <v>33</v>
      </c>
      <c r="B328" s="544">
        <v>5</v>
      </c>
      <c r="C328" s="551" t="s">
        <v>2386</v>
      </c>
      <c r="D328" s="551">
        <v>42</v>
      </c>
      <c r="E328" s="551" t="s">
        <v>2261</v>
      </c>
      <c r="F328" s="551"/>
      <c r="G328" s="551" t="s">
        <v>1621</v>
      </c>
      <c r="H328" s="551" t="s">
        <v>1621</v>
      </c>
      <c r="I328" s="551" t="s">
        <v>2273</v>
      </c>
      <c r="J328" s="280"/>
      <c r="K328" s="599" t="s">
        <v>2305</v>
      </c>
      <c r="L328" s="551" t="s">
        <v>2438</v>
      </c>
      <c r="M328" s="551"/>
      <c r="N328" s="551"/>
      <c r="O328" s="601" t="s">
        <v>2505</v>
      </c>
      <c r="P328" s="544" t="str">
        <f>Table2[[#This Row],[measurementTerm]]</f>
        <v>SDMeanFall</v>
      </c>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 t="shared" si="15"/>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 t="shared" si="15"/>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c r="A331" s="551">
        <v>34</v>
      </c>
      <c r="B331" s="544">
        <v>5</v>
      </c>
      <c r="C331" s="551" t="s">
        <v>2386</v>
      </c>
      <c r="D331" s="551">
        <v>43</v>
      </c>
      <c r="E331" s="551" t="s">
        <v>2261</v>
      </c>
      <c r="F331" s="551"/>
      <c r="G331" s="551" t="s">
        <v>1621</v>
      </c>
      <c r="H331" s="741" t="s">
        <v>1621</v>
      </c>
      <c r="I331" s="741" t="s">
        <v>2274</v>
      </c>
      <c r="J331" s="156"/>
      <c r="K331" s="599" t="s">
        <v>2307</v>
      </c>
      <c r="L331" s="551" t="s">
        <v>2438</v>
      </c>
      <c r="M331" s="551"/>
      <c r="N331" s="551"/>
      <c r="O331" s="601" t="s">
        <v>2506</v>
      </c>
      <c r="P331" s="544" t="str">
        <f>Table2[[#This Row],[measurementTerm]]</f>
        <v>DiffMinMax</v>
      </c>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 t="shared" ref="BW331:BW362" si="16">COUNTIF(X331,"*")+COUNTIF(AH331,"*")+COUNTIF(AX331,"*")+COUNTIF(BM331,"*")</f>
        <v>0</v>
      </c>
    </row>
    <row r="332" spans="1:75"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 t="shared" si="16"/>
        <v>1</v>
      </c>
    </row>
    <row r="333" spans="1:75" s="208" customFormat="1" ht="37.5">
      <c r="A333" s="551">
        <v>35</v>
      </c>
      <c r="B333" s="544">
        <v>5</v>
      </c>
      <c r="C333" s="551" t="s">
        <v>2386</v>
      </c>
      <c r="D333" s="551">
        <v>44</v>
      </c>
      <c r="E333" s="551" t="s">
        <v>2261</v>
      </c>
      <c r="F333" s="551"/>
      <c r="G333" s="551" t="s">
        <v>1621</v>
      </c>
      <c r="H333" s="551" t="s">
        <v>1621</v>
      </c>
      <c r="I333" s="551" t="s">
        <v>2275</v>
      </c>
      <c r="J333" s="280"/>
      <c r="K333" s="599" t="s">
        <v>2308</v>
      </c>
      <c r="L333" s="551" t="s">
        <v>2438</v>
      </c>
      <c r="M333" s="551"/>
      <c r="N333" s="551"/>
      <c r="O333" s="601" t="s">
        <v>2507</v>
      </c>
      <c r="P333" s="544" t="str">
        <f>Table2[[#This Row],[measurementTerm]]</f>
        <v>DifMinMaxWeekly</v>
      </c>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 t="shared" si="16"/>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 t="shared" si="16"/>
        <v>3</v>
      </c>
    </row>
    <row r="335" spans="1:75" s="208" customFormat="1" ht="25">
      <c r="A335" s="551">
        <v>36</v>
      </c>
      <c r="B335" s="544">
        <v>5</v>
      </c>
      <c r="C335" s="551" t="s">
        <v>2386</v>
      </c>
      <c r="D335" s="551">
        <v>45</v>
      </c>
      <c r="E335" s="551" t="s">
        <v>2261</v>
      </c>
      <c r="F335" s="551"/>
      <c r="G335" s="551" t="s">
        <v>1621</v>
      </c>
      <c r="H335" s="551" t="s">
        <v>1621</v>
      </c>
      <c r="I335" s="599" t="s">
        <v>2310</v>
      </c>
      <c r="J335" s="280"/>
      <c r="K335" s="599" t="s">
        <v>2309</v>
      </c>
      <c r="L335" s="551" t="s">
        <v>2438</v>
      </c>
      <c r="M335" s="551"/>
      <c r="N335" s="551"/>
      <c r="O335" s="601" t="s">
        <v>2508</v>
      </c>
      <c r="P335" s="544" t="str">
        <f>Table2[[#This Row],[measurementTerm]]</f>
        <v>SDAnnual</v>
      </c>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 t="shared" si="16"/>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 t="shared" si="16"/>
        <v>2</v>
      </c>
    </row>
    <row r="337" spans="1:75" s="208" customFormat="1" ht="25">
      <c r="A337" s="551">
        <v>37</v>
      </c>
      <c r="B337" s="544">
        <v>5</v>
      </c>
      <c r="C337" s="551" t="s">
        <v>2386</v>
      </c>
      <c r="D337" s="551">
        <v>46</v>
      </c>
      <c r="E337" s="551" t="s">
        <v>2261</v>
      </c>
      <c r="F337" s="551"/>
      <c r="G337" s="551" t="s">
        <v>1621</v>
      </c>
      <c r="H337" s="551" t="s">
        <v>1621</v>
      </c>
      <c r="I337" s="599" t="s">
        <v>2311</v>
      </c>
      <c r="J337" s="280"/>
      <c r="K337" s="599" t="s">
        <v>2312</v>
      </c>
      <c r="L337" s="551" t="s">
        <v>2438</v>
      </c>
      <c r="M337" s="551"/>
      <c r="N337" s="551"/>
      <c r="O337" s="601" t="s">
        <v>2509</v>
      </c>
      <c r="P337" s="544" t="str">
        <f>Table2[[#This Row],[measurementTerm]]</f>
        <v>SDMinWeekly</v>
      </c>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 t="shared" si="16"/>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 t="shared" si="16"/>
        <v>1</v>
      </c>
    </row>
    <row r="339" spans="1:75" s="208" customFormat="1" ht="25">
      <c r="A339" s="551">
        <v>38</v>
      </c>
      <c r="B339" s="544">
        <v>5</v>
      </c>
      <c r="C339" s="551" t="s">
        <v>2386</v>
      </c>
      <c r="D339" s="551">
        <v>47</v>
      </c>
      <c r="E339" s="551" t="s">
        <v>2261</v>
      </c>
      <c r="F339" s="551"/>
      <c r="G339" s="551" t="s">
        <v>1621</v>
      </c>
      <c r="H339" s="551" t="s">
        <v>1621</v>
      </c>
      <c r="I339" s="599" t="s">
        <v>2313</v>
      </c>
      <c r="J339" s="280"/>
      <c r="K339" s="599" t="s">
        <v>2314</v>
      </c>
      <c r="L339" s="551" t="s">
        <v>2438</v>
      </c>
      <c r="M339" s="551"/>
      <c r="N339" s="551"/>
      <c r="O339" s="601" t="s">
        <v>2510</v>
      </c>
      <c r="P339" s="544" t="str">
        <f>Table2[[#This Row],[measurementTerm]]</f>
        <v>SDMaxWeekly</v>
      </c>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 t="shared" si="16"/>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 t="shared" si="16"/>
        <v>1</v>
      </c>
    </row>
    <row r="341" spans="1:75" s="208" customFormat="1" ht="25">
      <c r="A341" s="551">
        <v>39</v>
      </c>
      <c r="B341" s="544">
        <v>5</v>
      </c>
      <c r="C341" s="551" t="s">
        <v>2386</v>
      </c>
      <c r="D341" s="551">
        <v>48</v>
      </c>
      <c r="E341" s="551" t="s">
        <v>2261</v>
      </c>
      <c r="F341" s="551"/>
      <c r="G341" s="551" t="s">
        <v>1621</v>
      </c>
      <c r="H341" s="551" t="s">
        <v>1621</v>
      </c>
      <c r="I341" s="599" t="s">
        <v>2315</v>
      </c>
      <c r="J341" s="280"/>
      <c r="K341" s="599" t="s">
        <v>2316</v>
      </c>
      <c r="L341" s="551" t="s">
        <v>2438</v>
      </c>
      <c r="M341" s="551"/>
      <c r="N341" s="551"/>
      <c r="O341" s="601" t="s">
        <v>2511</v>
      </c>
      <c r="P341" s="544" t="str">
        <f>Table2[[#This Row],[measurementTerm]]</f>
        <v>SD5PercentDegreeDay</v>
      </c>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 t="shared" si="16"/>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 t="shared" si="16"/>
        <v>1</v>
      </c>
    </row>
    <row r="343" spans="1:75" s="208" customFormat="1" ht="25">
      <c r="A343" s="551">
        <v>40</v>
      </c>
      <c r="B343" s="544">
        <v>5</v>
      </c>
      <c r="C343" s="551" t="s">
        <v>2386</v>
      </c>
      <c r="D343" s="551">
        <v>49</v>
      </c>
      <c r="E343" s="551" t="s">
        <v>2261</v>
      </c>
      <c r="F343" s="551"/>
      <c r="G343" s="551" t="s">
        <v>1621</v>
      </c>
      <c r="H343" s="551" t="s">
        <v>1621</v>
      </c>
      <c r="I343" s="599" t="s">
        <v>2317</v>
      </c>
      <c r="J343" s="280"/>
      <c r="K343" s="599" t="s">
        <v>2318</v>
      </c>
      <c r="L343" s="551" t="s">
        <v>2438</v>
      </c>
      <c r="M343" s="551"/>
      <c r="N343" s="551"/>
      <c r="O343" s="601" t="s">
        <v>2512</v>
      </c>
      <c r="P343" s="544" t="str">
        <f>Table2[[#This Row],[measurementTerm]]</f>
        <v>SD50PercentDegreeDay</v>
      </c>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 t="shared" si="16"/>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 t="shared" si="16"/>
        <v>2</v>
      </c>
    </row>
    <row r="345" spans="1:75" s="208" customFormat="1" ht="25">
      <c r="A345" s="551">
        <v>41</v>
      </c>
      <c r="B345" s="544">
        <v>5</v>
      </c>
      <c r="C345" s="551" t="s">
        <v>2386</v>
      </c>
      <c r="D345" s="551">
        <v>50</v>
      </c>
      <c r="E345" s="551" t="s">
        <v>2261</v>
      </c>
      <c r="F345" s="551"/>
      <c r="G345" s="551" t="s">
        <v>1621</v>
      </c>
      <c r="H345" s="551" t="s">
        <v>1621</v>
      </c>
      <c r="I345" s="551" t="s">
        <v>2276</v>
      </c>
      <c r="J345" s="280"/>
      <c r="K345" s="599" t="s">
        <v>2319</v>
      </c>
      <c r="L345" s="551" t="s">
        <v>2438</v>
      </c>
      <c r="M345" s="551"/>
      <c r="N345" s="551"/>
      <c r="O345" s="601" t="s">
        <v>2513</v>
      </c>
      <c r="P345" s="544" t="str">
        <f>Table2[[#This Row],[measurementTerm]]</f>
        <v xml:space="preserve">NumberMeanGT20 </v>
      </c>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 t="shared" si="16"/>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 t="shared" si="16"/>
        <v>1</v>
      </c>
    </row>
    <row r="347" spans="1:75" s="208" customFormat="1" ht="25">
      <c r="A347" s="551">
        <v>42</v>
      </c>
      <c r="B347" s="544">
        <v>5</v>
      </c>
      <c r="C347" s="551" t="s">
        <v>2386</v>
      </c>
      <c r="D347" s="551">
        <v>51</v>
      </c>
      <c r="E347" s="551" t="s">
        <v>2261</v>
      </c>
      <c r="F347" s="551"/>
      <c r="G347" s="551" t="s">
        <v>1621</v>
      </c>
      <c r="H347" s="551" t="s">
        <v>1621</v>
      </c>
      <c r="I347" s="551" t="s">
        <v>2277</v>
      </c>
      <c r="J347" s="280"/>
      <c r="K347" s="599" t="s">
        <v>2320</v>
      </c>
      <c r="L347" s="551" t="s">
        <v>2438</v>
      </c>
      <c r="M347" s="551"/>
      <c r="N347" s="551"/>
      <c r="O347" s="601" t="s">
        <v>2514</v>
      </c>
      <c r="P347" s="544" t="str">
        <f>Table2[[#This Row],[measurementTerm]]</f>
        <v>NumberMeanLT2</v>
      </c>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 t="shared" si="16"/>
        <v>0</v>
      </c>
    </row>
    <row r="348" spans="1:75" s="208" customFormat="1" ht="42"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 t="shared" si="16"/>
        <v>1</v>
      </c>
    </row>
    <row r="349" spans="1:75" s="208" customFormat="1" ht="25">
      <c r="A349" s="551">
        <v>43</v>
      </c>
      <c r="B349" s="544">
        <v>5</v>
      </c>
      <c r="C349" s="551" t="s">
        <v>2386</v>
      </c>
      <c r="D349" s="551">
        <v>52</v>
      </c>
      <c r="E349" s="551" t="s">
        <v>2261</v>
      </c>
      <c r="F349" s="551"/>
      <c r="G349" s="551" t="s">
        <v>1621</v>
      </c>
      <c r="H349" s="551" t="s">
        <v>1621</v>
      </c>
      <c r="I349" s="551" t="s">
        <v>2278</v>
      </c>
      <c r="J349" s="280"/>
      <c r="K349" s="599" t="s">
        <v>2321</v>
      </c>
      <c r="L349" s="551" t="s">
        <v>2438</v>
      </c>
      <c r="M349" s="551"/>
      <c r="N349" s="551"/>
      <c r="O349" s="601" t="s">
        <v>2515</v>
      </c>
      <c r="P349" s="544" t="str">
        <f>Table2[[#This Row],[measurementTerm]]</f>
        <v>NumberDaysDec</v>
      </c>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 t="shared" si="16"/>
        <v>0</v>
      </c>
    </row>
    <row r="350" spans="1:75" s="208" customFormat="1" ht="56"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 t="shared" si="16"/>
        <v>1</v>
      </c>
    </row>
    <row r="351" spans="1:75" s="208" customFormat="1" ht="25">
      <c r="A351" s="551">
        <v>44</v>
      </c>
      <c r="B351" s="544">
        <v>5</v>
      </c>
      <c r="C351" s="551" t="s">
        <v>2386</v>
      </c>
      <c r="D351" s="551">
        <v>53</v>
      </c>
      <c r="E351" s="551" t="s">
        <v>2261</v>
      </c>
      <c r="F351" s="551"/>
      <c r="G351" s="551" t="s">
        <v>1621</v>
      </c>
      <c r="H351" s="551" t="s">
        <v>1621</v>
      </c>
      <c r="I351" s="551" t="s">
        <v>2279</v>
      </c>
      <c r="J351" s="280"/>
      <c r="K351" s="599" t="s">
        <v>2322</v>
      </c>
      <c r="L351" s="551" t="s">
        <v>2438</v>
      </c>
      <c r="M351" s="551"/>
      <c r="N351" s="551"/>
      <c r="O351" s="601" t="s">
        <v>2516</v>
      </c>
      <c r="P351" s="544" t="str">
        <f>Table2[[#This Row],[measurementTerm]]</f>
        <v>NumberDaysDec25</v>
      </c>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 t="shared" si="16"/>
        <v>0</v>
      </c>
    </row>
    <row r="352" spans="1:75" s="208" customFormat="1" ht="56"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 t="shared" si="16"/>
        <v>1</v>
      </c>
    </row>
    <row r="353" spans="1:75" s="208" customFormat="1" ht="25">
      <c r="A353" s="551">
        <v>45</v>
      </c>
      <c r="B353" s="544">
        <v>5</v>
      </c>
      <c r="C353" s="551" t="s">
        <v>2386</v>
      </c>
      <c r="D353" s="551">
        <v>54</v>
      </c>
      <c r="E353" s="551" t="s">
        <v>2261</v>
      </c>
      <c r="F353" s="551"/>
      <c r="G353" s="551" t="s">
        <v>1621</v>
      </c>
      <c r="H353" s="551" t="s">
        <v>1621</v>
      </c>
      <c r="I353" s="551" t="s">
        <v>2280</v>
      </c>
      <c r="J353" s="280"/>
      <c r="K353" s="599" t="s">
        <v>2323</v>
      </c>
      <c r="L353" s="551" t="s">
        <v>2438</v>
      </c>
      <c r="M353" s="551"/>
      <c r="N353" s="551"/>
      <c r="O353" s="601" t="s">
        <v>2520</v>
      </c>
      <c r="P353" s="544" t="str">
        <f>Table2[[#This Row],[measurementTerm]]</f>
        <v>NumberDaysDec50</v>
      </c>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 t="shared" si="16"/>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 t="shared" si="16"/>
        <v>1</v>
      </c>
    </row>
    <row r="355" spans="1:75" s="208" customFormat="1" ht="25">
      <c r="A355" s="551">
        <v>46</v>
      </c>
      <c r="B355" s="544">
        <v>5</v>
      </c>
      <c r="C355" s="551" t="s">
        <v>2386</v>
      </c>
      <c r="D355" s="551">
        <v>55</v>
      </c>
      <c r="E355" s="551" t="s">
        <v>2261</v>
      </c>
      <c r="F355" s="551"/>
      <c r="G355" s="551" t="s">
        <v>1621</v>
      </c>
      <c r="H355" s="551" t="s">
        <v>1621</v>
      </c>
      <c r="I355" s="551" t="s">
        <v>2281</v>
      </c>
      <c r="J355" s="280"/>
      <c r="K355" s="599" t="s">
        <v>2326</v>
      </c>
      <c r="L355" s="551" t="s">
        <v>2438</v>
      </c>
      <c r="M355" s="551"/>
      <c r="N355" s="551"/>
      <c r="O355" s="601" t="s">
        <v>2521</v>
      </c>
      <c r="P355" s="544" t="str">
        <f>Table2[[#This Row],[measurementTerm]]</f>
        <v>NumberDaysDec95</v>
      </c>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 t="shared" si="16"/>
        <v>0</v>
      </c>
    </row>
    <row r="356" spans="1:75"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 t="shared" si="16"/>
        <v>1</v>
      </c>
    </row>
    <row r="357" spans="1:75" s="208" customFormat="1" ht="25">
      <c r="A357" s="551">
        <v>47</v>
      </c>
      <c r="B357" s="544">
        <v>5</v>
      </c>
      <c r="C357" s="551" t="s">
        <v>2386</v>
      </c>
      <c r="D357" s="551">
        <v>56</v>
      </c>
      <c r="E357" s="551" t="s">
        <v>2261</v>
      </c>
      <c r="F357" s="551"/>
      <c r="G357" s="551" t="s">
        <v>1621</v>
      </c>
      <c r="H357" s="551" t="s">
        <v>1621</v>
      </c>
      <c r="I357" s="551" t="s">
        <v>2282</v>
      </c>
      <c r="J357" s="280"/>
      <c r="K357" s="599" t="s">
        <v>2327</v>
      </c>
      <c r="L357" s="551" t="s">
        <v>2438</v>
      </c>
      <c r="M357" s="551"/>
      <c r="N357" s="551"/>
      <c r="O357" s="601" t="s">
        <v>2522</v>
      </c>
      <c r="P357" s="544" t="str">
        <f>Table2[[#This Row],[measurementTerm]]</f>
        <v>NumberDaysBetween95and5</v>
      </c>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 t="shared" si="16"/>
        <v>0</v>
      </c>
    </row>
    <row r="358" spans="1:75"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 t="shared" si="16"/>
        <v>2</v>
      </c>
    </row>
    <row r="359" spans="1:75" s="208" customFormat="1" ht="25">
      <c r="A359" s="551">
        <v>48</v>
      </c>
      <c r="B359" s="544">
        <v>5</v>
      </c>
      <c r="C359" s="551" t="s">
        <v>2386</v>
      </c>
      <c r="D359" s="551">
        <v>57</v>
      </c>
      <c r="E359" s="551" t="s">
        <v>2261</v>
      </c>
      <c r="F359" s="551"/>
      <c r="G359" s="551" t="s">
        <v>1621</v>
      </c>
      <c r="H359" s="551" t="s">
        <v>1621</v>
      </c>
      <c r="I359" s="551" t="s">
        <v>2283</v>
      </c>
      <c r="J359" s="280"/>
      <c r="K359" s="599" t="s">
        <v>2328</v>
      </c>
      <c r="L359" s="551" t="s">
        <v>2438</v>
      </c>
      <c r="M359" s="551"/>
      <c r="N359" s="551"/>
      <c r="O359" s="601" t="s">
        <v>2517</v>
      </c>
      <c r="P359" s="544" t="str">
        <f>Table2[[#This Row],[measurementTerm]]</f>
        <v>LongestDaysGT20</v>
      </c>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 t="shared" si="16"/>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 t="shared" si="16"/>
        <v>1</v>
      </c>
    </row>
    <row r="361" spans="1:75" s="208" customFormat="1" ht="25">
      <c r="A361" s="551">
        <v>49</v>
      </c>
      <c r="B361" s="544">
        <v>5</v>
      </c>
      <c r="C361" s="551" t="s">
        <v>2386</v>
      </c>
      <c r="D361" s="551">
        <v>58</v>
      </c>
      <c r="E361" s="551" t="s">
        <v>2261</v>
      </c>
      <c r="F361" s="551"/>
      <c r="G361" s="551" t="s">
        <v>1621</v>
      </c>
      <c r="H361" s="551" t="s">
        <v>1621</v>
      </c>
      <c r="I361" s="551" t="s">
        <v>2284</v>
      </c>
      <c r="J361" s="280"/>
      <c r="K361" s="599" t="s">
        <v>2329</v>
      </c>
      <c r="L361" s="551" t="s">
        <v>2438</v>
      </c>
      <c r="M361" s="551"/>
      <c r="N361" s="551"/>
      <c r="O361" s="601" t="s">
        <v>2518</v>
      </c>
      <c r="P361" s="544" t="str">
        <f>Table2[[#This Row],[measurementTerm]]</f>
        <v>LongestDaysLT2</v>
      </c>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 t="shared" si="16"/>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 t="shared" si="16"/>
        <v>2</v>
      </c>
    </row>
    <row r="363" spans="1:75" s="208" customFormat="1" ht="25">
      <c r="A363" s="551">
        <v>50</v>
      </c>
      <c r="B363" s="544">
        <v>5</v>
      </c>
      <c r="C363" s="551" t="s">
        <v>2386</v>
      </c>
      <c r="D363" s="551">
        <v>59</v>
      </c>
      <c r="E363" s="551" t="s">
        <v>2261</v>
      </c>
      <c r="F363" s="551"/>
      <c r="G363" s="551" t="s">
        <v>1621</v>
      </c>
      <c r="H363" s="551" t="s">
        <v>1621</v>
      </c>
      <c r="I363" s="551" t="s">
        <v>2324</v>
      </c>
      <c r="J363" s="280"/>
      <c r="K363" s="599" t="s">
        <v>2325</v>
      </c>
      <c r="L363" s="551" t="s">
        <v>2438</v>
      </c>
      <c r="M363" s="551"/>
      <c r="N363" s="551"/>
      <c r="O363" s="601" t="s">
        <v>2519</v>
      </c>
      <c r="P363" s="544" t="str">
        <f>Table2[[#This Row],[measurementTerm]]</f>
        <v>NumberDaysDec75</v>
      </c>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 t="shared" ref="BW363:BW394" si="17">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 t="shared" si="17"/>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 t="shared" si="17"/>
        <v>1</v>
      </c>
    </row>
    <row r="366" spans="1:75" s="581" customFormat="1" ht="112">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53"/>
      <c r="R366" s="553">
        <f>Table2[[#This Row],[Minimum possible value]]</f>
        <v>0</v>
      </c>
      <c r="S366" s="553">
        <f>Table2[[#This Row],[Maximum likely or possible value]]</f>
        <v>0</v>
      </c>
      <c r="T366" s="553"/>
      <c r="U366" s="553"/>
      <c r="V366" s="553"/>
      <c r="W366" s="553"/>
      <c r="X366" s="569"/>
      <c r="Y366" s="13"/>
      <c r="Z366" s="572"/>
      <c r="AA366" s="13"/>
      <c r="AB366" s="13"/>
      <c r="AC366" s="13"/>
      <c r="AD366" s="846" t="s">
        <v>2684</v>
      </c>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847" t="s">
        <v>2685</v>
      </c>
      <c r="BT366" s="572"/>
      <c r="BU366" s="572"/>
      <c r="BV366" s="572"/>
      <c r="BW366" s="580">
        <f t="shared" si="17"/>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 t="shared" si="17"/>
        <v>1</v>
      </c>
    </row>
    <row r="368" spans="1:75" s="581" customFormat="1" ht="28">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 t="shared" si="17"/>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 t="shared" si="17"/>
        <v>1</v>
      </c>
    </row>
    <row r="370" spans="1:77" s="581" customFormat="1" ht="28">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 t="shared" si="17"/>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 t="shared" si="17"/>
        <v>1</v>
      </c>
    </row>
    <row r="372" spans="1:77" s="581" customFormat="1" ht="70">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 t="shared" si="17"/>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 t="shared" si="17"/>
        <v>1</v>
      </c>
    </row>
    <row r="374" spans="1:77" s="581" customFormat="1" ht="14">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847" t="s">
        <v>2685</v>
      </c>
      <c r="BT374" s="572"/>
      <c r="BU374" s="572"/>
      <c r="BV374" s="572"/>
      <c r="BW374" s="580">
        <f t="shared" si="17"/>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 t="shared" si="17"/>
        <v>1</v>
      </c>
    </row>
    <row r="376" spans="1:77" s="208" customFormat="1" ht="42">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 t="shared" si="17"/>
        <v>2</v>
      </c>
    </row>
    <row r="377" spans="1:77"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 t="shared" si="17"/>
        <v>2</v>
      </c>
    </row>
    <row r="378" spans="1:77"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 t="shared" si="17"/>
        <v>2</v>
      </c>
    </row>
    <row r="379" spans="1:77"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 t="shared" si="17"/>
        <v>1</v>
      </c>
    </row>
    <row r="380" spans="1:77"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 t="shared" si="17"/>
        <v>1</v>
      </c>
    </row>
    <row r="381" spans="1:77"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768"/>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 t="shared" si="17"/>
        <v>1</v>
      </c>
    </row>
    <row r="382" spans="1:77"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f>Table2[[#This Row],[Minimum possible value]]</f>
        <v>0</v>
      </c>
      <c r="S382" s="711">
        <f>Table2[[#This Row],[Maximum likely or possible value]]</f>
        <v>0</v>
      </c>
      <c r="T382" s="711"/>
      <c r="U382" s="711"/>
      <c r="V382" s="711"/>
      <c r="W382" s="711"/>
      <c r="X382" s="192"/>
      <c r="Y382" s="768"/>
      <c r="Z382" s="642"/>
      <c r="AA382" s="770"/>
      <c r="AB382" s="770"/>
      <c r="AC382" s="768"/>
      <c r="AD382" s="768"/>
      <c r="AE382" s="768"/>
      <c r="AF382" s="771"/>
      <c r="AG382" s="522"/>
      <c r="AH382" s="307"/>
      <c r="AI382" s="36"/>
      <c r="AJ382" s="36"/>
      <c r="AK382" s="36"/>
      <c r="AL382" s="36"/>
      <c r="AM382" s="36"/>
      <c r="AN382" s="296"/>
      <c r="AO382" s="296"/>
      <c r="AP382" s="296"/>
      <c r="AQ382" s="296"/>
      <c r="AR382" s="296"/>
      <c r="AS382" s="296"/>
      <c r="AT382" s="296"/>
      <c r="AU382" s="296"/>
      <c r="AV382" s="771"/>
      <c r="AW382" s="768"/>
      <c r="AX382" s="192" t="s">
        <v>1695</v>
      </c>
      <c r="AY382" s="192" t="s">
        <v>1695</v>
      </c>
      <c r="AZ382" s="36"/>
      <c r="BA382" s="36" t="s">
        <v>1695</v>
      </c>
      <c r="BB382" s="36"/>
      <c r="BC382" s="36"/>
      <c r="BD382" s="36"/>
      <c r="BE382" s="36"/>
      <c r="BF382" s="36"/>
      <c r="BG382" s="36"/>
      <c r="BH382" s="36"/>
      <c r="BI382" s="36"/>
      <c r="BJ382" s="36"/>
      <c r="BK382" s="771"/>
      <c r="BL382" s="768"/>
      <c r="BM382" s="192"/>
      <c r="BN382" s="36"/>
      <c r="BO382" s="36"/>
      <c r="BP382" s="36"/>
      <c r="BQ382" s="36"/>
      <c r="BR382" s="36"/>
      <c r="BS382" s="36"/>
      <c r="BT382" s="36"/>
      <c r="BU382" s="36"/>
      <c r="BV382" s="36"/>
      <c r="BW382" s="345">
        <f t="shared" si="17"/>
        <v>1</v>
      </c>
    </row>
    <row r="383" spans="1:77"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 t="shared" si="17"/>
        <v>1</v>
      </c>
    </row>
    <row r="384" spans="1:77" s="156" customFormat="1" ht="42"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 t="shared" si="17"/>
        <v>2</v>
      </c>
      <c r="BY384" s="208"/>
    </row>
    <row r="385" spans="1:77"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f>Table2[[#This Row],[Minimum possible value]]</f>
        <v>0</v>
      </c>
      <c r="S385" s="531">
        <f>Table2[[#This Row],[Maximum likely or possible value]]</f>
        <v>0</v>
      </c>
      <c r="T385" s="531"/>
      <c r="U385" s="531"/>
      <c r="V385" s="531"/>
      <c r="W385" s="531"/>
      <c r="X385" s="192" t="s">
        <v>1022</v>
      </c>
      <c r="Y385" s="767"/>
      <c r="Z385" s="642" t="s">
        <v>1021</v>
      </c>
      <c r="AA385" s="770"/>
      <c r="AB385" s="770"/>
      <c r="AC385" s="768"/>
      <c r="AD385" s="768"/>
      <c r="AE385" s="768"/>
      <c r="AF385" s="771"/>
      <c r="AG385" s="768"/>
      <c r="AH385" s="36"/>
      <c r="AI385" s="36"/>
      <c r="AJ385" s="36"/>
      <c r="AK385" s="36"/>
      <c r="AL385" s="36"/>
      <c r="AM385" s="36"/>
      <c r="AN385" s="296"/>
      <c r="AO385" s="296"/>
      <c r="AP385" s="296"/>
      <c r="AQ385" s="296"/>
      <c r="AR385" s="296"/>
      <c r="AS385" s="296"/>
      <c r="AT385" s="296"/>
      <c r="AU385" s="296"/>
      <c r="AV385" s="771"/>
      <c r="AW385" s="768"/>
      <c r="AX385" s="192"/>
      <c r="AY385" s="192"/>
      <c r="AZ385" s="36"/>
      <c r="BA385" s="36"/>
      <c r="BB385" s="36"/>
      <c r="BC385" s="36"/>
      <c r="BD385" s="36"/>
      <c r="BE385" s="36"/>
      <c r="BF385" s="36"/>
      <c r="BG385" s="36"/>
      <c r="BH385" s="36"/>
      <c r="BI385" s="36"/>
      <c r="BJ385" s="36"/>
      <c r="BK385" s="771"/>
      <c r="BL385" s="768"/>
      <c r="BM385" s="192"/>
      <c r="BN385" s="36"/>
      <c r="BO385" s="36"/>
      <c r="BP385" s="36"/>
      <c r="BQ385" s="36"/>
      <c r="BR385" s="36"/>
      <c r="BS385" s="36"/>
      <c r="BT385" s="36"/>
      <c r="BU385" s="36"/>
      <c r="BV385" s="36"/>
      <c r="BW385" s="345">
        <f t="shared" si="17"/>
        <v>1</v>
      </c>
      <c r="BY385" s="208"/>
    </row>
    <row r="386" spans="1:77" s="156" customFormat="1" ht="42"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 t="shared" si="17"/>
        <v>2</v>
      </c>
      <c r="BY386" s="208"/>
    </row>
    <row r="387" spans="1:77"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f>Table2[[#This Row],[Minimum possible value]]</f>
        <v>0</v>
      </c>
      <c r="S387" s="531">
        <f>Table2[[#This Row],[Maximum likely or possible value]]</f>
        <v>0</v>
      </c>
      <c r="T387" s="531"/>
      <c r="U387" s="531"/>
      <c r="V387" s="531"/>
      <c r="W387" s="531"/>
      <c r="X387" s="192" t="s">
        <v>1029</v>
      </c>
      <c r="Y387" s="767"/>
      <c r="Z387" s="642" t="s">
        <v>1028</v>
      </c>
      <c r="AA387" s="770"/>
      <c r="AB387" s="770"/>
      <c r="AC387" s="768"/>
      <c r="AD387" s="768"/>
      <c r="AE387" s="768"/>
      <c r="AF387" s="771"/>
      <c r="AG387" s="768"/>
      <c r="AH387" s="36"/>
      <c r="AI387" s="36"/>
      <c r="AJ387" s="36"/>
      <c r="AK387" s="36"/>
      <c r="AL387" s="36"/>
      <c r="AM387" s="36"/>
      <c r="AN387" s="296"/>
      <c r="AO387" s="296"/>
      <c r="AP387" s="296"/>
      <c r="AQ387" s="296"/>
      <c r="AR387" s="296"/>
      <c r="AS387" s="296"/>
      <c r="AT387" s="296"/>
      <c r="AU387" s="296"/>
      <c r="AV387" s="771"/>
      <c r="AW387" s="768"/>
      <c r="AX387" s="192"/>
      <c r="AY387" s="192"/>
      <c r="AZ387" s="36"/>
      <c r="BA387" s="36"/>
      <c r="BB387" s="36"/>
      <c r="BC387" s="36"/>
      <c r="BD387" s="36"/>
      <c r="BE387" s="36"/>
      <c r="BF387" s="36"/>
      <c r="BG387" s="36"/>
      <c r="BH387" s="36"/>
      <c r="BI387" s="36"/>
      <c r="BJ387" s="36"/>
      <c r="BK387" s="771"/>
      <c r="BL387" s="768"/>
      <c r="BM387" s="192"/>
      <c r="BN387" s="36"/>
      <c r="BO387" s="36"/>
      <c r="BP387" s="36"/>
      <c r="BQ387" s="36"/>
      <c r="BR387" s="36"/>
      <c r="BS387" s="36"/>
      <c r="BT387" s="36"/>
      <c r="BU387" s="36"/>
      <c r="BV387" s="36"/>
      <c r="BW387" s="345">
        <f t="shared" si="17"/>
        <v>1</v>
      </c>
      <c r="BY387" s="208"/>
    </row>
    <row r="388" spans="1:77"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f>Table2[[#This Row],[Minimum possible value]]</f>
        <v>0</v>
      </c>
      <c r="S388" s="531">
        <f>Table2[[#This Row],[Maximum likely or possible value]]</f>
        <v>0</v>
      </c>
      <c r="T388" s="531"/>
      <c r="U388" s="531"/>
      <c r="V388" s="531"/>
      <c r="W388" s="531"/>
      <c r="X388" s="192" t="s">
        <v>1031</v>
      </c>
      <c r="Y388" s="767"/>
      <c r="Z388" s="642" t="s">
        <v>1032</v>
      </c>
      <c r="AA388" s="770"/>
      <c r="AB388" s="770"/>
      <c r="AC388" s="768"/>
      <c r="AD388" s="768"/>
      <c r="AE388" s="768"/>
      <c r="AF388" s="771"/>
      <c r="AG388" s="768"/>
      <c r="AH388" s="36"/>
      <c r="AI388" s="36"/>
      <c r="AJ388" s="36"/>
      <c r="AK388" s="36"/>
      <c r="AL388" s="36"/>
      <c r="AM388" s="36"/>
      <c r="AN388" s="296"/>
      <c r="AO388" s="296"/>
      <c r="AP388" s="296"/>
      <c r="AQ388" s="296"/>
      <c r="AR388" s="296"/>
      <c r="AS388" s="296"/>
      <c r="AT388" s="296"/>
      <c r="AU388" s="296"/>
      <c r="AV388" s="771"/>
      <c r="AW388" s="768"/>
      <c r="AX388" s="192"/>
      <c r="AY388" s="192"/>
      <c r="AZ388" s="36"/>
      <c r="BA388" s="36"/>
      <c r="BB388" s="36"/>
      <c r="BC388" s="36"/>
      <c r="BD388" s="36"/>
      <c r="BE388" s="36"/>
      <c r="BF388" s="36"/>
      <c r="BG388" s="36"/>
      <c r="BH388" s="36"/>
      <c r="BI388" s="36"/>
      <c r="BJ388" s="36"/>
      <c r="BK388" s="771"/>
      <c r="BL388" s="768"/>
      <c r="BM388" s="192"/>
      <c r="BN388" s="36"/>
      <c r="BO388" s="36"/>
      <c r="BP388" s="36"/>
      <c r="BQ388" s="36"/>
      <c r="BR388" s="36"/>
      <c r="BS388" s="36"/>
      <c r="BT388" s="36"/>
      <c r="BU388" s="36"/>
      <c r="BV388" s="36"/>
      <c r="BW388" s="345">
        <f t="shared" si="17"/>
        <v>1</v>
      </c>
      <c r="BY388" s="208"/>
    </row>
    <row r="389" spans="1:77"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f>Table2[[#This Row],[Minimum possible value]]</f>
        <v>0</v>
      </c>
      <c r="S389" s="531">
        <f>Table2[[#This Row],[Maximum likely or possible value]]</f>
        <v>0</v>
      </c>
      <c r="T389" s="531"/>
      <c r="U389" s="531"/>
      <c r="V389" s="531"/>
      <c r="W389" s="531"/>
      <c r="X389" s="192" t="s">
        <v>1034</v>
      </c>
      <c r="Y389" s="767"/>
      <c r="Z389" s="642" t="s">
        <v>1033</v>
      </c>
      <c r="AA389" s="770"/>
      <c r="AB389" s="770"/>
      <c r="AC389" s="768"/>
      <c r="AD389" s="768"/>
      <c r="AE389" s="768"/>
      <c r="AF389" s="771"/>
      <c r="AG389" s="768"/>
      <c r="AH389" s="36"/>
      <c r="AI389" s="36"/>
      <c r="AJ389" s="36"/>
      <c r="AK389" s="36"/>
      <c r="AL389" s="36"/>
      <c r="AM389" s="36"/>
      <c r="AN389" s="296"/>
      <c r="AO389" s="296"/>
      <c r="AP389" s="296"/>
      <c r="AQ389" s="296"/>
      <c r="AR389" s="296"/>
      <c r="AS389" s="296"/>
      <c r="AT389" s="296"/>
      <c r="AU389" s="296"/>
      <c r="AV389" s="771"/>
      <c r="AW389" s="768"/>
      <c r="AX389" s="192"/>
      <c r="AY389" s="192"/>
      <c r="AZ389" s="36"/>
      <c r="BA389" s="36"/>
      <c r="BB389" s="36"/>
      <c r="BC389" s="36"/>
      <c r="BD389" s="36"/>
      <c r="BE389" s="36"/>
      <c r="BF389" s="36"/>
      <c r="BG389" s="36"/>
      <c r="BH389" s="36"/>
      <c r="BI389" s="36"/>
      <c r="BJ389" s="36"/>
      <c r="BK389" s="771"/>
      <c r="BL389" s="768"/>
      <c r="BM389" s="192"/>
      <c r="BN389" s="36"/>
      <c r="BO389" s="36"/>
      <c r="BP389" s="36"/>
      <c r="BQ389" s="36"/>
      <c r="BR389" s="36"/>
      <c r="BS389" s="36"/>
      <c r="BT389" s="36"/>
      <c r="BU389" s="36"/>
      <c r="BV389" s="36"/>
      <c r="BW389" s="345">
        <f t="shared" si="17"/>
        <v>1</v>
      </c>
      <c r="BY389" s="208"/>
    </row>
    <row r="390" spans="1:77"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f>Table2[[#This Row],[Minimum possible value]]</f>
        <v>0</v>
      </c>
      <c r="S390" s="531">
        <f>Table2[[#This Row],[Maximum likely or possible value]]</f>
        <v>0</v>
      </c>
      <c r="T390" s="531"/>
      <c r="U390" s="531"/>
      <c r="V390" s="531"/>
      <c r="W390" s="531"/>
      <c r="X390" s="192" t="s">
        <v>1036</v>
      </c>
      <c r="Y390" s="767"/>
      <c r="Z390" s="642" t="s">
        <v>1037</v>
      </c>
      <c r="AA390" s="770"/>
      <c r="AB390" s="770"/>
      <c r="AC390" s="768"/>
      <c r="AD390" s="768"/>
      <c r="AE390" s="768"/>
      <c r="AF390" s="771"/>
      <c r="AG390" s="768"/>
      <c r="AH390" s="36"/>
      <c r="AI390" s="36"/>
      <c r="AJ390" s="36"/>
      <c r="AK390" s="36"/>
      <c r="AL390" s="36"/>
      <c r="AM390" s="36"/>
      <c r="AN390" s="296"/>
      <c r="AO390" s="296"/>
      <c r="AP390" s="296"/>
      <c r="AQ390" s="296"/>
      <c r="AR390" s="296"/>
      <c r="AS390" s="296"/>
      <c r="AT390" s="296"/>
      <c r="AU390" s="296"/>
      <c r="AV390" s="771"/>
      <c r="AW390" s="768"/>
      <c r="AX390" s="192"/>
      <c r="AY390" s="192"/>
      <c r="AZ390" s="36"/>
      <c r="BA390" s="36"/>
      <c r="BB390" s="36"/>
      <c r="BC390" s="36"/>
      <c r="BD390" s="36"/>
      <c r="BE390" s="36"/>
      <c r="BF390" s="36"/>
      <c r="BG390" s="36"/>
      <c r="BH390" s="36"/>
      <c r="BI390" s="36"/>
      <c r="BJ390" s="36"/>
      <c r="BK390" s="771"/>
      <c r="BL390" s="768"/>
      <c r="BM390" s="192"/>
      <c r="BN390" s="36"/>
      <c r="BO390" s="36"/>
      <c r="BP390" s="36"/>
      <c r="BQ390" s="36"/>
      <c r="BR390" s="36"/>
      <c r="BS390" s="36"/>
      <c r="BT390" s="36"/>
      <c r="BU390" s="36"/>
      <c r="BV390" s="36"/>
      <c r="BW390" s="345">
        <f t="shared" si="17"/>
        <v>1</v>
      </c>
      <c r="BY390" s="208"/>
    </row>
    <row r="391" spans="1:77"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f>Table2[[#This Row],[Minimum possible value]]</f>
        <v>0</v>
      </c>
      <c r="S391" s="531">
        <f>Table2[[#This Row],[Maximum likely or possible value]]</f>
        <v>0</v>
      </c>
      <c r="T391" s="531"/>
      <c r="U391" s="531"/>
      <c r="V391" s="531"/>
      <c r="W391" s="531"/>
      <c r="X391" s="192" t="s">
        <v>1039</v>
      </c>
      <c r="Y391" s="767"/>
      <c r="Z391" s="642" t="s">
        <v>1038</v>
      </c>
      <c r="AA391" s="770"/>
      <c r="AB391" s="770"/>
      <c r="AC391" s="768"/>
      <c r="AD391" s="768"/>
      <c r="AE391" s="768"/>
      <c r="AF391" s="771"/>
      <c r="AG391" s="768"/>
      <c r="AH391" s="36"/>
      <c r="AI391" s="36"/>
      <c r="AJ391" s="36"/>
      <c r="AK391" s="36"/>
      <c r="AL391" s="36"/>
      <c r="AM391" s="36"/>
      <c r="AN391" s="296"/>
      <c r="AO391" s="296"/>
      <c r="AP391" s="296"/>
      <c r="AQ391" s="296"/>
      <c r="AR391" s="296"/>
      <c r="AS391" s="296"/>
      <c r="AT391" s="296"/>
      <c r="AU391" s="296"/>
      <c r="AV391" s="771"/>
      <c r="AW391" s="768"/>
      <c r="AX391" s="192"/>
      <c r="AY391" s="192"/>
      <c r="AZ391" s="36"/>
      <c r="BA391" s="36"/>
      <c r="BB391" s="36"/>
      <c r="BC391" s="36"/>
      <c r="BD391" s="36"/>
      <c r="BE391" s="36"/>
      <c r="BF391" s="36"/>
      <c r="BG391" s="36"/>
      <c r="BH391" s="36"/>
      <c r="BI391" s="36"/>
      <c r="BJ391" s="36"/>
      <c r="BK391" s="771"/>
      <c r="BL391" s="768"/>
      <c r="BM391" s="192"/>
      <c r="BN391" s="36"/>
      <c r="BO391" s="36"/>
      <c r="BP391" s="36"/>
      <c r="BQ391" s="36"/>
      <c r="BR391" s="36"/>
      <c r="BS391" s="36"/>
      <c r="BT391" s="36"/>
      <c r="BU391" s="36"/>
      <c r="BV391" s="36"/>
      <c r="BW391" s="345">
        <f t="shared" si="17"/>
        <v>1</v>
      </c>
      <c r="BY391" s="208"/>
    </row>
    <row r="392" spans="1:77"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f>Table2[[#This Row],[Minimum possible value]]</f>
        <v>0</v>
      </c>
      <c r="S392" s="531">
        <f>Table2[[#This Row],[Maximum likely or possible value]]</f>
        <v>0</v>
      </c>
      <c r="T392" s="531"/>
      <c r="U392" s="531"/>
      <c r="V392" s="531"/>
      <c r="W392" s="531"/>
      <c r="X392" s="192" t="s">
        <v>1041</v>
      </c>
      <c r="Y392" s="767"/>
      <c r="Z392" s="642" t="s">
        <v>1042</v>
      </c>
      <c r="AA392" s="770"/>
      <c r="AB392" s="770"/>
      <c r="AC392" s="768"/>
      <c r="AD392" s="768"/>
      <c r="AE392" s="768"/>
      <c r="AF392" s="771"/>
      <c r="AG392" s="768"/>
      <c r="AH392" s="36"/>
      <c r="AI392" s="36"/>
      <c r="AJ392" s="36"/>
      <c r="AK392" s="36"/>
      <c r="AL392" s="36"/>
      <c r="AM392" s="36"/>
      <c r="AN392" s="296"/>
      <c r="AO392" s="296"/>
      <c r="AP392" s="296"/>
      <c r="AQ392" s="296"/>
      <c r="AR392" s="296"/>
      <c r="AS392" s="296"/>
      <c r="AT392" s="296"/>
      <c r="AU392" s="296"/>
      <c r="AV392" s="771"/>
      <c r="AW392" s="768"/>
      <c r="AX392" s="192"/>
      <c r="AY392" s="192"/>
      <c r="AZ392" s="36"/>
      <c r="BA392" s="36"/>
      <c r="BB392" s="36"/>
      <c r="BC392" s="36"/>
      <c r="BD392" s="36"/>
      <c r="BE392" s="36"/>
      <c r="BF392" s="36"/>
      <c r="BG392" s="36"/>
      <c r="BH392" s="36"/>
      <c r="BI392" s="36"/>
      <c r="BJ392" s="36"/>
      <c r="BK392" s="771"/>
      <c r="BL392" s="768"/>
      <c r="BM392" s="192"/>
      <c r="BN392" s="36"/>
      <c r="BO392" s="36"/>
      <c r="BP392" s="36"/>
      <c r="BQ392" s="36"/>
      <c r="BR392" s="36"/>
      <c r="BS392" s="36"/>
      <c r="BT392" s="36"/>
      <c r="BU392" s="36"/>
      <c r="BV392" s="36"/>
      <c r="BW392" s="345">
        <f t="shared" si="17"/>
        <v>1</v>
      </c>
      <c r="BY392" s="208"/>
    </row>
    <row r="393" spans="1:77"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f>Table2[[#This Row],[Minimum possible value]]</f>
        <v>0</v>
      </c>
      <c r="S393" s="531">
        <f>Table2[[#This Row],[Maximum likely or possible value]]</f>
        <v>0</v>
      </c>
      <c r="T393" s="531"/>
      <c r="U393" s="531"/>
      <c r="V393" s="531"/>
      <c r="W393" s="531"/>
      <c r="X393" s="192" t="s">
        <v>1044</v>
      </c>
      <c r="Y393" s="767"/>
      <c r="Z393" s="642" t="s">
        <v>1043</v>
      </c>
      <c r="AA393" s="770"/>
      <c r="AB393" s="770"/>
      <c r="AC393" s="768"/>
      <c r="AD393" s="768"/>
      <c r="AE393" s="768"/>
      <c r="AF393" s="771"/>
      <c r="AG393" s="768"/>
      <c r="AH393" s="36"/>
      <c r="AI393" s="36"/>
      <c r="AJ393" s="36"/>
      <c r="AK393" s="36"/>
      <c r="AL393" s="36"/>
      <c r="AM393" s="36"/>
      <c r="AN393" s="296"/>
      <c r="AO393" s="296"/>
      <c r="AP393" s="296"/>
      <c r="AQ393" s="296"/>
      <c r="AR393" s="296"/>
      <c r="AS393" s="296"/>
      <c r="AT393" s="296"/>
      <c r="AU393" s="296"/>
      <c r="AV393" s="771"/>
      <c r="AW393" s="768"/>
      <c r="AX393" s="192"/>
      <c r="AY393" s="192"/>
      <c r="AZ393" s="36"/>
      <c r="BA393" s="36"/>
      <c r="BB393" s="36"/>
      <c r="BC393" s="36"/>
      <c r="BD393" s="36"/>
      <c r="BE393" s="36"/>
      <c r="BF393" s="36"/>
      <c r="BG393" s="36"/>
      <c r="BH393" s="36"/>
      <c r="BI393" s="36"/>
      <c r="BJ393" s="36"/>
      <c r="BK393" s="771"/>
      <c r="BL393" s="768"/>
      <c r="BM393" s="192"/>
      <c r="BN393" s="36"/>
      <c r="BO393" s="36"/>
      <c r="BP393" s="36"/>
      <c r="BQ393" s="36"/>
      <c r="BR393" s="36"/>
      <c r="BS393" s="36"/>
      <c r="BT393" s="36"/>
      <c r="BU393" s="36"/>
      <c r="BV393" s="36"/>
      <c r="BW393" s="345">
        <f t="shared" si="17"/>
        <v>1</v>
      </c>
      <c r="BY393" s="208"/>
    </row>
    <row r="394" spans="1:77"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f>Table2[[#This Row],[Minimum possible value]]</f>
        <v>0</v>
      </c>
      <c r="S394" s="531">
        <f>Table2[[#This Row],[Maximum likely or possible value]]</f>
        <v>0</v>
      </c>
      <c r="T394" s="531"/>
      <c r="U394" s="531"/>
      <c r="V394" s="531"/>
      <c r="W394" s="531"/>
      <c r="X394" s="192" t="s">
        <v>1046</v>
      </c>
      <c r="Y394" s="767"/>
      <c r="Z394" s="642" t="s">
        <v>1047</v>
      </c>
      <c r="AA394" s="770"/>
      <c r="AB394" s="770"/>
      <c r="AC394" s="768"/>
      <c r="AD394" s="768"/>
      <c r="AE394" s="768"/>
      <c r="AF394" s="771"/>
      <c r="AG394" s="768"/>
      <c r="AH394" s="36"/>
      <c r="AI394" s="36"/>
      <c r="AJ394" s="36"/>
      <c r="AK394" s="36"/>
      <c r="AL394" s="36"/>
      <c r="AM394" s="36"/>
      <c r="AN394" s="296"/>
      <c r="AO394" s="296"/>
      <c r="AP394" s="296"/>
      <c r="AQ394" s="296"/>
      <c r="AR394" s="296"/>
      <c r="AS394" s="296"/>
      <c r="AT394" s="296"/>
      <c r="AU394" s="296"/>
      <c r="AV394" s="771"/>
      <c r="AW394" s="768"/>
      <c r="AX394" s="192"/>
      <c r="AY394" s="192"/>
      <c r="AZ394" s="36"/>
      <c r="BA394" s="36"/>
      <c r="BB394" s="36"/>
      <c r="BC394" s="36"/>
      <c r="BD394" s="36"/>
      <c r="BE394" s="36"/>
      <c r="BF394" s="36"/>
      <c r="BG394" s="36"/>
      <c r="BH394" s="36"/>
      <c r="BI394" s="36"/>
      <c r="BJ394" s="36"/>
      <c r="BK394" s="771"/>
      <c r="BL394" s="768"/>
      <c r="BM394" s="192"/>
      <c r="BN394" s="36"/>
      <c r="BO394" s="36"/>
      <c r="BP394" s="36"/>
      <c r="BQ394" s="36"/>
      <c r="BR394" s="36"/>
      <c r="BS394" s="36"/>
      <c r="BT394" s="36"/>
      <c r="BU394" s="36"/>
      <c r="BV394" s="36"/>
      <c r="BW394" s="345">
        <f t="shared" si="17"/>
        <v>1</v>
      </c>
      <c r="BY394" s="208"/>
    </row>
    <row r="395" spans="1:77"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f>Table2[[#This Row],[Minimum possible value]]</f>
        <v>0</v>
      </c>
      <c r="S395" s="531">
        <f>Table2[[#This Row],[Maximum likely or possible value]]</f>
        <v>0</v>
      </c>
      <c r="T395" s="531"/>
      <c r="U395" s="531"/>
      <c r="V395" s="531"/>
      <c r="W395" s="531"/>
      <c r="X395" s="192" t="s">
        <v>1049</v>
      </c>
      <c r="Y395" s="767"/>
      <c r="Z395" s="642" t="s">
        <v>1048</v>
      </c>
      <c r="AA395" s="770"/>
      <c r="AB395" s="770"/>
      <c r="AC395" s="768"/>
      <c r="AD395" s="768"/>
      <c r="AE395" s="768"/>
      <c r="AF395" s="771"/>
      <c r="AG395" s="768"/>
      <c r="AH395" s="36"/>
      <c r="AI395" s="36"/>
      <c r="AJ395" s="36"/>
      <c r="AK395" s="36"/>
      <c r="AL395" s="36"/>
      <c r="AM395" s="36"/>
      <c r="AN395" s="296"/>
      <c r="AO395" s="296"/>
      <c r="AP395" s="296"/>
      <c r="AQ395" s="296"/>
      <c r="AR395" s="296"/>
      <c r="AS395" s="296"/>
      <c r="AT395" s="296"/>
      <c r="AU395" s="296"/>
      <c r="AV395" s="771"/>
      <c r="AW395" s="768"/>
      <c r="AX395" s="192"/>
      <c r="AY395" s="192"/>
      <c r="AZ395" s="36"/>
      <c r="BA395" s="36"/>
      <c r="BB395" s="36"/>
      <c r="BC395" s="36"/>
      <c r="BD395" s="36"/>
      <c r="BE395" s="36"/>
      <c r="BF395" s="36"/>
      <c r="BG395" s="36"/>
      <c r="BH395" s="36"/>
      <c r="BI395" s="36"/>
      <c r="BJ395" s="36"/>
      <c r="BK395" s="771"/>
      <c r="BL395" s="768"/>
      <c r="BM395" s="192"/>
      <c r="BN395" s="36"/>
      <c r="BO395" s="36"/>
      <c r="BP395" s="36"/>
      <c r="BQ395" s="36"/>
      <c r="BR395" s="36"/>
      <c r="BS395" s="36"/>
      <c r="BT395" s="36"/>
      <c r="BU395" s="36"/>
      <c r="BV395" s="36"/>
      <c r="BW395" s="345">
        <f t="shared" ref="BW395:BW415" si="19">COUNTIF(X395,"*")+COUNTIF(AH395,"*")+COUNTIF(AX395,"*")+COUNTIF(BM395,"*")</f>
        <v>1</v>
      </c>
      <c r="BY395" s="208"/>
    </row>
    <row r="396" spans="1:77"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767"/>
      <c r="Z396" s="642" t="s">
        <v>1052</v>
      </c>
      <c r="AA396" s="770"/>
      <c r="AB396" s="770"/>
      <c r="AC396" s="768"/>
      <c r="AD396" s="768"/>
      <c r="AE396" s="768"/>
      <c r="AF396" s="771"/>
      <c r="AG396" s="768"/>
      <c r="AH396" s="36"/>
      <c r="AI396" s="36"/>
      <c r="AJ396" s="36"/>
      <c r="AK396" s="36"/>
      <c r="AL396" s="36"/>
      <c r="AM396" s="36"/>
      <c r="AN396" s="296"/>
      <c r="AO396" s="296"/>
      <c r="AP396" s="296"/>
      <c r="AQ396" s="296"/>
      <c r="AR396" s="296"/>
      <c r="AS396" s="296"/>
      <c r="AT396" s="296"/>
      <c r="AU396" s="296"/>
      <c r="AV396" s="771"/>
      <c r="AW396" s="768"/>
      <c r="AX396" s="192"/>
      <c r="AY396" s="192"/>
      <c r="AZ396" s="36"/>
      <c r="BA396" s="36"/>
      <c r="BB396" s="36"/>
      <c r="BC396" s="36"/>
      <c r="BD396" s="36"/>
      <c r="BE396" s="36"/>
      <c r="BF396" s="36"/>
      <c r="BG396" s="36"/>
      <c r="BH396" s="36"/>
      <c r="BI396" s="36"/>
      <c r="BJ396" s="36"/>
      <c r="BK396" s="771"/>
      <c r="BL396" s="768"/>
      <c r="BM396" s="192"/>
      <c r="BN396" s="36"/>
      <c r="BO396" s="36"/>
      <c r="BP396" s="36"/>
      <c r="BQ396" s="36"/>
      <c r="BR396" s="36"/>
      <c r="BS396" s="36"/>
      <c r="BT396" s="36"/>
      <c r="BU396" s="36"/>
      <c r="BV396" s="36"/>
      <c r="BW396" s="345">
        <f t="shared" si="19"/>
        <v>1</v>
      </c>
      <c r="BY396" s="208"/>
    </row>
    <row r="397" spans="1:77"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767"/>
      <c r="Z397" s="642"/>
      <c r="AA397" s="770"/>
      <c r="AB397" s="770"/>
      <c r="AC397" s="768"/>
      <c r="AD397" s="768"/>
      <c r="AE397" s="768"/>
      <c r="AF397" s="771"/>
      <c r="AG397" s="768"/>
      <c r="AH397" s="36"/>
      <c r="AI397" s="36"/>
      <c r="AJ397" s="36"/>
      <c r="AK397" s="36"/>
      <c r="AL397" s="36"/>
      <c r="AM397" s="36"/>
      <c r="AN397" s="296"/>
      <c r="AO397" s="296"/>
      <c r="AP397" s="296"/>
      <c r="AQ397" s="296"/>
      <c r="AR397" s="296"/>
      <c r="AS397" s="296"/>
      <c r="AT397" s="296"/>
      <c r="AU397" s="296"/>
      <c r="AV397" s="771"/>
      <c r="AW397" s="768"/>
      <c r="AX397" s="192" t="s">
        <v>1677</v>
      </c>
      <c r="AY397" s="192" t="s">
        <v>1677</v>
      </c>
      <c r="AZ397" s="36"/>
      <c r="BA397" s="36" t="s">
        <v>1677</v>
      </c>
      <c r="BB397" s="36"/>
      <c r="BC397" s="36"/>
      <c r="BD397" s="36"/>
      <c r="BE397" s="36"/>
      <c r="BF397" s="36"/>
      <c r="BG397" s="36"/>
      <c r="BH397" s="36"/>
      <c r="BI397" s="36"/>
      <c r="BJ397" s="36"/>
      <c r="BK397" s="771"/>
      <c r="BL397" s="768"/>
      <c r="BM397" s="192"/>
      <c r="BN397" s="36"/>
      <c r="BO397" s="36"/>
      <c r="BP397" s="36"/>
      <c r="BQ397" s="36"/>
      <c r="BR397" s="36"/>
      <c r="BS397" s="36"/>
      <c r="BT397" s="36"/>
      <c r="BU397" s="36"/>
      <c r="BV397" s="36"/>
      <c r="BW397" s="345">
        <f t="shared" si="19"/>
        <v>1</v>
      </c>
      <c r="BY397" s="208"/>
    </row>
    <row r="398" spans="1:77"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767"/>
      <c r="Z398" s="642" t="s">
        <v>1053</v>
      </c>
      <c r="AA398" s="770"/>
      <c r="AB398" s="770"/>
      <c r="AC398" s="768"/>
      <c r="AD398" s="768"/>
      <c r="AE398" s="768"/>
      <c r="AF398" s="771"/>
      <c r="AG398" s="768"/>
      <c r="AH398" s="36"/>
      <c r="AI398" s="36"/>
      <c r="AJ398" s="36"/>
      <c r="AK398" s="36"/>
      <c r="AL398" s="36"/>
      <c r="AM398" s="36"/>
      <c r="AN398" s="296"/>
      <c r="AO398" s="296"/>
      <c r="AP398" s="296"/>
      <c r="AQ398" s="296"/>
      <c r="AR398" s="296"/>
      <c r="AS398" s="296"/>
      <c r="AT398" s="296"/>
      <c r="AU398" s="296"/>
      <c r="AV398" s="771"/>
      <c r="AW398" s="768"/>
      <c r="AX398" s="192"/>
      <c r="AY398" s="192"/>
      <c r="AZ398" s="36"/>
      <c r="BA398" s="36"/>
      <c r="BB398" s="36"/>
      <c r="BC398" s="36"/>
      <c r="BD398" s="36"/>
      <c r="BE398" s="36"/>
      <c r="BF398" s="36"/>
      <c r="BG398" s="36"/>
      <c r="BH398" s="36"/>
      <c r="BI398" s="36"/>
      <c r="BJ398" s="36"/>
      <c r="BK398" s="771"/>
      <c r="BL398" s="768"/>
      <c r="BM398" s="192"/>
      <c r="BN398" s="36"/>
      <c r="BO398" s="36"/>
      <c r="BP398" s="36"/>
      <c r="BQ398" s="36"/>
      <c r="BR398" s="36"/>
      <c r="BS398" s="36"/>
      <c r="BT398" s="36"/>
      <c r="BU398" s="36"/>
      <c r="BV398" s="36"/>
      <c r="BW398" s="345">
        <f t="shared" si="19"/>
        <v>1</v>
      </c>
      <c r="BY398" s="208"/>
    </row>
    <row r="399" spans="1:77"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767"/>
      <c r="Z399" s="642" t="s">
        <v>1057</v>
      </c>
      <c r="AA399" s="770"/>
      <c r="AB399" s="770"/>
      <c r="AC399" s="768"/>
      <c r="AD399" s="768"/>
      <c r="AE399" s="768"/>
      <c r="AF399" s="771"/>
      <c r="AG399" s="768"/>
      <c r="AH399" s="36"/>
      <c r="AI399" s="36"/>
      <c r="AJ399" s="36"/>
      <c r="AK399" s="36"/>
      <c r="AL399" s="36"/>
      <c r="AM399" s="36"/>
      <c r="AN399" s="296"/>
      <c r="AO399" s="296"/>
      <c r="AP399" s="296"/>
      <c r="AQ399" s="296"/>
      <c r="AR399" s="296"/>
      <c r="AS399" s="296"/>
      <c r="AT399" s="296"/>
      <c r="AU399" s="296"/>
      <c r="AV399" s="771"/>
      <c r="AW399" s="768"/>
      <c r="AX399" s="192"/>
      <c r="AY399" s="192"/>
      <c r="AZ399" s="36"/>
      <c r="BA399" s="36"/>
      <c r="BB399" s="36"/>
      <c r="BC399" s="36"/>
      <c r="BD399" s="36"/>
      <c r="BE399" s="36"/>
      <c r="BF399" s="36"/>
      <c r="BG399" s="36"/>
      <c r="BH399" s="36"/>
      <c r="BI399" s="36"/>
      <c r="BJ399" s="36"/>
      <c r="BK399" s="771"/>
      <c r="BL399" s="768"/>
      <c r="BM399" s="192"/>
      <c r="BN399" s="36"/>
      <c r="BO399" s="36"/>
      <c r="BP399" s="36"/>
      <c r="BQ399" s="36"/>
      <c r="BR399" s="36"/>
      <c r="BS399" s="36"/>
      <c r="BT399" s="36"/>
      <c r="BU399" s="36"/>
      <c r="BV399" s="36"/>
      <c r="BW399" s="345">
        <f t="shared" si="19"/>
        <v>1</v>
      </c>
      <c r="BY399" s="208"/>
    </row>
    <row r="400" spans="1:77"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767"/>
      <c r="Z400" s="642" t="s">
        <v>1058</v>
      </c>
      <c r="AA400" s="770"/>
      <c r="AB400" s="770"/>
      <c r="AC400" s="768"/>
      <c r="AD400" s="768"/>
      <c r="AE400" s="768"/>
      <c r="AF400" s="771"/>
      <c r="AG400" s="768"/>
      <c r="AH400" s="36"/>
      <c r="AI400" s="36"/>
      <c r="AJ400" s="36"/>
      <c r="AK400" s="36"/>
      <c r="AL400" s="36"/>
      <c r="AM400" s="36"/>
      <c r="AN400" s="296"/>
      <c r="AO400" s="296"/>
      <c r="AP400" s="296"/>
      <c r="AQ400" s="296"/>
      <c r="AR400" s="296"/>
      <c r="AS400" s="296"/>
      <c r="AT400" s="296"/>
      <c r="AU400" s="296"/>
      <c r="AV400" s="771"/>
      <c r="AW400" s="768"/>
      <c r="AX400" s="192"/>
      <c r="AY400" s="192"/>
      <c r="AZ400" s="36"/>
      <c r="BA400" s="36"/>
      <c r="BB400" s="36"/>
      <c r="BC400" s="36"/>
      <c r="BD400" s="36"/>
      <c r="BE400" s="36"/>
      <c r="BF400" s="36"/>
      <c r="BG400" s="36"/>
      <c r="BH400" s="36"/>
      <c r="BI400" s="36"/>
      <c r="BJ400" s="36"/>
      <c r="BK400" s="771"/>
      <c r="BL400" s="768"/>
      <c r="BM400" s="192"/>
      <c r="BN400" s="36"/>
      <c r="BO400" s="36"/>
      <c r="BP400" s="36"/>
      <c r="BQ400" s="36"/>
      <c r="BR400" s="36"/>
      <c r="BS400" s="36"/>
      <c r="BT400" s="36"/>
      <c r="BU400" s="36"/>
      <c r="BV400" s="36"/>
      <c r="BW400" s="345">
        <f t="shared" si="19"/>
        <v>1</v>
      </c>
      <c r="BY400" s="208"/>
    </row>
    <row r="401" spans="1:77"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767"/>
      <c r="Z401" s="642" t="s">
        <v>1062</v>
      </c>
      <c r="AA401" s="770"/>
      <c r="AB401" s="770"/>
      <c r="AC401" s="768"/>
      <c r="AD401" s="768"/>
      <c r="AE401" s="768"/>
      <c r="AF401" s="771"/>
      <c r="AG401" s="768"/>
      <c r="AH401" s="36"/>
      <c r="AI401" s="36"/>
      <c r="AJ401" s="36"/>
      <c r="AK401" s="36"/>
      <c r="AL401" s="36"/>
      <c r="AM401" s="36"/>
      <c r="AN401" s="296"/>
      <c r="AO401" s="296"/>
      <c r="AP401" s="296"/>
      <c r="AQ401" s="296"/>
      <c r="AR401" s="296"/>
      <c r="AS401" s="296"/>
      <c r="AT401" s="296"/>
      <c r="AU401" s="296"/>
      <c r="AV401" s="771"/>
      <c r="AW401" s="768"/>
      <c r="AX401" s="192"/>
      <c r="AY401" s="192"/>
      <c r="AZ401" s="36"/>
      <c r="BA401" s="36"/>
      <c r="BB401" s="36"/>
      <c r="BC401" s="36"/>
      <c r="BD401" s="36"/>
      <c r="BE401" s="36"/>
      <c r="BF401" s="36"/>
      <c r="BG401" s="36"/>
      <c r="BH401" s="36"/>
      <c r="BI401" s="36"/>
      <c r="BJ401" s="36"/>
      <c r="BK401" s="771"/>
      <c r="BL401" s="768"/>
      <c r="BM401" s="192"/>
      <c r="BN401" s="36"/>
      <c r="BO401" s="36"/>
      <c r="BP401" s="36"/>
      <c r="BQ401" s="36"/>
      <c r="BR401" s="36"/>
      <c r="BS401" s="36"/>
      <c r="BT401" s="36"/>
      <c r="BU401" s="36"/>
      <c r="BV401" s="36"/>
      <c r="BW401" s="345">
        <f t="shared" si="19"/>
        <v>1</v>
      </c>
      <c r="BY401" s="208"/>
    </row>
    <row r="402" spans="1:77" s="156" customFormat="1" ht="42"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767"/>
      <c r="Z402" s="642"/>
      <c r="AA402" s="770"/>
      <c r="AB402" s="770"/>
      <c r="AC402" s="768"/>
      <c r="AD402" s="768"/>
      <c r="AE402" s="768"/>
      <c r="AF402" s="771"/>
      <c r="AG402" s="768"/>
      <c r="AH402" s="36"/>
      <c r="AI402" s="36"/>
      <c r="AJ402" s="36"/>
      <c r="AK402" s="36"/>
      <c r="AL402" s="36"/>
      <c r="AM402" s="36"/>
      <c r="AN402" s="296"/>
      <c r="AO402" s="296"/>
      <c r="AP402" s="296"/>
      <c r="AQ402" s="296"/>
      <c r="AR402" s="296"/>
      <c r="AS402" s="296"/>
      <c r="AT402" s="296"/>
      <c r="AU402" s="296"/>
      <c r="AV402" s="771"/>
      <c r="AW402" s="768"/>
      <c r="AX402" s="192" t="s">
        <v>1675</v>
      </c>
      <c r="AY402" s="192" t="s">
        <v>1675</v>
      </c>
      <c r="AZ402" s="36"/>
      <c r="BA402" s="36" t="s">
        <v>1675</v>
      </c>
      <c r="BB402" s="36"/>
      <c r="BC402" s="36"/>
      <c r="BD402" s="36"/>
      <c r="BE402" s="36"/>
      <c r="BF402" s="36" t="s">
        <v>1676</v>
      </c>
      <c r="BG402" s="36"/>
      <c r="BH402" s="36"/>
      <c r="BI402" s="36"/>
      <c r="BJ402" s="36"/>
      <c r="BK402" s="771"/>
      <c r="BL402" s="768"/>
      <c r="BM402" s="192"/>
      <c r="BN402" s="36"/>
      <c r="BO402" s="36"/>
      <c r="BP402" s="36"/>
      <c r="BQ402" s="36"/>
      <c r="BR402" s="36"/>
      <c r="BS402" s="36"/>
      <c r="BT402" s="36"/>
      <c r="BU402" s="36"/>
      <c r="BV402" s="36"/>
      <c r="BW402" s="345">
        <f t="shared" si="19"/>
        <v>1</v>
      </c>
      <c r="BY402" s="208"/>
    </row>
    <row r="403" spans="1:77"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767"/>
      <c r="Z403" s="642" t="s">
        <v>1063</v>
      </c>
      <c r="AA403" s="770"/>
      <c r="AB403" s="770"/>
      <c r="AC403" s="768"/>
      <c r="AD403" s="768"/>
      <c r="AE403" s="768"/>
      <c r="AF403" s="771"/>
      <c r="AG403" s="768"/>
      <c r="AH403" s="36"/>
      <c r="AI403" s="36"/>
      <c r="AJ403" s="36"/>
      <c r="AK403" s="36"/>
      <c r="AL403" s="36"/>
      <c r="AM403" s="36"/>
      <c r="AN403" s="296"/>
      <c r="AO403" s="296"/>
      <c r="AP403" s="296"/>
      <c r="AQ403" s="296"/>
      <c r="AR403" s="296"/>
      <c r="AS403" s="296"/>
      <c r="AT403" s="296"/>
      <c r="AU403" s="296"/>
      <c r="AV403" s="771"/>
      <c r="AW403" s="768"/>
      <c r="AX403" s="192"/>
      <c r="AY403" s="192"/>
      <c r="AZ403" s="36"/>
      <c r="BA403" s="36"/>
      <c r="BB403" s="36"/>
      <c r="BC403" s="36"/>
      <c r="BD403" s="36"/>
      <c r="BE403" s="36"/>
      <c r="BF403" s="36"/>
      <c r="BG403" s="36"/>
      <c r="BH403" s="36"/>
      <c r="BI403" s="36"/>
      <c r="BJ403" s="36"/>
      <c r="BK403" s="771"/>
      <c r="BL403" s="768"/>
      <c r="BM403" s="192"/>
      <c r="BN403" s="36"/>
      <c r="BO403" s="36"/>
      <c r="BP403" s="36"/>
      <c r="BQ403" s="36"/>
      <c r="BR403" s="36"/>
      <c r="BS403" s="36"/>
      <c r="BT403" s="36"/>
      <c r="BU403" s="36"/>
      <c r="BV403" s="36"/>
      <c r="BW403" s="345">
        <f t="shared" si="19"/>
        <v>1</v>
      </c>
      <c r="BY403" s="208"/>
    </row>
    <row r="404" spans="1:77"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767"/>
      <c r="Z404" s="642" t="s">
        <v>1067</v>
      </c>
      <c r="AA404" s="770"/>
      <c r="AB404" s="770"/>
      <c r="AC404" s="768"/>
      <c r="AD404" s="768"/>
      <c r="AE404" s="768"/>
      <c r="AF404" s="771"/>
      <c r="AG404" s="768"/>
      <c r="AH404" s="36"/>
      <c r="AI404" s="36"/>
      <c r="AJ404" s="36"/>
      <c r="AK404" s="36"/>
      <c r="AL404" s="36"/>
      <c r="AM404" s="36"/>
      <c r="AN404" s="296"/>
      <c r="AO404" s="296"/>
      <c r="AP404" s="296"/>
      <c r="AQ404" s="296"/>
      <c r="AR404" s="296"/>
      <c r="AS404" s="296"/>
      <c r="AT404" s="296"/>
      <c r="AU404" s="296"/>
      <c r="AV404" s="771"/>
      <c r="AW404" s="768"/>
      <c r="AX404" s="192"/>
      <c r="AY404" s="192"/>
      <c r="AZ404" s="36"/>
      <c r="BA404" s="36"/>
      <c r="BB404" s="36"/>
      <c r="BC404" s="36"/>
      <c r="BD404" s="36"/>
      <c r="BE404" s="36"/>
      <c r="BF404" s="36"/>
      <c r="BG404" s="36"/>
      <c r="BH404" s="36"/>
      <c r="BI404" s="36"/>
      <c r="BJ404" s="36"/>
      <c r="BK404" s="771"/>
      <c r="BL404" s="768"/>
      <c r="BM404" s="192"/>
      <c r="BN404" s="36"/>
      <c r="BO404" s="36"/>
      <c r="BP404" s="36"/>
      <c r="BQ404" s="36"/>
      <c r="BR404" s="36"/>
      <c r="BS404" s="36"/>
      <c r="BT404" s="36"/>
      <c r="BU404" s="36"/>
      <c r="BV404" s="36"/>
      <c r="BW404" s="345">
        <f t="shared" si="19"/>
        <v>1</v>
      </c>
      <c r="BY404" s="208"/>
    </row>
    <row r="405" spans="1:77"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767"/>
      <c r="Z405" s="642" t="s">
        <v>1068</v>
      </c>
      <c r="AA405" s="770"/>
      <c r="AB405" s="770"/>
      <c r="AC405" s="768"/>
      <c r="AD405" s="768"/>
      <c r="AE405" s="768"/>
      <c r="AF405" s="771"/>
      <c r="AG405" s="768"/>
      <c r="AH405" s="36"/>
      <c r="AI405" s="36"/>
      <c r="AJ405" s="36"/>
      <c r="AK405" s="36"/>
      <c r="AL405" s="36"/>
      <c r="AM405" s="36"/>
      <c r="AN405" s="296"/>
      <c r="AO405" s="296"/>
      <c r="AP405" s="296"/>
      <c r="AQ405" s="296"/>
      <c r="AR405" s="296"/>
      <c r="AS405" s="296"/>
      <c r="AT405" s="296"/>
      <c r="AU405" s="296"/>
      <c r="AV405" s="771"/>
      <c r="AW405" s="768"/>
      <c r="AX405" s="192"/>
      <c r="AY405" s="192"/>
      <c r="AZ405" s="36"/>
      <c r="BA405" s="36"/>
      <c r="BB405" s="36"/>
      <c r="BC405" s="36"/>
      <c r="BD405" s="36"/>
      <c r="BE405" s="36"/>
      <c r="BF405" s="36"/>
      <c r="BG405" s="36"/>
      <c r="BH405" s="36"/>
      <c r="BI405" s="36"/>
      <c r="BJ405" s="36"/>
      <c r="BK405" s="771"/>
      <c r="BL405" s="768"/>
      <c r="BM405" s="192"/>
      <c r="BN405" s="36"/>
      <c r="BO405" s="36"/>
      <c r="BP405" s="36"/>
      <c r="BQ405" s="36"/>
      <c r="BR405" s="36"/>
      <c r="BS405" s="36"/>
      <c r="BT405" s="36"/>
      <c r="BU405" s="36"/>
      <c r="BV405" s="36"/>
      <c r="BW405" s="345">
        <f t="shared" si="19"/>
        <v>1</v>
      </c>
      <c r="BY405" s="208"/>
    </row>
    <row r="406" spans="1:77"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767"/>
      <c r="Z406" s="642" t="s">
        <v>1072</v>
      </c>
      <c r="AA406" s="770"/>
      <c r="AB406" s="770"/>
      <c r="AC406" s="768"/>
      <c r="AD406" s="768"/>
      <c r="AE406" s="768"/>
      <c r="AF406" s="771"/>
      <c r="AG406" s="768"/>
      <c r="AH406" s="36"/>
      <c r="AI406" s="36"/>
      <c r="AJ406" s="36"/>
      <c r="AK406" s="36"/>
      <c r="AL406" s="36"/>
      <c r="AM406" s="36"/>
      <c r="AN406" s="296"/>
      <c r="AO406" s="296"/>
      <c r="AP406" s="296"/>
      <c r="AQ406" s="296"/>
      <c r="AR406" s="296"/>
      <c r="AS406" s="296"/>
      <c r="AT406" s="296"/>
      <c r="AU406" s="296"/>
      <c r="AV406" s="771"/>
      <c r="AW406" s="768"/>
      <c r="AX406" s="192"/>
      <c r="AY406" s="192"/>
      <c r="AZ406" s="36"/>
      <c r="BA406" s="36"/>
      <c r="BB406" s="36"/>
      <c r="BC406" s="36"/>
      <c r="BD406" s="36"/>
      <c r="BE406" s="36"/>
      <c r="BF406" s="36"/>
      <c r="BG406" s="36"/>
      <c r="BH406" s="36"/>
      <c r="BI406" s="36"/>
      <c r="BJ406" s="36"/>
      <c r="BK406" s="771"/>
      <c r="BL406" s="768"/>
      <c r="BM406" s="192"/>
      <c r="BN406" s="36"/>
      <c r="BO406" s="36"/>
      <c r="BP406" s="36"/>
      <c r="BQ406" s="36"/>
      <c r="BR406" s="36"/>
      <c r="BS406" s="36"/>
      <c r="BT406" s="36"/>
      <c r="BU406" s="36"/>
      <c r="BV406" s="36"/>
      <c r="BW406" s="345">
        <f t="shared" si="19"/>
        <v>1</v>
      </c>
      <c r="BY406" s="208"/>
    </row>
    <row r="407" spans="1:77"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767"/>
      <c r="Z407" s="642" t="s">
        <v>1073</v>
      </c>
      <c r="AA407" s="770"/>
      <c r="AB407" s="770"/>
      <c r="AC407" s="768"/>
      <c r="AD407" s="768"/>
      <c r="AE407" s="768"/>
      <c r="AF407" s="771"/>
      <c r="AG407" s="768"/>
      <c r="AH407" s="36"/>
      <c r="AI407" s="36"/>
      <c r="AJ407" s="36"/>
      <c r="AK407" s="36"/>
      <c r="AL407" s="36"/>
      <c r="AM407" s="36"/>
      <c r="AN407" s="643"/>
      <c r="AO407" s="643"/>
      <c r="AP407" s="643"/>
      <c r="AQ407" s="643"/>
      <c r="AR407" s="643"/>
      <c r="AS407" s="643"/>
      <c r="AT407" s="643"/>
      <c r="AU407" s="643"/>
      <c r="AV407" s="771"/>
      <c r="AW407" s="768"/>
      <c r="AX407" s="192"/>
      <c r="AY407" s="192"/>
      <c r="AZ407" s="36"/>
      <c r="BA407" s="36"/>
      <c r="BB407" s="36"/>
      <c r="BC407" s="36"/>
      <c r="BD407" s="36"/>
      <c r="BE407" s="36"/>
      <c r="BF407" s="36"/>
      <c r="BG407" s="36"/>
      <c r="BH407" s="36"/>
      <c r="BI407" s="36"/>
      <c r="BJ407" s="36"/>
      <c r="BK407" s="771"/>
      <c r="BL407" s="768"/>
      <c r="BM407" s="192"/>
      <c r="BN407" s="36"/>
      <c r="BO407" s="36"/>
      <c r="BP407" s="36"/>
      <c r="BQ407" s="36"/>
      <c r="BR407" s="36"/>
      <c r="BS407" s="36"/>
      <c r="BT407" s="36"/>
      <c r="BU407" s="36"/>
      <c r="BV407" s="36"/>
      <c r="BW407" s="345">
        <f t="shared" si="19"/>
        <v>1</v>
      </c>
      <c r="BY407" s="208"/>
    </row>
    <row r="408" spans="1:77"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767"/>
      <c r="Z408" s="642" t="s">
        <v>1077</v>
      </c>
      <c r="AA408" s="770"/>
      <c r="AB408" s="770"/>
      <c r="AC408" s="768"/>
      <c r="AD408" s="768"/>
      <c r="AE408" s="768"/>
      <c r="AF408" s="771"/>
      <c r="AG408" s="768"/>
      <c r="AH408" s="36"/>
      <c r="AI408" s="36"/>
      <c r="AJ408" s="36"/>
      <c r="AK408" s="36"/>
      <c r="AL408" s="36"/>
      <c r="AM408" s="36"/>
      <c r="AN408" s="296"/>
      <c r="AO408" s="296"/>
      <c r="AP408" s="296"/>
      <c r="AQ408" s="296"/>
      <c r="AR408" s="296"/>
      <c r="AS408" s="296"/>
      <c r="AT408" s="296"/>
      <c r="AU408" s="296"/>
      <c r="AV408" s="771"/>
      <c r="AW408" s="768"/>
      <c r="AX408" s="192"/>
      <c r="AY408" s="192"/>
      <c r="AZ408" s="36"/>
      <c r="BA408" s="36"/>
      <c r="BB408" s="36"/>
      <c r="BC408" s="36"/>
      <c r="BD408" s="36"/>
      <c r="BE408" s="36"/>
      <c r="BF408" s="36"/>
      <c r="BG408" s="36"/>
      <c r="BH408" s="36"/>
      <c r="BI408" s="36"/>
      <c r="BJ408" s="36"/>
      <c r="BK408" s="771"/>
      <c r="BL408" s="768"/>
      <c r="BM408" s="192"/>
      <c r="BN408" s="36"/>
      <c r="BO408" s="36"/>
      <c r="BP408" s="36"/>
      <c r="BQ408" s="36"/>
      <c r="BR408" s="36"/>
      <c r="BS408" s="36"/>
      <c r="BT408" s="36"/>
      <c r="BU408" s="36"/>
      <c r="BV408" s="36"/>
      <c r="BW408" s="345">
        <f t="shared" si="19"/>
        <v>1</v>
      </c>
      <c r="BY408" s="208"/>
    </row>
    <row r="409" spans="1:77"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767"/>
      <c r="Z409" s="642" t="s">
        <v>1078</v>
      </c>
      <c r="AA409" s="770"/>
      <c r="AB409" s="770"/>
      <c r="AC409" s="768"/>
      <c r="AD409" s="768"/>
      <c r="AE409" s="768"/>
      <c r="AF409" s="771"/>
      <c r="AG409" s="768"/>
      <c r="AH409" s="36"/>
      <c r="AI409" s="36"/>
      <c r="AJ409" s="36"/>
      <c r="AK409" s="36"/>
      <c r="AL409" s="36"/>
      <c r="AM409" s="36"/>
      <c r="AN409" s="296"/>
      <c r="AO409" s="296"/>
      <c r="AP409" s="296"/>
      <c r="AQ409" s="296"/>
      <c r="AR409" s="296"/>
      <c r="AS409" s="296"/>
      <c r="AT409" s="296"/>
      <c r="AU409" s="296"/>
      <c r="AV409" s="771"/>
      <c r="AW409" s="768"/>
      <c r="AX409" s="192"/>
      <c r="AY409" s="192"/>
      <c r="AZ409" s="36"/>
      <c r="BA409" s="36"/>
      <c r="BB409" s="36"/>
      <c r="BC409" s="36"/>
      <c r="BD409" s="36"/>
      <c r="BE409" s="36"/>
      <c r="BF409" s="36"/>
      <c r="BG409" s="36"/>
      <c r="BH409" s="36"/>
      <c r="BI409" s="36"/>
      <c r="BJ409" s="36"/>
      <c r="BK409" s="771"/>
      <c r="BL409" s="768"/>
      <c r="BM409" s="192"/>
      <c r="BN409" s="36"/>
      <c r="BO409" s="36"/>
      <c r="BP409" s="36"/>
      <c r="BQ409" s="36"/>
      <c r="BR409" s="36"/>
      <c r="BS409" s="36"/>
      <c r="BT409" s="36"/>
      <c r="BU409" s="36"/>
      <c r="BV409" s="36"/>
      <c r="BW409" s="345">
        <f t="shared" si="19"/>
        <v>1</v>
      </c>
      <c r="BY409" s="208"/>
    </row>
    <row r="410" spans="1:77" s="156" customFormat="1" ht="28"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767"/>
      <c r="Z410" s="642"/>
      <c r="AA410" s="770"/>
      <c r="AB410" s="770"/>
      <c r="AC410" s="768"/>
      <c r="AD410" s="768"/>
      <c r="AE410" s="768"/>
      <c r="AF410" s="771"/>
      <c r="AG410" s="768"/>
      <c r="AH410" s="36"/>
      <c r="AI410" s="36"/>
      <c r="AJ410" s="36"/>
      <c r="AK410" s="36"/>
      <c r="AL410" s="36"/>
      <c r="AM410" s="36"/>
      <c r="AN410" s="296"/>
      <c r="AO410" s="296"/>
      <c r="AP410" s="296"/>
      <c r="AQ410" s="296"/>
      <c r="AR410" s="296"/>
      <c r="AS410" s="296"/>
      <c r="AT410" s="296"/>
      <c r="AU410" s="296"/>
      <c r="AV410" s="771"/>
      <c r="AW410" s="768"/>
      <c r="AX410" s="192" t="s">
        <v>1708</v>
      </c>
      <c r="AY410" s="192" t="s">
        <v>1708</v>
      </c>
      <c r="AZ410" s="36"/>
      <c r="BA410" s="36" t="s">
        <v>1708</v>
      </c>
      <c r="BB410" s="36"/>
      <c r="BC410" s="36"/>
      <c r="BD410" s="36"/>
      <c r="BE410" s="36"/>
      <c r="BF410" s="36" t="s">
        <v>1709</v>
      </c>
      <c r="BG410" s="36"/>
      <c r="BH410" s="36"/>
      <c r="BI410" s="36"/>
      <c r="BJ410" s="36"/>
      <c r="BK410" s="771"/>
      <c r="BL410" s="768"/>
      <c r="BM410" s="192"/>
      <c r="BN410" s="36"/>
      <c r="BO410" s="36"/>
      <c r="BP410" s="36"/>
      <c r="BQ410" s="36"/>
      <c r="BR410" s="36"/>
      <c r="BS410" s="36"/>
      <c r="BT410" s="36"/>
      <c r="BU410" s="36"/>
      <c r="BV410" s="36"/>
      <c r="BW410" s="345">
        <f t="shared" si="19"/>
        <v>1</v>
      </c>
      <c r="BY410" s="208"/>
    </row>
    <row r="411" spans="1:77" s="156" customFormat="1" ht="182"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785"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 t="shared" si="19"/>
        <v>3</v>
      </c>
      <c r="BY411" s="208"/>
    </row>
    <row r="412" spans="1:77"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767"/>
      <c r="Z412" s="642"/>
      <c r="AA412" s="770"/>
      <c r="AB412" s="770"/>
      <c r="AC412" s="768"/>
      <c r="AD412" s="768"/>
      <c r="AE412" s="768"/>
      <c r="AF412" s="771"/>
      <c r="AG412" s="768"/>
      <c r="AH412" s="36"/>
      <c r="AI412" s="36"/>
      <c r="AJ412" s="36"/>
      <c r="AK412" s="36"/>
      <c r="AL412" s="36"/>
      <c r="AM412" s="36"/>
      <c r="AN412" s="296"/>
      <c r="AO412" s="296"/>
      <c r="AP412" s="296"/>
      <c r="AQ412" s="296"/>
      <c r="AR412" s="296"/>
      <c r="AS412" s="296"/>
      <c r="AT412" s="296"/>
      <c r="AU412" s="296"/>
      <c r="AV412" s="771"/>
      <c r="AW412" s="768"/>
      <c r="AX412" s="192" t="s">
        <v>1687</v>
      </c>
      <c r="AY412" s="192" t="s">
        <v>1687</v>
      </c>
      <c r="AZ412" s="36"/>
      <c r="BA412" s="36" t="s">
        <v>1687</v>
      </c>
      <c r="BB412" s="36"/>
      <c r="BC412" s="36"/>
      <c r="BD412" s="36"/>
      <c r="BE412" s="36"/>
      <c r="BF412" s="36" t="s">
        <v>1688</v>
      </c>
      <c r="BG412" s="36"/>
      <c r="BH412" s="36"/>
      <c r="BI412" s="36"/>
      <c r="BJ412" s="36"/>
      <c r="BK412" s="771"/>
      <c r="BL412" s="768"/>
      <c r="BM412" s="192"/>
      <c r="BN412" s="36"/>
      <c r="BO412" s="36"/>
      <c r="BP412" s="36"/>
      <c r="BQ412" s="36"/>
      <c r="BR412" s="36"/>
      <c r="BS412" s="36"/>
      <c r="BT412" s="36"/>
      <c r="BU412" s="36"/>
      <c r="BV412" s="36"/>
      <c r="BW412" s="345">
        <f t="shared" si="19"/>
        <v>1</v>
      </c>
      <c r="BY412" s="208"/>
    </row>
    <row r="413" spans="1:77" s="156" customFormat="1" ht="266"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 t="shared" si="19"/>
        <v>1</v>
      </c>
      <c r="BY413" s="208"/>
    </row>
    <row r="414" spans="1:77" s="156" customFormat="1" ht="28">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58"/>
      <c r="R414" s="758">
        <f>Table2[[#This Row],[Minimum possible value]]</f>
        <v>0</v>
      </c>
      <c r="S414" s="758">
        <f>Table2[[#This Row],[Maximum likely or possible value]]</f>
        <v>0</v>
      </c>
      <c r="T414" s="758"/>
      <c r="U414" s="758"/>
      <c r="V414" s="758"/>
      <c r="W414" s="758"/>
      <c r="X414" s="568"/>
      <c r="Y414" s="497"/>
      <c r="Z414" s="571"/>
      <c r="AA414" s="497"/>
      <c r="AB414" s="497"/>
      <c r="AC414" s="497"/>
      <c r="AD414" s="497" t="s">
        <v>2680</v>
      </c>
      <c r="AE414" s="497"/>
      <c r="AF414" s="498"/>
      <c r="AG414" s="571"/>
      <c r="AH414" s="36"/>
      <c r="AI414" s="574"/>
      <c r="AJ414" s="574"/>
      <c r="AK414" s="574"/>
      <c r="AL414" s="574"/>
      <c r="AM414" s="574"/>
      <c r="AN414" s="36"/>
      <c r="AO414" s="36"/>
      <c r="AP414" s="36"/>
      <c r="AQ414" s="36"/>
      <c r="AR414" s="36"/>
      <c r="AS414" s="36"/>
      <c r="AT414" s="780"/>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 t="shared" si="19"/>
        <v>0</v>
      </c>
      <c r="BY414" s="208"/>
    </row>
    <row r="415" spans="1:77"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f>Table2[[#This Row],[Minimum possible value]]</f>
        <v>0</v>
      </c>
      <c r="S415" s="703">
        <f>Table2[[#This Row],[Maximum likely or possible value]]</f>
        <v>0</v>
      </c>
      <c r="T415" s="703"/>
      <c r="U415" s="703"/>
      <c r="V415" s="703"/>
      <c r="W415" s="703"/>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28"/>
      <c r="BF415" s="296" t="s">
        <v>525</v>
      </c>
      <c r="BG415" s="36"/>
      <c r="BH415" s="36"/>
      <c r="BI415" s="36"/>
      <c r="BJ415" s="36"/>
      <c r="BK415" s="344"/>
      <c r="BL415" s="36"/>
      <c r="BM415" s="192"/>
      <c r="BN415" s="36"/>
      <c r="BO415" s="36"/>
      <c r="BP415" s="36"/>
      <c r="BQ415" s="36"/>
      <c r="BR415" s="36"/>
      <c r="BS415" s="36"/>
      <c r="BT415" s="36"/>
      <c r="BU415" s="36"/>
      <c r="BV415" s="36"/>
      <c r="BW415" s="345">
        <f t="shared" si="19"/>
        <v>1</v>
      </c>
      <c r="BY415" s="208"/>
    </row>
    <row r="416" spans="1:77"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f>Table2[[#This Row],[Minimum possible value]]</f>
        <v>0</v>
      </c>
      <c r="S416" s="661">
        <f>Table2[[#This Row],[Maximum likely or possible value]]</f>
        <v>0</v>
      </c>
      <c r="T416" s="661"/>
      <c r="U416" s="661"/>
      <c r="V416" s="661"/>
      <c r="W416" s="661"/>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683"/>
      <c r="I417" s="287"/>
      <c r="J417" s="690"/>
      <c r="K417" s="695"/>
      <c r="L417" s="683"/>
      <c r="M417" s="683"/>
      <c r="N417" s="262"/>
      <c r="O417" s="710"/>
      <c r="P417" s="710"/>
      <c r="Q417" s="710"/>
      <c r="R417" s="710">
        <f>Table2[[#This Row],[Minimum possible value]]</f>
        <v>0</v>
      </c>
      <c r="S417" s="710">
        <f>Table2[[#This Row],[Maximum likely or possible value]]</f>
        <v>0</v>
      </c>
      <c r="T417" s="710"/>
      <c r="U417" s="710"/>
      <c r="V417" s="710"/>
      <c r="W417" s="710"/>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681"/>
      <c r="I418" s="396"/>
      <c r="J418" s="632"/>
      <c r="K418" s="396"/>
      <c r="L418" s="396"/>
      <c r="M418" s="396"/>
      <c r="N418" s="396"/>
      <c r="O418" s="701"/>
      <c r="P418" s="701"/>
      <c r="Q418" s="701"/>
      <c r="R418" s="701">
        <f>Table2[[#This Row],[Minimum possible value]]</f>
        <v>0</v>
      </c>
      <c r="S418" s="701">
        <f>Table2[[#This Row],[Maximum likely or possible value]]</f>
        <v>0</v>
      </c>
      <c r="T418" s="701"/>
      <c r="U418" s="701"/>
      <c r="V418" s="701"/>
      <c r="W418" s="701"/>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2021-08-18T22:21:48Z</dcterms:modified>
</cp:coreProperties>
</file>