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13_ncr:1_{65DA0104-947F-435B-8DAF-7CF3FCA21408}" xr6:coauthVersionLast="45" xr6:coauthVersionMax="45" xr10:uidLastSave="{00000000-0000-0000-0000-000000000000}"/>
  <bookViews>
    <workbookView xWindow="28680" yWindow="-120" windowWidth="29040" windowHeight="17640" tabRatio="932" activeTab="3"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Master_crosswalk_Metadata" sheetId="17" r:id="rId6"/>
    <sheet name="Terminology" sheetId="13"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Master_crosswalk!$A$1:$BK$345</definedName>
    <definedName name="_xlnm._FilterDatabase" localSheetId="5" hidden="1">Master_crosswalk_Metadata!$A$1:$C$55</definedName>
    <definedName name="_xlnm._FilterDatabase" localSheetId="9" hidden="1">'PIBO '!$A$2:$F$52</definedName>
    <definedName name="ExternalData_1" localSheetId="4" hidden="1">ControlledVocabandCrossWalk!$A$1:$BI$29</definedName>
    <definedName name="ExternalData_2" localSheetId="3" hidden="1">DCS!$A$1:$BI$28</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9" i="22" l="1"/>
  <c r="G227" i="22"/>
  <c r="G225" i="22"/>
  <c r="G223" i="22"/>
  <c r="G221" i="22"/>
  <c r="G220" i="22"/>
  <c r="G144" i="22"/>
  <c r="G145" i="22"/>
  <c r="G146" i="22"/>
  <c r="G127" i="22"/>
  <c r="G126" i="22"/>
  <c r="BJ345" i="22"/>
  <c r="BJ344" i="22"/>
  <c r="BJ343" i="22"/>
  <c r="BJ342" i="22"/>
  <c r="BJ341" i="22"/>
  <c r="BJ340" i="22"/>
  <c r="BJ339" i="22"/>
  <c r="BJ338" i="22"/>
  <c r="BJ337" i="22"/>
  <c r="BJ336" i="22"/>
  <c r="BJ335" i="22"/>
  <c r="BJ334" i="22"/>
  <c r="BJ333" i="22"/>
  <c r="BJ332" i="22"/>
  <c r="BJ331" i="22"/>
  <c r="BJ330" i="22"/>
  <c r="BJ329" i="22"/>
  <c r="BJ328" i="22"/>
  <c r="BJ327" i="22"/>
  <c r="BJ326" i="22"/>
  <c r="BJ325" i="22"/>
  <c r="BJ324" i="22"/>
  <c r="BJ323" i="22"/>
  <c r="BJ322" i="22"/>
  <c r="BJ321" i="22"/>
  <c r="BJ320" i="22"/>
  <c r="BJ319" i="22"/>
  <c r="BJ318" i="22"/>
  <c r="BJ317" i="22"/>
  <c r="BJ316" i="22"/>
  <c r="BJ315" i="22"/>
  <c r="BJ314" i="22"/>
  <c r="BJ313" i="22"/>
  <c r="BJ312" i="22"/>
  <c r="BJ311" i="22"/>
  <c r="BJ310" i="22"/>
  <c r="BJ309" i="22"/>
  <c r="BJ308" i="22"/>
  <c r="BJ307" i="22"/>
  <c r="BJ306" i="22"/>
  <c r="BJ305" i="22"/>
  <c r="BJ304" i="22"/>
  <c r="BJ303" i="22"/>
  <c r="BJ302" i="22"/>
  <c r="BJ301" i="22"/>
  <c r="BJ300" i="22"/>
  <c r="BJ299" i="22"/>
  <c r="BJ298" i="22"/>
  <c r="BJ297" i="22"/>
  <c r="BJ296" i="22"/>
  <c r="BJ295" i="22"/>
  <c r="BJ294" i="22"/>
  <c r="BJ293" i="22"/>
  <c r="BJ292" i="22"/>
  <c r="BJ291" i="22"/>
  <c r="BJ290" i="22"/>
  <c r="BJ289" i="22"/>
  <c r="BJ288" i="22"/>
  <c r="BJ287" i="22"/>
  <c r="BJ286" i="22"/>
  <c r="BJ285" i="22"/>
  <c r="BJ284" i="22"/>
  <c r="BJ283" i="22"/>
  <c r="BJ282" i="22"/>
  <c r="BJ281" i="22"/>
  <c r="BJ280" i="22"/>
  <c r="BJ279" i="22"/>
  <c r="BJ278" i="22"/>
  <c r="BJ277" i="22"/>
  <c r="BJ276" i="22"/>
  <c r="BJ275" i="22"/>
  <c r="BJ274" i="22"/>
  <c r="BJ273" i="22"/>
  <c r="BJ272" i="22"/>
  <c r="BJ271" i="22"/>
  <c r="BJ270" i="22"/>
  <c r="BJ269" i="22"/>
  <c r="BJ268" i="22"/>
  <c r="BJ267" i="22"/>
  <c r="BJ266" i="22"/>
  <c r="BJ265" i="22"/>
  <c r="BJ264" i="22"/>
  <c r="BJ263" i="22"/>
  <c r="BJ262" i="22"/>
  <c r="BJ261" i="22"/>
  <c r="BJ260" i="22"/>
  <c r="BJ259" i="22"/>
  <c r="BJ258" i="22"/>
  <c r="BJ257" i="22"/>
  <c r="BJ256" i="22"/>
  <c r="BJ255" i="22"/>
  <c r="BJ254" i="22"/>
  <c r="BJ253" i="22"/>
  <c r="BJ252" i="22"/>
  <c r="BJ251" i="22"/>
  <c r="BJ250" i="22"/>
  <c r="BJ249" i="22"/>
  <c r="BJ248" i="22"/>
  <c r="BJ247" i="22"/>
  <c r="BJ246" i="22"/>
  <c r="BJ245" i="22"/>
  <c r="BJ244" i="22"/>
  <c r="BJ243" i="22"/>
  <c r="BJ242" i="22"/>
  <c r="BJ241" i="22"/>
  <c r="BJ240" i="22"/>
  <c r="BJ239" i="22"/>
  <c r="BJ238" i="22"/>
  <c r="BJ237" i="22"/>
  <c r="G237" i="22"/>
  <c r="BJ236" i="22"/>
  <c r="BJ235" i="22"/>
  <c r="BJ234" i="22"/>
  <c r="G234" i="22"/>
  <c r="BJ233" i="22"/>
  <c r="BJ232" i="22"/>
  <c r="B232" i="22"/>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J231" i="22"/>
  <c r="BJ230" i="22"/>
  <c r="BJ229" i="22"/>
  <c r="BJ228" i="22"/>
  <c r="BJ227" i="22"/>
  <c r="BJ226" i="22"/>
  <c r="BJ225" i="22"/>
  <c r="BJ224" i="22"/>
  <c r="BJ223" i="22"/>
  <c r="BJ222" i="22"/>
  <c r="BJ221" i="22"/>
  <c r="BJ220" i="22"/>
  <c r="BJ219" i="22"/>
  <c r="BJ218" i="22"/>
  <c r="BJ217" i="22"/>
  <c r="BJ216" i="22"/>
  <c r="BJ215" i="22"/>
  <c r="BJ214" i="22"/>
  <c r="BJ213" i="22"/>
  <c r="BJ212" i="22"/>
  <c r="BJ211" i="22"/>
  <c r="BJ210" i="22"/>
  <c r="BJ209" i="22"/>
  <c r="BJ208" i="22"/>
  <c r="BJ207" i="22"/>
  <c r="BJ206" i="22"/>
  <c r="BJ205" i="22"/>
  <c r="BJ204" i="22"/>
  <c r="BJ203" i="22"/>
  <c r="BJ202" i="22"/>
  <c r="BJ201" i="22"/>
  <c r="BJ200" i="22"/>
  <c r="BJ199" i="22"/>
  <c r="BJ198" i="22"/>
  <c r="BJ197" i="22"/>
  <c r="BJ196" i="22"/>
  <c r="BJ195" i="22"/>
  <c r="BJ194" i="22"/>
  <c r="BJ193" i="22"/>
  <c r="BJ192" i="22"/>
  <c r="BJ191" i="22"/>
  <c r="BJ190" i="22"/>
  <c r="BJ189" i="22"/>
  <c r="BJ188" i="22"/>
  <c r="BJ187" i="22"/>
  <c r="BJ186" i="22"/>
  <c r="BJ185" i="22"/>
  <c r="BJ184" i="22"/>
  <c r="G184" i="22"/>
  <c r="BJ183" i="22"/>
  <c r="G183" i="22"/>
  <c r="BJ182" i="22"/>
  <c r="BJ181" i="22"/>
  <c r="BJ180" i="22"/>
  <c r="BJ179" i="22"/>
  <c r="BJ178" i="22"/>
  <c r="BJ177" i="22"/>
  <c r="BJ176" i="22"/>
  <c r="BJ175" i="22"/>
  <c r="BJ174" i="22"/>
  <c r="BJ173" i="22"/>
  <c r="BJ172" i="22"/>
  <c r="BJ171" i="22"/>
  <c r="BJ170" i="22"/>
  <c r="BJ167" i="22"/>
  <c r="BJ166" i="22"/>
  <c r="BJ165" i="22"/>
  <c r="BJ164" i="22"/>
  <c r="BJ163" i="22"/>
  <c r="BJ162" i="22"/>
  <c r="BJ161" i="22"/>
  <c r="BJ160" i="22"/>
  <c r="BJ159" i="22"/>
  <c r="BJ158" i="22"/>
  <c r="BJ157" i="22"/>
  <c r="BJ156" i="22"/>
  <c r="BJ155" i="22"/>
  <c r="BJ154" i="22"/>
  <c r="BJ153" i="22"/>
  <c r="BJ152" i="22"/>
  <c r="BJ151" i="22"/>
  <c r="BJ150" i="22"/>
  <c r="BJ149" i="22"/>
  <c r="BJ148" i="22"/>
  <c r="BJ147" i="22"/>
  <c r="BJ146" i="22"/>
  <c r="BJ145" i="22"/>
  <c r="BJ144" i="22"/>
  <c r="BJ143" i="22"/>
  <c r="G143" i="22"/>
  <c r="BJ142" i="22"/>
  <c r="G142" i="22"/>
  <c r="BJ141" i="22"/>
  <c r="G141" i="22"/>
  <c r="BJ140" i="22"/>
  <c r="G140" i="22"/>
  <c r="BJ139" i="22"/>
  <c r="G139" i="22"/>
  <c r="BJ138" i="22"/>
  <c r="BJ137" i="22"/>
  <c r="BJ136" i="22"/>
  <c r="BJ135" i="22"/>
  <c r="BJ134" i="22"/>
  <c r="BJ133" i="22"/>
  <c r="BJ132" i="22"/>
  <c r="BJ131" i="22"/>
  <c r="BJ130" i="22"/>
  <c r="BJ129" i="22"/>
  <c r="BJ128" i="22"/>
  <c r="BJ127" i="22"/>
  <c r="BJ126" i="22"/>
  <c r="G125" i="22"/>
  <c r="BJ124" i="22"/>
  <c r="BJ123" i="22"/>
  <c r="BJ122" i="22"/>
  <c r="BJ121" i="22"/>
  <c r="BJ120" i="22"/>
  <c r="BJ119" i="22"/>
  <c r="BJ118" i="22"/>
  <c r="BJ117" i="22"/>
  <c r="BJ116" i="22"/>
  <c r="BJ115" i="22"/>
  <c r="BJ114" i="22"/>
  <c r="BJ113" i="22"/>
  <c r="BJ112" i="22"/>
  <c r="BJ111" i="22"/>
  <c r="BJ110" i="22"/>
  <c r="BJ109" i="22"/>
  <c r="BJ108" i="22"/>
  <c r="BJ107" i="22"/>
  <c r="BJ106" i="22"/>
  <c r="BJ105" i="22"/>
  <c r="BJ104" i="22"/>
  <c r="BJ103" i="22"/>
  <c r="BJ102" i="22"/>
  <c r="BJ101" i="22"/>
  <c r="G101" i="22"/>
  <c r="BJ100" i="22"/>
  <c r="G100" i="22"/>
  <c r="BJ99" i="22"/>
  <c r="G99" i="22"/>
  <c r="BJ98" i="22"/>
  <c r="G98" i="22"/>
  <c r="BJ96" i="22"/>
  <c r="BJ95" i="22"/>
  <c r="BJ94" i="22"/>
  <c r="BJ93" i="22"/>
  <c r="G93" i="22"/>
  <c r="BJ92" i="22"/>
  <c r="BJ91" i="22"/>
  <c r="BJ90" i="22"/>
  <c r="G90" i="22"/>
  <c r="BJ89" i="22"/>
  <c r="BJ88" i="22"/>
  <c r="BJ87" i="22"/>
  <c r="BJ86" i="22"/>
  <c r="BJ85" i="22"/>
  <c r="BJ84" i="22"/>
  <c r="BJ83" i="22"/>
  <c r="BJ82" i="22"/>
  <c r="BJ81" i="22"/>
  <c r="BJ80" i="22"/>
  <c r="BJ79" i="22"/>
  <c r="BJ78" i="22"/>
  <c r="BJ77" i="22"/>
  <c r="BJ76" i="22"/>
  <c r="BJ75" i="22"/>
  <c r="BJ74" i="22"/>
  <c r="BJ71" i="22"/>
  <c r="G71" i="22"/>
  <c r="BJ70" i="22"/>
  <c r="G70" i="22"/>
  <c r="BJ69" i="22"/>
  <c r="G69" i="22"/>
  <c r="BJ68" i="22"/>
  <c r="G68" i="22"/>
  <c r="BJ67" i="22"/>
  <c r="G67" i="22"/>
  <c r="BJ66" i="22"/>
  <c r="G66" i="22"/>
  <c r="BJ65" i="22"/>
  <c r="G65" i="22"/>
  <c r="BJ64" i="22"/>
  <c r="BJ63" i="22"/>
  <c r="BJ62" i="22"/>
  <c r="BJ61" i="22"/>
  <c r="BJ60" i="22"/>
  <c r="BJ59" i="22"/>
  <c r="BJ58" i="22"/>
  <c r="BJ57" i="22"/>
  <c r="BJ56" i="22"/>
  <c r="BJ54" i="22"/>
  <c r="BJ53" i="22"/>
  <c r="BJ52" i="22"/>
  <c r="G52" i="22"/>
  <c r="BJ50" i="22"/>
  <c r="G50" i="22"/>
  <c r="BJ49" i="22"/>
  <c r="G49" i="22"/>
  <c r="G48" i="22"/>
  <c r="BJ46" i="22"/>
  <c r="BJ45" i="22"/>
  <c r="BJ44" i="22"/>
  <c r="BJ43" i="22"/>
  <c r="BJ42" i="22"/>
  <c r="BJ41" i="22"/>
  <c r="BJ40" i="22"/>
  <c r="BJ39" i="22"/>
  <c r="BJ38" i="22"/>
  <c r="BJ37" i="22"/>
  <c r="BJ33" i="22"/>
  <c r="G33" i="22"/>
  <c r="BJ31" i="22"/>
  <c r="G31" i="22"/>
  <c r="BJ30" i="22"/>
  <c r="G30" i="22"/>
  <c r="BJ29" i="22"/>
  <c r="G29" i="22"/>
  <c r="BJ27" i="22"/>
  <c r="G27" i="22"/>
  <c r="BJ26" i="22"/>
  <c r="BJ25" i="22"/>
  <c r="BJ24" i="22"/>
  <c r="BJ23" i="22"/>
  <c r="BJ22" i="22"/>
  <c r="BJ21" i="22"/>
  <c r="BJ20" i="22"/>
  <c r="BJ19" i="22"/>
  <c r="BJ18" i="22"/>
  <c r="BJ17" i="22"/>
  <c r="BJ16" i="22"/>
  <c r="BJ15" i="22"/>
  <c r="BJ14" i="22"/>
  <c r="BJ13" i="22"/>
  <c r="BJ12" i="22"/>
  <c r="BJ11" i="22"/>
  <c r="G10" i="22"/>
  <c r="G8" i="22"/>
  <c r="G7" i="22"/>
  <c r="G5" i="22"/>
  <c r="G3" i="22"/>
  <c r="G2"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2"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s>
</file>

<file path=xl/sharedStrings.xml><?xml version="1.0" encoding="utf-8"?>
<sst xmlns="http://schemas.openxmlformats.org/spreadsheetml/2006/main" count="11702" uniqueCount="2319">
  <si>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</si>
  <si>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</si>
  <si>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</si>
  <si>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</si>
  <si>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</si>
  <si>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</si>
  <si>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</si>
  <si>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</si>
  <si>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</si>
  <si>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</si>
  <si>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</si>
  <si>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</si>
  <si>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</si>
  <si>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</si>
  <si>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</si>
  <si>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</si>
  <si>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</si>
  <si>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</si>
  <si>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</si>
  <si>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</si>
  <si>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</si>
  <si>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</si>
  <si>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</si>
  <si>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</si>
  <si>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</si>
  <si>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</si>
  <si>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</si>
  <si>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</si>
  <si>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</si>
  <si>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</si>
  <si>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</si>
  <si>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</si>
  <si>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</si>
  <si>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</si>
  <si>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</si>
  <si>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</si>
  <si>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</si>
  <si>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</si>
  <si>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</si>
  <si>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</si>
  <si>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</si>
  <si>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</si>
  <si>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</si>
  <si>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</si>
  <si>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</si>
  <si>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</si>
  <si>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</si>
  <si>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</si>
  <si>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</si>
  <si>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</si>
  <si>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</si>
  <si>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</si>
  <si>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</si>
  <si>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</si>
  <si>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</si>
  <si>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</si>
  <si>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</si>
  <si>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</si>
  <si>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</si>
  <si>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</si>
  <si>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</si>
  <si>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</si>
  <si>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</si>
  <si>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</si>
  <si>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</si>
  <si>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</si>
  <si>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</si>
  <si>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</si>
  <si>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</si>
  <si>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</si>
  <si>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</si>
  <si>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</si>
  <si>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</si>
  <si>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</si>
  <si>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</si>
  <si>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</si>
  <si>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</si>
  <si>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</si>
  <si>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</si>
  <si>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</si>
  <si>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</si>
  <si>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</si>
  <si>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</si>
  <si>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</si>
  <si>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</si>
  <si>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</si>
  <si>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</si>
  <si>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</si>
  <si>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</si>
  <si>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</si>
  <si>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</si>
  <si>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</si>
  <si>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</si>
  <si>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</si>
  <si>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</si>
  <si>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</si>
  <si>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</si>
  <si>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</si>
  <si>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</si>
  <si>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</si>
  <si>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</si>
  <si>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</si>
  <si>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</si>
  <si>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</si>
  <si>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</si>
  <si>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</si>
  <si>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</si>
  <si>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</si>
  <si>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</si>
  <si>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</si>
  <si>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</si>
  <si>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</si>
  <si>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</si>
  <si>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</si>
  <si>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</si>
  <si>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</si>
  <si>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</si>
  <si>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</si>
  <si>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</si>
  <si>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</si>
  <si>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</si>
  <si>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</si>
  <si>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</si>
  <si>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</si>
  <si>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</si>
  <si>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</si>
  <si>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</si>
  <si>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</si>
  <si>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</si>
  <si>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</si>
  <si>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</si>
  <si>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</si>
  <si>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</si>
  <si>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</si>
  <si>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</si>
  <si>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</si>
  <si>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</si>
  <si>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</si>
  <si>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</si>
  <si>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</si>
  <si>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</si>
  <si>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</si>
  <si>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</si>
  <si>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</si>
  <si>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</si>
  <si>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</si>
  <si>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</si>
  <si>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</si>
  <si>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</si>
  <si>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</si>
  <si>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</si>
  <si>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</si>
  <si>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</si>
  <si>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</si>
  <si>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</si>
  <si>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</si>
  <si>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</si>
  <si>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</si>
  <si>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</si>
  <si>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</si>
  <si>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</si>
  <si>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</si>
  <si>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</si>
  <si>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</si>
  <si>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</si>
  <si>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</si>
  <si>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</si>
  <si>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</si>
  <si>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</si>
  <si>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</si>
  <si>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</si>
  <si>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</si>
  <si>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</si>
  <si>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</si>
  <si>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</si>
  <si>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</si>
  <si>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</si>
  <si>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</si>
  <si>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</si>
  <si>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</si>
  <si>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</si>
  <si>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</si>
  <si>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</si>
  <si>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</si>
  <si>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</si>
  <si>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</si>
  <si>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</si>
  <si>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</si>
  <si>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</si>
  <si>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</si>
  <si>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</si>
  <si>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</si>
  <si>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</si>
  <si>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</si>
  <si>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</si>
  <si>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</si>
  <si>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</si>
  <si>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</si>
  <si>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</si>
  <si>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</si>
  <si>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</si>
  <si>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</si>
  <si>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</si>
  <si>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</si>
  <si>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</si>
  <si>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</si>
  <si>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</si>
  <si>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</si>
  <si>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</si>
  <si>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</si>
  <si>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</si>
  <si>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</si>
  <si>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</si>
  <si>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</si>
  <si>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</si>
  <si>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</si>
  <si>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</si>
  <si>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</si>
  <si>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</si>
  <si>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</si>
  <si>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</si>
  <si>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</si>
  <si>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</si>
  <si>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</si>
  <si>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</si>
  <si>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</si>
  <si>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</si>
  <si>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</si>
  <si>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</si>
  <si>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</si>
  <si>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</si>
  <si>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</si>
  <si>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</si>
  <si>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</si>
  <si>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</si>
  <si>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</si>
  <si>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</si>
  <si>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</si>
  <si>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</si>
  <si>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</si>
  <si>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</si>
  <si>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</si>
  <si>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</si>
  <si>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</si>
  <si>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</si>
  <si>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</si>
  <si>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</si>
  <si>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</si>
  <si>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</si>
  <si>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</si>
  <si>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</si>
  <si>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</si>
  <si>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</si>
  <si>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</si>
  <si>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</si>
  <si>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</si>
  <si>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</si>
  <si>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</si>
  <si>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</si>
  <si>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</si>
  <si>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</si>
  <si>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</si>
  <si>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</si>
  <si>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</si>
  <si>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</si>
  <si>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</si>
  <si>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</si>
  <si>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</si>
  <si>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</si>
  <si>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</si>
  <si>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</si>
  <si>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</si>
  <si>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</si>
  <si>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</si>
  <si>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</si>
  <si>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</si>
  <si>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</si>
  <si>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</si>
  <si>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</si>
  <si>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</si>
  <si>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</si>
  <si>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</si>
  <si>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</si>
  <si>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</si>
  <si>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</si>
  <si>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</si>
  <si>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</si>
  <si>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</si>
  <si>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</si>
  <si>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</si>
  <si>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</si>
  <si>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</si>
  <si>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</si>
  <si>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</si>
  <si>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</si>
  <si>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</si>
  <si>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</si>
  <si>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</si>
  <si>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</si>
  <si>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</si>
  <si>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</si>
  <si>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</si>
  <si>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</si>
  <si>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</si>
  <si>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</si>
  <si>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</si>
  <si>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</si>
  <si>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</si>
  <si>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</si>
  <si>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</si>
  <si>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</si>
  <si>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</si>
  <si>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</si>
  <si>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</si>
  <si>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</si>
  <si>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</si>
  <si>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</si>
  <si>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</si>
  <si>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</si>
  <si>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</si>
  <si>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</si>
  <si>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</si>
  <si>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</si>
  <si>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</si>
  <si>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</si>
  <si>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</si>
  <si>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</si>
  <si>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</si>
  <si>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</si>
  <si>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</si>
  <si>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</si>
  <si>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</si>
  <si>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</si>
  <si>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</si>
  <si>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</si>
  <si>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</si>
  <si>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</si>
  <si>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</si>
  <si>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</si>
  <si>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</si>
  <si>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</si>
  <si>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</si>
  <si>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</si>
  <si>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</si>
  <si>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</si>
  <si>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</si>
  <si>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</si>
  <si>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</si>
  <si>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</si>
  <si>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</si>
  <si>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</si>
  <si>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</si>
  <si>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</si>
  <si>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</si>
  <si>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</si>
  <si>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</si>
  <si>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</si>
  <si>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</si>
  <si>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</si>
  <si>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</si>
  <si>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</si>
  <si>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</si>
  <si>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</si>
  <si>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</si>
  <si>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</si>
  <si>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</si>
  <si>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</si>
  <si>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</si>
  <si>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</si>
  <si>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</si>
  <si>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</si>
  <si>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</si>
  <si>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</si>
  <si>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</si>
  <si>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</si>
  <si>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</si>
  <si>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</si>
  <si>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</si>
  <si>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</si>
  <si>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</si>
  <si>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</si>
  <si>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</si>
  <si>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</si>
  <si>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</si>
  <si>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</si>
  <si>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</si>
  <si>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</si>
  <si>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</si>
  <si>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</si>
  <si>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</si>
  <si>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</si>
  <si>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</si>
  <si>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</si>
  <si>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</si>
  <si>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</si>
  <si>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</si>
  <si>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</si>
  <si>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</si>
  <si>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</si>
  <si>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</si>
  <si>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</si>
  <si>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</si>
  <si>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</si>
  <si>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</si>
  <si>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</si>
  <si>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</si>
  <si>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</si>
  <si>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</si>
  <si>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</si>
  <si>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</si>
  <si>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</si>
  <si>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</si>
  <si>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</si>
  <si>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</si>
  <si>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</si>
  <si>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</si>
  <si>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</si>
  <si>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</si>
  <si>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</si>
  <si>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</si>
  <si>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</si>
  <si>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</si>
  <si>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</si>
  <si>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</si>
  <si>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</si>
  <si>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</si>
  <si>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</si>
  <si>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</si>
  <si>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</si>
  <si>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</si>
  <si>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</si>
  <si>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</si>
  <si>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</si>
  <si>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</si>
  <si>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</si>
  <si>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</si>
  <si>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</si>
  <si>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</si>
  <si>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</si>
  <si>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</si>
  <si>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</si>
  <si>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</si>
  <si>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</si>
  <si>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</si>
  <si>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</si>
  <si>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</si>
  <si>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</si>
  <si>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</si>
  <si>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</si>
  <si>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</si>
  <si>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</si>
  <si>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</si>
  <si>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</si>
  <si>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</si>
  <si>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</si>
  <si>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</si>
  <si>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</si>
  <si>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</si>
  <si>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</si>
  <si>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</si>
  <si>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</si>
  <si>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</si>
  <si>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</si>
  <si>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</si>
  <si>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</si>
  <si>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</si>
  <si>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</si>
  <si>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</si>
  <si>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</si>
  <si>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</si>
  <si>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</si>
  <si>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</si>
  <si>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</si>
  <si>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</si>
  <si>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</si>
  <si>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</si>
  <si>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</si>
  <si>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</si>
  <si>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</si>
  <si>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</si>
  <si>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</si>
  <si>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</si>
  <si>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</si>
  <si>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</si>
  <si>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</si>
  <si>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</si>
  <si>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</si>
  <si>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</si>
  <si>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</si>
  <si>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</si>
  <si>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</si>
  <si>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</si>
  <si>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</si>
  <si>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</si>
  <si>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</si>
  <si>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</si>
  <si>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</si>
  <si>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</si>
  <si>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</si>
  <si>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</si>
  <si>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</si>
  <si>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</si>
  <si>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</si>
  <si>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</si>
  <si>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</si>
  <si>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</si>
  <si>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</si>
  <si>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</si>
  <si>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</si>
  <si>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</si>
  <si>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</si>
  <si>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</si>
  <si>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</si>
  <si>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</si>
  <si>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</si>
  <si>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</si>
  <si>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</si>
  <si>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</si>
  <si>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</si>
  <si>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</si>
  <si>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</si>
  <si>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</si>
  <si>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</si>
  <si>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</si>
  <si>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</si>
  <si>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</si>
  <si>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</si>
  <si>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</si>
  <si>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</si>
  <si>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</si>
  <si>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</si>
  <si>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</si>
  <si>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</si>
  <si>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</si>
  <si>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</si>
  <si>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</si>
  <si>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</si>
  <si>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</si>
  <si>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</si>
  <si>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</si>
  <si>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</si>
  <si>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</si>
  <si>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</si>
  <si>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</si>
  <si>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</si>
  <si>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</si>
  <si>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</si>
  <si>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</si>
  <si>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</si>
  <si>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</si>
  <si>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</si>
  <si>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</si>
  <si>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</si>
  <si>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</si>
  <si>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</si>
  <si>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</si>
  <si>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</si>
  <si>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</si>
  <si>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</si>
  <si>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</si>
  <si>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</si>
  <si>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</si>
  <si>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</si>
  <si>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</si>
  <si>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</si>
  <si>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</si>
  <si>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</si>
  <si>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</si>
  <si>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</si>
  <si>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</si>
  <si>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</si>
  <si>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</si>
  <si>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</si>
  <si>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</si>
  <si>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</si>
  <si>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</si>
  <si>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</si>
  <si>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</si>
  <si>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</si>
  <si>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</si>
  <si>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</si>
  <si>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</si>
  <si>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</si>
  <si>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</si>
  <si>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</si>
  <si>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</si>
  <si>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</si>
  <si>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</si>
  <si>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</si>
  <si>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</si>
  <si>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</si>
  <si>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</si>
  <si>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</si>
  <si>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</si>
  <si>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</si>
  <si>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</si>
  <si>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</si>
  <si>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</si>
  <si>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</si>
  <si>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</si>
  <si>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</si>
  <si>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</si>
  <si>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</si>
  <si>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</si>
  <si>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</si>
  <si>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</si>
  <si>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</si>
  <si>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</si>
  <si>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</si>
  <si>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</si>
  <si>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</si>
  <si>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</si>
  <si>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</si>
  <si>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</si>
  <si>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</si>
  <si>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</si>
  <si>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</si>
  <si>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</si>
  <si>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</si>
  <si>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</si>
  <si>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</si>
  <si>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</si>
  <si>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</si>
  <si>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</si>
  <si>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</si>
  <si>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</si>
  <si>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</si>
  <si>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</si>
  <si>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</si>
  <si>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</si>
  <si>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</si>
  <si>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</si>
  <si>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</si>
  <si>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</si>
  <si>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</si>
  <si>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</si>
  <si>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</si>
  <si>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</si>
  <si>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</si>
  <si>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</si>
  <si>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</si>
  <si>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</si>
  <si>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</si>
  <si>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</si>
  <si>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</si>
  <si>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</si>
  <si>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</si>
  <si>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</si>
  <si>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</si>
  <si>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</si>
  <si>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</si>
  <si>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</si>
  <si>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</si>
  <si>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</si>
  <si>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</si>
  <si>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</si>
  <si>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</si>
  <si>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</si>
  <si>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</si>
  <si>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</si>
  <si>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</si>
  <si>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</si>
  <si>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</si>
  <si>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</si>
  <si>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</si>
  <si>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</si>
  <si>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</si>
  <si>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</si>
  <si>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</si>
  <si>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</si>
  <si>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</si>
  <si>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</si>
  <si>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</si>
  <si>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</si>
  <si>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</si>
  <si>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</si>
  <si>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</si>
  <si>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</si>
  <si>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</si>
  <si>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</si>
  <si>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</si>
  <si>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</si>
  <si>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</si>
  <si>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</si>
  <si>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</si>
  <si>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</si>
  <si>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</si>
  <si>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</si>
  <si>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</si>
  <si>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</si>
  <si>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</si>
  <si>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</si>
  <si>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</si>
  <si>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</si>
  <si>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</si>
  <si>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</si>
  <si>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</si>
  <si>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</si>
  <si>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</si>
  <si>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</si>
  <si>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</si>
  <si>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</si>
  <si>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</si>
  <si>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</si>
  <si>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</si>
  <si>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</si>
  <si>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</si>
  <si>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</si>
  <si>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</si>
  <si>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</si>
  <si>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</si>
  <si>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</si>
  <si>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</si>
  <si>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</si>
  <si>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</si>
  <si>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</si>
  <si>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</si>
  <si>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</si>
  <si>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</si>
  <si>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</si>
  <si>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</si>
  <si>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</si>
  <si>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</si>
  <si>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</si>
  <si>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</si>
  <si>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</si>
  <si>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</si>
  <si>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</si>
  <si>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</si>
  <si>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</si>
  <si>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</si>
  <si>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</si>
  <si>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</si>
  <si>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</si>
  <si>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</si>
  <si>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</si>
  <si>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</si>
  <si>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</si>
  <si>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</si>
  <si>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</si>
  <si>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</si>
  <si>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</si>
  <si>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</si>
  <si>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</si>
  <si>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</si>
  <si>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</si>
  <si>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</si>
  <si>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</si>
  <si>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</si>
  <si>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</si>
  <si>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</si>
  <si>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</si>
  <si>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</si>
  <si>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</si>
  <si>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</si>
  <si>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</si>
  <si>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</si>
  <si>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</si>
  <si>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</si>
  <si>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</si>
  <si>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</si>
  <si>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</si>
  <si>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</si>
  <si>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</si>
  <si>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</si>
  <si>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</si>
  <si>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</si>
  <si>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</si>
  <si>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</si>
  <si>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</si>
  <si>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</si>
  <si>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</si>
  <si>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</si>
  <si>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</si>
  <si>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</si>
  <si>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</si>
  <si>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</si>
  <si>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</si>
  <si>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</si>
  <si>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</si>
  <si>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</si>
  <si>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</si>
  <si>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</si>
  <si>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</si>
  <si>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</si>
  <si>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</si>
  <si>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</si>
  <si>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</si>
  <si>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</si>
  <si>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</si>
  <si>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</si>
  <si>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</si>
  <si>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</si>
  <si>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</si>
  <si>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</si>
  <si>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</si>
  <si>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</si>
  <si>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</si>
  <si>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</si>
  <si>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</si>
  <si>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</si>
  <si>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</si>
  <si>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</si>
  <si>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</si>
  <si>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</si>
  <si>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</si>
  <si>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</si>
  <si>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</si>
  <si>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</si>
  <si>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</si>
  <si>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</si>
  <si>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</si>
  <si>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</si>
  <si>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</si>
  <si>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</si>
  <si>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</si>
  <si>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</si>
  <si>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</si>
  <si>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</si>
  <si>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</si>
  <si>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</si>
  <si>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</si>
  <si>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</si>
  <si>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</si>
  <si>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</si>
  <si>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</si>
  <si>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</si>
  <si>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</si>
  <si>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</si>
  <si>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</si>
  <si>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</si>
  <si>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</si>
  <si>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</si>
  <si>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</si>
  <si>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</si>
  <si>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</si>
  <si>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</si>
  <si>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</si>
  <si>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</si>
  <si>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</si>
  <si>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</si>
  <si>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</si>
  <si>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</si>
  <si>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</si>
  <si>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</si>
  <si>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</si>
  <si>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</si>
  <si>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</si>
  <si>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</si>
  <si>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</si>
  <si>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</si>
  <si>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</si>
  <si>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</si>
  <si>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</si>
  <si>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</si>
  <si>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</si>
  <si>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</si>
  <si>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</si>
  <si>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</si>
  <si>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</si>
  <si>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</si>
  <si>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</si>
  <si>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</si>
  <si>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</si>
  <si>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</si>
  <si>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</si>
  <si>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</si>
  <si>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</si>
  <si>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</si>
  <si>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</si>
  <si>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</si>
  <si>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</si>
  <si>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</si>
  <si>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</si>
  <si>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</si>
  <si>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</si>
  <si>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</si>
  <si>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</si>
  <si>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</si>
  <si>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</si>
  <si>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</si>
  <si>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</si>
  <si>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</si>
  <si>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</si>
  <si>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</si>
  <si>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</si>
  <si>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</si>
  <si>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</si>
  <si>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</si>
  <si>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</si>
  <si>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</si>
  <si>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</si>
  <si>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</si>
  <si>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</si>
  <si>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</si>
  <si>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</si>
  <si>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</si>
  <si>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</si>
  <si>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</si>
  <si>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</si>
  <si>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</si>
  <si>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</si>
  <si>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</si>
  <si>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</si>
  <si>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</si>
  <si>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</si>
  <si>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</si>
  <si>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</si>
  <si>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</si>
  <si>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</si>
  <si>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</si>
  <si>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</si>
  <si>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</si>
  <si>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</si>
  <si>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</si>
  <si>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</si>
  <si>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</si>
  <si>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</si>
  <si>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</si>
  <si>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</si>
  <si>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</si>
  <si>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</si>
  <si>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</si>
  <si>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</si>
  <si>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</si>
  <si>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</si>
  <si>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</si>
  <si>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</si>
  <si>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</si>
  <si>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</si>
  <si>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</si>
  <si>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</si>
  <si>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</si>
  <si>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</si>
  <si>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</si>
  <si>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</si>
  <si>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</si>
  <si>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</si>
  <si>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</si>
  <si>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</si>
  <si>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</si>
  <si>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</si>
  <si>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</si>
  <si>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</si>
  <si>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</si>
  <si>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</si>
  <si>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</si>
  <si>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</si>
  <si>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</si>
  <si>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</si>
  <si>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</si>
  <si>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</si>
  <si>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</si>
  <si>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</si>
  <si>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</si>
  <si>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</si>
  <si>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</si>
  <si>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</si>
  <si>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</si>
  <si>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</si>
  <si>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</si>
  <si>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</si>
  <si>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</si>
  <si>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</si>
  <si>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</si>
  <si>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</si>
  <si>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</si>
  <si>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</si>
  <si>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</si>
  <si>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</si>
  <si>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</si>
  <si>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</si>
  <si>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</si>
  <si>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</si>
  <si>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</si>
  <si>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</si>
  <si>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</si>
  <si>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</si>
  <si>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</si>
  <si>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</si>
  <si>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</si>
  <si>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</si>
  <si>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</si>
  <si>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</si>
  <si>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</si>
  <si>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</si>
  <si>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</si>
  <si>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</si>
  <si>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</si>
  <si>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</si>
  <si>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</si>
  <si>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</si>
  <si>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</si>
  <si>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</si>
  <si>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</si>
  <si>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</si>
  <si>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</si>
  <si>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</si>
  <si>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</si>
  <si>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</si>
  <si>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</si>
  <si>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</si>
  <si>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</si>
  <si>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</si>
  <si>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</si>
  <si>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</si>
  <si>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</si>
  <si>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</si>
  <si>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</si>
  <si>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</si>
  <si>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</si>
  <si>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</si>
  <si>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</si>
  <si>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</si>
  <si>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</si>
  <si>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</si>
  <si>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</si>
  <si>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</si>
  <si>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</si>
  <si>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</si>
  <si>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</si>
  <si>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</si>
  <si>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</si>
  <si>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</si>
  <si>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</si>
  <si>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</si>
  <si>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</si>
  <si>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</si>
  <si>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</si>
  <si>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</si>
  <si>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</si>
  <si>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</si>
  <si>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</si>
  <si>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</si>
  <si>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</si>
  <si>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</si>
  <si>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</si>
  <si>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</si>
  <si>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</si>
  <si>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</si>
  <si>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</si>
  <si>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</si>
  <si>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</si>
  <si>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</si>
  <si>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</si>
  <si>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</si>
  <si>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</si>
  <si>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</si>
  <si>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</si>
  <si>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</si>
  <si>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</si>
  <si>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</si>
  <si>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</si>
  <si>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</si>
  <si>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</si>
  <si>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</si>
  <si>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</si>
  <si>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</si>
  <si>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</si>
  <si>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</si>
  <si>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</si>
  <si>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</si>
  <si>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</si>
  <si>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</si>
  <si>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</si>
  <si>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</si>
  <si>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</si>
  <si>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</si>
  <si>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</si>
  <si>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</si>
  <si>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</si>
  <si>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</si>
  <si>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</si>
  <si>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</si>
  <si>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</si>
  <si>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</si>
  <si>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</si>
  <si>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</si>
  <si>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</si>
  <si>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</si>
  <si>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</si>
  <si>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</si>
  <si>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</si>
  <si>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</si>
  <si>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</si>
  <si>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</si>
  <si>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</si>
  <si>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</si>
  <si>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</si>
  <si>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</si>
  <si>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</si>
  <si>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</si>
  <si>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</si>
  <si>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</si>
  <si>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</si>
  <si>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</si>
  <si>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</si>
  <si>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</si>
  <si>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</si>
  <si>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</si>
  <si>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</si>
  <si>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</si>
  <si>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</si>
  <si>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</si>
  <si>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</si>
  <si>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</si>
  <si>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</si>
  <si>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</si>
  <si>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</si>
  <si>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</si>
  <si>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</si>
  <si>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</si>
  <si>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</si>
  <si>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</si>
  <si>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</si>
  <si>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</si>
  <si>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</si>
  <si>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</si>
  <si>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</si>
  <si>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</si>
  <si>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</si>
  <si>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</si>
  <si>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</si>
  <si>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</si>
  <si>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</si>
  <si>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</si>
  <si>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</si>
  <si>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</si>
  <si>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</si>
  <si>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</si>
  <si>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</si>
  <si>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</si>
  <si>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</si>
  <si>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</si>
  <si>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</si>
  <si>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</si>
  <si>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</si>
  <si>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</si>
  <si>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</si>
  <si>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</si>
  <si>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</si>
  <si>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</si>
  <si>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</si>
  <si>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</si>
  <si>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</si>
  <si>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</si>
  <si>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</si>
  <si>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</si>
  <si>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</si>
  <si>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</si>
  <si>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</si>
  <si>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</si>
  <si>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</si>
  <si>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</si>
  <si>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</si>
  <si>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</si>
  <si>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</si>
  <si>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</si>
  <si>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</si>
  <si>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</si>
  <si>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</si>
  <si>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</si>
  <si>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</si>
  <si>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</si>
  <si>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</si>
  <si>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</si>
  <si>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</si>
  <si>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</si>
  <si>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</si>
  <si>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</si>
  <si>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</si>
  <si>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</si>
  <si>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</si>
  <si>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</si>
  <si>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</si>
  <si>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</si>
  <si>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</si>
  <si>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</si>
  <si>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</si>
  <si>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</si>
  <si>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</si>
  <si>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</si>
  <si>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</si>
  <si>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</si>
  <si>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</si>
  <si>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</si>
  <si>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</si>
  <si>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</si>
  <si>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</si>
  <si>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</si>
  <si>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</si>
  <si>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</si>
  <si>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</si>
  <si>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</si>
  <si>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</si>
  <si>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</si>
  <si>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</si>
  <si>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</si>
  <si>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</si>
  <si>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</si>
  <si>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</si>
  <si>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</si>
  <si>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</si>
  <si>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</si>
  <si>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</si>
  <si>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</si>
  <si>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</si>
  <si>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</si>
  <si>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</si>
  <si>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</si>
  <si>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</si>
  <si>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</si>
  <si>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</si>
  <si>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</si>
  <si>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</si>
  <si>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</si>
  <si>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</si>
  <si>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</si>
  <si>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</si>
  <si>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</si>
  <si>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</si>
  <si>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</si>
  <si>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</si>
  <si>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</si>
  <si>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</si>
  <si>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</si>
  <si>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</si>
  <si>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</si>
  <si>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</si>
  <si>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</si>
  <si>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</si>
  <si>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</si>
  <si>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</si>
  <si>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</si>
  <si>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</si>
  <si>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</si>
  <si>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</si>
  <si>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</si>
  <si>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</si>
  <si>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</si>
  <si>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</si>
  <si>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</si>
  <si>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</si>
  <si>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</si>
  <si>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</si>
  <si>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</si>
  <si>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</si>
  <si>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</si>
  <si>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</si>
  <si>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</si>
  <si>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</si>
  <si>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</si>
  <si>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</si>
  <si>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</si>
  <si>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</si>
  <si>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</si>
  <si>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</si>
  <si>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</si>
  <si>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</si>
  <si>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</si>
  <si>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</si>
  <si>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</si>
  <si>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</si>
  <si>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</si>
  <si>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</si>
  <si>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</si>
  <si>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</si>
  <si>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</si>
  <si>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</si>
  <si>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</si>
  <si>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</si>
  <si>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</si>
  <si>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</si>
  <si>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</si>
  <si>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</si>
  <si>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</si>
  <si>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</si>
  <si>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</si>
  <si>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</si>
  <si>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</si>
  <si>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</si>
  <si>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</si>
  <si>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</si>
  <si>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</si>
  <si>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</si>
  <si>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</si>
  <si>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</si>
  <si>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</si>
  <si>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</si>
  <si>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</si>
  <si>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</si>
  <si>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</si>
  <si>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</si>
  <si>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</si>
  <si>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</si>
  <si>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</si>
  <si>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</si>
  <si>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</si>
  <si>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</si>
  <si>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</si>
  <si>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</si>
  <si>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</si>
  <si>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</si>
  <si>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</si>
  <si>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</si>
  <si>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</si>
  <si>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</si>
  <si>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</si>
  <si>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</si>
  <si>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</si>
  <si>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</si>
  <si>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</si>
  <si>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</si>
  <si>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</si>
  <si>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</si>
  <si>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</si>
  <si>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</si>
  <si>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</si>
  <si>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</si>
  <si>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</si>
  <si>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</si>
  <si>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</si>
  <si>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</si>
  <si>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</si>
  <si>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</si>
  <si>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</si>
  <si>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</si>
  <si>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</si>
  <si>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</si>
  <si>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</si>
  <si>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</si>
  <si>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</si>
  <si>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</si>
  <si>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</si>
  <si>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</si>
  <si>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</si>
  <si>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</si>
  <si>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</si>
  <si>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</si>
  <si>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</si>
  <si>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</si>
  <si>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</si>
  <si>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</si>
  <si>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</si>
  <si>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</si>
  <si>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</si>
  <si>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</si>
  <si>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</si>
  <si>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</si>
  <si>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</si>
  <si>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</si>
  <si>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</si>
  <si>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</si>
  <si>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</si>
  <si>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</si>
  <si>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</si>
  <si>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</si>
  <si>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</si>
  <si>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</si>
  <si>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</si>
  <si>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</si>
  <si>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</si>
  <si>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</si>
  <si>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</si>
  <si>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</si>
  <si>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</si>
  <si>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</si>
  <si>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</si>
  <si>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</si>
  <si>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</si>
  <si>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</si>
  <si>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</si>
  <si>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</si>
  <si>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</si>
  <si>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</si>
  <si>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</si>
  <si>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</si>
  <si>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</si>
  <si>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</si>
  <si>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</si>
  <si>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</si>
  <si>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</si>
  <si>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</si>
  <si>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</si>
  <si>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</si>
  <si>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</si>
  <si>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</si>
  <si>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</si>
  <si>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</si>
  <si>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</si>
  <si>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</si>
  <si>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</si>
  <si>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</si>
  <si>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</si>
  <si>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</si>
  <si>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</si>
  <si>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</si>
  <si>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</si>
  <si>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</si>
  <si>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</si>
  <si>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</si>
  <si>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</si>
  <si>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</si>
  <si>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</si>
  <si>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</si>
  <si>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</si>
  <si>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</si>
  <si>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</si>
  <si>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</si>
  <si>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</si>
  <si>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</si>
  <si>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</si>
  <si>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</si>
  <si>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</si>
  <si>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</si>
  <si>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</si>
  <si>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</si>
  <si>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</si>
  <si>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</si>
  <si>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</si>
  <si>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</si>
  <si>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</si>
  <si>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</si>
  <si>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</si>
  <si>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</si>
  <si>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</si>
  <si>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</si>
  <si>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</si>
  <si>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</si>
  <si>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</si>
  <si>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</si>
  <si>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</si>
  <si>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</si>
  <si>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</si>
  <si>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</si>
  <si>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</si>
  <si>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</si>
  <si>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</si>
  <si>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</si>
  <si>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</si>
  <si>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</si>
  <si>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</si>
  <si>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</si>
  <si>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</si>
  <si>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</si>
  <si>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</si>
  <si>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</si>
  <si>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</si>
  <si>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</si>
  <si>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</si>
  <si>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</si>
  <si>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</si>
  <si>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</si>
  <si>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</si>
  <si>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</si>
  <si>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</si>
  <si>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</si>
  <si>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</si>
  <si>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</si>
  <si>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</si>
  <si>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</si>
  <si>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</si>
  <si>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</si>
  <si>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</si>
  <si>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</si>
  <si>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</si>
  <si>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</si>
  <si>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</si>
  <si>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</si>
  <si>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</si>
  <si>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</si>
  <si>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</si>
  <si>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</si>
  <si>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</si>
  <si>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</si>
  <si>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</si>
  <si>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</si>
  <si>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</si>
  <si>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</si>
  <si>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</si>
  <si>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</si>
  <si>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</si>
  <si>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</si>
  <si>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</si>
  <si>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</si>
  <si>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</si>
  <si>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</si>
  <si>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</si>
  <si>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</si>
  <si>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</si>
  <si>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</si>
  <si>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</si>
  <si>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</si>
  <si>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</si>
  <si>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</si>
  <si>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</si>
  <si>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</si>
  <si>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</si>
  <si>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</si>
  <si>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</si>
  <si>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</si>
  <si>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</si>
  <si>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</si>
  <si>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</si>
  <si>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</si>
  <si>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</si>
  <si>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</si>
  <si>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</si>
  <si>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</si>
  <si>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</si>
  <si>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</si>
  <si>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</si>
  <si>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</si>
  <si>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</si>
  <si>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</si>
  <si>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</si>
  <si>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</si>
  <si>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</si>
  <si>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</si>
  <si>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</si>
  <si>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</si>
  <si>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</si>
  <si>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</si>
  <si>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</si>
  <si>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</si>
  <si>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</si>
  <si>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</si>
  <si>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</si>
  <si>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</si>
  <si>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</si>
  <si>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</si>
  <si>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</si>
  <si>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</si>
  <si>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</si>
  <si>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</si>
  <si>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</si>
  <si>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</si>
  <si>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</si>
  <si>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</si>
  <si>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</si>
  <si>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</si>
  <si>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</si>
  <si>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</si>
  <si>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</si>
  <si>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</si>
  <si>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</si>
  <si>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</si>
  <si>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</si>
  <si>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</si>
  <si>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</si>
  <si>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</si>
  <si>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</si>
  <si>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</si>
  <si>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</si>
  <si>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</si>
  <si>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</si>
  <si>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</si>
  <si>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</si>
  <si>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</si>
  <si>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</si>
  <si>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</si>
  <si>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</si>
  <si>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</si>
  <si>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</si>
  <si>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</si>
  <si>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</si>
  <si>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</si>
  <si>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</si>
  <si>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</si>
  <si>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</si>
  <si>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</si>
  <si>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</si>
  <si>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</si>
  <si>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</si>
  <si>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</si>
  <si>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</si>
  <si>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</si>
  <si>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</si>
  <si>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</si>
  <si>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</si>
  <si>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</si>
  <si>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</si>
  <si>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</si>
  <si>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</si>
  <si>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</si>
  <si>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</si>
  <si>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</si>
  <si>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</si>
  <si>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</si>
  <si>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</si>
  <si>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</si>
  <si>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</si>
  <si>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</si>
  <si>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</si>
  <si>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</si>
  <si>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</si>
  <si>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</si>
  <si>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</si>
  <si>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</si>
  <si>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</si>
  <si>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</si>
  <si>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</si>
  <si>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</si>
  <si>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</si>
  <si>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</si>
  <si>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</si>
  <si>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</si>
  <si>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</si>
  <si>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</si>
  <si>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</si>
  <si>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</si>
  <si>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</si>
  <si>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</si>
  <si>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</si>
  <si>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</si>
  <si>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</si>
  <si>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</si>
  <si>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</si>
  <si>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</si>
  <si>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</si>
  <si>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</si>
  <si>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</si>
  <si>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</si>
  <si>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</si>
  <si>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</si>
  <si>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</si>
  <si>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</si>
  <si>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</si>
  <si>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</si>
  <si>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</si>
  <si>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</si>
  <si>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</si>
  <si>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</si>
  <si>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</si>
  <si>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</si>
  <si>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</si>
  <si>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</si>
  <si>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</si>
  <si>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</si>
  <si>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</si>
  <si>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</si>
  <si>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</si>
  <si>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</si>
  <si>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</si>
  <si>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</si>
  <si>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</si>
  <si>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</si>
  <si>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</si>
  <si>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</si>
  <si>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</si>
  <si>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</si>
  <si>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</si>
  <si>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</si>
  <si>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</si>
  <si>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</si>
  <si>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</si>
  <si>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</si>
  <si>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</si>
  <si>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</si>
  <si>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</si>
  <si>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</si>
  <si>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</si>
  <si>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</si>
  <si>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</si>
  <si>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</si>
  <si>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</si>
  <si>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</si>
  <si>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</si>
  <si>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</si>
  <si>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</si>
  <si>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</si>
  <si>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</si>
  <si>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</si>
  <si>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</si>
  <si>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</si>
  <si>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</si>
  <si>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</si>
  <si>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</si>
  <si>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</si>
  <si>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</si>
  <si>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</si>
  <si>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</si>
  <si>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</si>
  <si>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</si>
  <si>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</si>
  <si>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</si>
  <si>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</si>
  <si>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</si>
  <si>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</si>
  <si>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</si>
  <si>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</si>
  <si>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</si>
  <si>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</si>
  <si>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</si>
  <si>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</si>
  <si>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</si>
  <si>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</si>
  <si>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</si>
  <si>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</si>
  <si>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</si>
  <si>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</si>
  <si>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</si>
  <si>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</si>
  <si>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</si>
  <si>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</si>
  <si>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</si>
  <si>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</si>
  <si>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</si>
  <si>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</si>
  <si>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</si>
  <si>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</si>
  <si>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</si>
  <si>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</si>
  <si>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</si>
  <si>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</si>
  <si>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</si>
  <si>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</si>
  <si>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</si>
  <si>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</si>
  <si>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</si>
  <si>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</si>
  <si>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</si>
  <si>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</si>
  <si>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</si>
  <si>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</si>
  <si>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</si>
  <si>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</si>
  <si>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</si>
  <si>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</si>
  <si>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</si>
  <si>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</si>
  <si>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</si>
  <si>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</si>
  <si>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</si>
  <si>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</si>
  <si>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</si>
  <si>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</si>
  <si>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</si>
  <si>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</si>
  <si>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</si>
  <si>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</si>
  <si>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</si>
  <si>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</si>
  <si>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</si>
  <si>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</si>
  <si>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</si>
  <si>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</si>
  <si>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</si>
  <si>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</si>
  <si>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</si>
  <si>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</si>
  <si>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</si>
  <si>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</si>
  <si>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</si>
  <si>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</si>
  <si>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</si>
  <si>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</si>
  <si>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</si>
  <si>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</si>
  <si>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</si>
  <si>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</si>
  <si>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</si>
  <si>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</si>
  <si>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</si>
  <si>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</si>
  <si>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</si>
  <si>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</si>
  <si>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</si>
  <si>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</si>
  <si>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</si>
  <si>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</si>
  <si>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</si>
  <si>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</si>
  <si>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</si>
  <si>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</si>
  <si>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</si>
  <si>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</si>
  <si>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</si>
  <si>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</si>
  <si>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</si>
  <si>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</si>
  <si>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</si>
  <si>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</si>
  <si>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</si>
  <si>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</si>
  <si>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</si>
  <si>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</si>
  <si>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</si>
  <si>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</si>
  <si>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</si>
  <si>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</si>
  <si>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</si>
  <si>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</si>
  <si>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</si>
  <si>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</si>
  <si>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</si>
  <si>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</si>
  <si>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</si>
  <si>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</si>
  <si>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</si>
  <si>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</si>
  <si>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</si>
  <si>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</si>
  <si>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</si>
  <si>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</si>
  <si>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</si>
  <si>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</si>
  <si>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</si>
  <si>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</si>
  <si>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</si>
  <si>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</si>
  <si>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</si>
  <si>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</si>
  <si>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</si>
  <si>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</si>
  <si>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</si>
  <si>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</si>
  <si>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</si>
  <si>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</si>
  <si>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</si>
  <si>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</si>
  <si>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</si>
  <si>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</si>
  <si>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</si>
  <si>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</si>
  <si>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</si>
  <si>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</si>
  <si>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</si>
  <si>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</si>
  <si>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</si>
  <si>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</si>
  <si>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</si>
  <si>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</si>
  <si>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</si>
  <si>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</si>
  <si>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</si>
  <si>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</si>
  <si>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</si>
  <si>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</si>
  <si>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</si>
  <si>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</si>
  <si>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</si>
  <si>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</si>
  <si>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</si>
  <si>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</si>
  <si>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</si>
  <si>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</si>
  <si>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</si>
  <si>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</si>
  <si>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</si>
  <si>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</si>
  <si>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</si>
  <si>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</si>
  <si>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</si>
  <si>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</si>
  <si>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</si>
  <si>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</si>
  <si>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</si>
  <si>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</si>
  <si>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</si>
  <si>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</si>
  <si>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</si>
  <si>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</si>
  <si>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</si>
  <si>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</si>
  <si>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</si>
  <si>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</si>
  <si>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</si>
  <si>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</si>
  <si>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</si>
  <si>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</si>
  <si>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</si>
  <si>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</si>
  <si>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</si>
  <si>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</si>
  <si>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</si>
  <si>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</si>
  <si>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</si>
  <si>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</si>
  <si>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</si>
  <si>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</si>
  <si>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</si>
  <si>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</si>
  <si>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</si>
  <si>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</si>
  <si>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</si>
  <si>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</si>
  <si>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</si>
  <si>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</si>
  <si>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</si>
  <si>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</si>
  <si>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</si>
  <si>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</si>
  <si>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</si>
  <si>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</si>
  <si>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</si>
  <si>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</si>
  <si>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</si>
  <si>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</si>
  <si>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</si>
  <si>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</si>
  <si>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</si>
  <si>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</si>
  <si>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</si>
  <si>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</si>
  <si>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</si>
  <si>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</si>
  <si>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</si>
  <si>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</si>
  <si>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</si>
  <si>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</si>
  <si>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</si>
  <si>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</si>
  <si>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</si>
  <si>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</si>
  <si>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</si>
  <si>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</si>
  <si>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</si>
  <si>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</si>
  <si>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</si>
  <si>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</si>
  <si>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</si>
  <si>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</si>
  <si>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</si>
  <si>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</si>
  <si>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</si>
  <si>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</si>
  <si>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</si>
  <si>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</si>
  <si>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</si>
  <si>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</si>
  <si>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</si>
  <si>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</si>
  <si>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</si>
  <si>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</si>
  <si>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</si>
  <si>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</si>
  <si>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</si>
  <si>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</si>
  <si>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</si>
  <si>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</si>
  <si>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</si>
  <si>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</si>
  <si>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</si>
  <si>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</si>
  <si>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</si>
  <si>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</si>
  <si>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</si>
  <si>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</si>
  <si>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</si>
  <si>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</si>
  <si>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</si>
  <si>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</si>
  <si>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</si>
  <si>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</si>
  <si>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</si>
  <si>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</si>
  <si>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</si>
  <si>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</si>
  <si>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</si>
  <si>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</si>
  <si>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</si>
  <si>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</si>
  <si>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</si>
  <si>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</si>
  <si>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</si>
  <si>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</si>
  <si>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</si>
  <si>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</si>
  <si>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</si>
  <si>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</si>
  <si>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</si>
  <si>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</si>
  <si>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</si>
  <si>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</si>
  <si>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</si>
  <si>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</si>
  <si>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</si>
  <si>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</si>
  <si>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</si>
  <si>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</si>
  <si>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</si>
  <si>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</si>
  <si>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</si>
  <si>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</si>
  <si>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</si>
  <si>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</si>
  <si>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</si>
  <si>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</si>
  <si>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</si>
  <si>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</si>
  <si>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</si>
  <si>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</si>
  <si>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</si>
  <si>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</si>
  <si>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</si>
  <si>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</si>
  <si>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</si>
  <si>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</si>
  <si>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</si>
  <si>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</si>
  <si>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</si>
  <si>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</si>
  <si>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</si>
  <si>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</si>
  <si>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</si>
  <si>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</si>
  <si>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</si>
  <si>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</si>
  <si>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</si>
  <si>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</si>
  <si>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</si>
  <si>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</si>
  <si>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</si>
  <si>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</si>
  <si>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</si>
  <si>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</si>
  <si>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</si>
  <si>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</si>
  <si>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</si>
  <si>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</si>
  <si>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</si>
  <si>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</si>
  <si>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</si>
  <si>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</si>
  <si>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</si>
  <si>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</si>
  <si>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</si>
  <si>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</si>
  <si>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</si>
  <si>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</si>
  <si>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</si>
  <si>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</si>
  <si>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</si>
  <si>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</si>
  <si>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</si>
  <si>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</si>
  <si>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</si>
  <si>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</si>
  <si>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</si>
  <si>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</si>
  <si>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</si>
  <si>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</si>
  <si>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</si>
  <si>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</si>
  <si>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</si>
  <si>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</si>
  <si>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</si>
  <si>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</si>
  <si>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</si>
  <si>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</si>
  <si>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</si>
  <si>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</si>
  <si>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</si>
  <si>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</si>
  <si>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</si>
  <si>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</si>
  <si>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</si>
  <si>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</si>
  <si>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</si>
  <si>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</si>
  <si>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</si>
  <si>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</si>
  <si>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</si>
  <si>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</si>
  <si>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</si>
  <si>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</si>
  <si>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</si>
  <si>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</si>
  <si>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</si>
  <si>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</si>
  <si>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</si>
  <si>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</si>
  <si>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</si>
  <si>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</si>
  <si>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</si>
  <si>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</si>
  <si>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</si>
  <si>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</si>
  <si>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</si>
  <si>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</si>
  <si>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</si>
  <si>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</si>
  <si>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</si>
  <si>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</si>
  <si>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</si>
  <si>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</si>
  <si>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</si>
  <si>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</si>
  <si>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</si>
  <si>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</si>
  <si>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</si>
  <si>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</si>
  <si>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</si>
  <si>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</si>
  <si>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</si>
  <si>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</si>
  <si>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</si>
  <si>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</si>
  <si>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</si>
  <si>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</si>
  <si>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</si>
  <si>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</si>
  <si>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</si>
  <si>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</si>
  <si>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</si>
  <si>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</si>
  <si>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</si>
  <si>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</si>
  <si>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</si>
  <si>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</si>
  <si>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</si>
  <si>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</si>
  <si>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</si>
  <si>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</si>
  <si>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</si>
  <si>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</si>
  <si>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</si>
  <si>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</si>
  <si>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</si>
  <si>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</si>
  <si>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</si>
  <si>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</si>
  <si>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</si>
  <si>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</si>
  <si>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</si>
  <si>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</si>
  <si>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</si>
  <si>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</si>
  <si>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</si>
  <si>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</si>
  <si>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</si>
  <si>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</si>
  <si>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</si>
  <si>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</si>
  <si>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</si>
  <si>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</si>
  <si>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</si>
  <si>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</si>
  <si>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</si>
  <si>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</si>
  <si>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</si>
  <si>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</si>
  <si>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</si>
  <si>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</si>
  <si>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</si>
  <si>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</si>
  <si>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</si>
  <si>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</si>
  <si>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</si>
  <si>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</si>
  <si>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</si>
  <si>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</si>
  <si>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</si>
  <si>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</si>
  <si>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</si>
  <si>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</si>
  <si>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</si>
  <si>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</si>
  <si>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</si>
  <si>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</si>
  <si>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</si>
  <si>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</si>
  <si>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</si>
  <si>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</si>
  <si>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</si>
  <si>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</si>
  <si>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</si>
  <si>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</si>
  <si>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</si>
  <si>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</si>
  <si>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</si>
  <si>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</si>
  <si>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</si>
  <si>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</si>
  <si>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</si>
  <si>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</si>
  <si>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</si>
  <si>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</si>
  <si>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</si>
  <si>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</si>
  <si>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</si>
  <si>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</si>
  <si>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</si>
  <si>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</si>
  <si>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</si>
  <si>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</si>
  <si>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</si>
  <si>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</si>
  <si>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</si>
  <si>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</si>
  <si>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</si>
  <si>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</si>
  <si>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</si>
  <si>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</si>
  <si>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</si>
  <si>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</si>
  <si>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</si>
  <si>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</si>
  <si>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</si>
  <si>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</si>
  <si>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</si>
  <si>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</si>
  <si>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</si>
  <si>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</si>
  <si>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</si>
  <si>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</si>
  <si>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</si>
  <si>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</si>
  <si>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</si>
  <si>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</si>
  <si>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</si>
  <si>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</si>
  <si>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</si>
  <si>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</si>
  <si>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</si>
  <si>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</si>
  <si>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</si>
  <si>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</si>
  <si>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</si>
  <si>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</si>
  <si>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</si>
  <si>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</si>
  <si>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</si>
  <si>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</si>
  <si>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</si>
  <si>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</si>
  <si>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</si>
  <si>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</si>
  <si>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</si>
  <si>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</si>
  <si>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'&lt;br&gt;','&lt;b&gt;','Average bankfull width from transects: ','&lt;/b&gt;',BFWidth,'&lt;/br&gt;',</t>
  </si>
  <si>
    <t>'&lt;br&gt;','&lt;b&gt;','Gradient of stream reach: ','&lt;/b&gt;',Grad,'&lt;/br&gt;',</t>
  </si>
  <si>
    <t>'&lt;br&gt;','&lt;b&gt;','Length of sampling reach: ','&lt;/b&gt;',RchLen,'&lt;/br&gt;',</t>
  </si>
  <si>
    <t>'&lt;br&gt;','&lt;b&gt;','Bankfull width-to-depth ratio at transects: ','&lt;/b&gt;',BFWDRatio,'&lt;/br&gt;',</t>
  </si>
  <si>
    <t>'&lt;br&gt;','&lt;b&gt;','Average wetted width from transects: ','&lt;/b&gt;',WetWidth,'&lt;/br&gt;',</t>
  </si>
  <si>
    <t>'&lt;br&gt;','&lt;b&gt;','Wetted width-to-depth ratio at transects: ','&lt;/b&gt;',WetWidthToDepth,'&lt;/br&gt;',</t>
  </si>
  <si>
    <t>'&lt;br&gt;','&lt;b&gt;','Residual pool depth: ','&lt;/b&gt;',RPD ,'&lt;/br&gt;',</t>
  </si>
  <si>
    <t>'&lt;br&gt;','&lt;b&gt;','Percent pools: ','&lt;/b&gt;',PctPool,'&lt;/br&gt;',</t>
  </si>
  <si>
    <t>'&lt;br&gt;','&lt;b&gt;','Percent of Reach that is Dry : ','&lt;/b&gt;',PctDry,'&lt;/br&gt;',</t>
  </si>
  <si>
    <t>'&lt;br&gt;','&lt;b&gt;','Stream Order : ','&lt;/b&gt;',StreamOrder,'&lt;/br&gt;',</t>
  </si>
  <si>
    <t>'&lt;br&gt;','&lt;b&gt;','Diameter of the 50th percentile streambed particle: ','&lt;/b&gt;',D50,'&lt;/br&gt;',</t>
  </si>
  <si>
    <t>'&lt;br&gt;','&lt;b&gt;','Percent of streambed particles &lt;2mm: ','&lt;/b&gt;',PctFines2,'&lt;/br&gt;',</t>
  </si>
  <si>
    <t>'&lt;br&gt;','&lt;b&gt;','Percent of streambed particles &lt;6mm: ','&lt;/b&gt;',PctFines6,'&lt;/br&gt;',</t>
  </si>
  <si>
    <t>'&lt;br&gt;','&lt;b&gt;','Percent pool tail fines &lt; 2mm: ','&lt;/b&gt;',PoolTailFines2,'&lt;/br&gt;',</t>
  </si>
  <si>
    <t>'&lt;br&gt;','&lt;b&gt;','Percent pool tail fines &lt; 6mm: ','&lt;/b&gt;',PoolTailFines6,'&lt;/br&gt;',</t>
  </si>
  <si>
    <t>'&lt;br&gt;','&lt;b&gt;','O/E Macroinvertebrate Index : ','&lt;/b&gt;',OEratio ,'&lt;/br&gt;',</t>
  </si>
  <si>
    <t>'&lt;br&gt;','&lt;b&gt;','Multimetric Macroinvertebrate Index : ','&lt;/b&gt;',MMI ,'&lt;/br&gt;',</t>
  </si>
  <si>
    <t xml:space="preserve">pH </t>
  </si>
  <si>
    <t xml:space="preserve">Conductivity </t>
  </si>
  <si>
    <t>'&lt;br&gt;','&lt;b&gt;','Bank angle: ','&lt;/b&gt;',BankAngle,'&lt;/br&gt;',</t>
  </si>
  <si>
    <t>'&lt;br&gt;','&lt;b&gt;','Percent stable banks: ','&lt;/b&gt;',PctStab ,'&lt;/br&gt;',</t>
  </si>
  <si>
    <t>'&lt;br&gt;','&lt;b&gt;','Diameter of the 16th percentile streambed particle: ','&lt;/b&gt;',D16,'&lt;/br&gt;',</t>
  </si>
  <si>
    <t>'&lt;br&gt;','&lt;b&gt;','Diameter of the 84th percentile streambed particle: ','&lt;/b&gt;',D84,'&lt;/br&gt;',</t>
  </si>
  <si>
    <t>'&lt;br&gt;','&lt;b&gt;','Percent Bed Surface Bedrock: ','&lt;/b&gt;',PctBdrk,'&lt;/br&gt;',</t>
  </si>
  <si>
    <t>'&lt;br&gt;','&lt;b&gt;','Conductivity: ','&lt;/b&gt;',Conductivity ,'&lt;/br&gt;',</t>
  </si>
  <si>
    <t>'&lt;br&gt;','&lt;b&gt;','Total Nitrogen: ','&lt;/b&gt;',TotalNitrogen,'&lt;/br&gt;',</t>
  </si>
  <si>
    <t>'&lt;br&gt;','&lt;b&gt;','Total Phosphorous: ','&lt;/b&gt;',TotalPhosphorous,'&lt;/br&gt;',</t>
  </si>
  <si>
    <t>'&lt;br&gt;','&lt;b&gt;','Specific Conductance: ','&lt;/b&gt;',SpecificConductance,'&lt;/br&gt;',</t>
  </si>
  <si>
    <t>'&lt;br&gt;','&lt;b&gt;','pH: ','&lt;/b&gt;',pH ,'&lt;/br&gt;',</t>
  </si>
  <si>
    <t>'&lt;br&gt;','&lt;b&gt;','Turbidity: ','&lt;/b&gt;',Turbidity ,'&lt;/br&gt;',</t>
  </si>
  <si>
    <t xml:space="preserve">ppm </t>
  </si>
  <si>
    <t>Measured angle of the stream bank;</t>
  </si>
  <si>
    <t>'&lt;br&gt;','&lt;b&gt;','type : ','&lt;/b&gt;',type ,'&lt;/br&gt;',</t>
  </si>
  <si>
    <t>'&lt;br&gt;','&lt;b&gt;','modified : ','&lt;/b&gt;',modified ,'&lt;/br&gt;',</t>
  </si>
  <si>
    <t>'&lt;br&gt;','&lt;b&gt;','bibilographicCititation : ','&lt;/b&gt;',bibilographicCititation ,'&lt;/br&gt;',</t>
  </si>
  <si>
    <t>'&lt;br&gt;','&lt;b&gt;','CollectionID : ','&lt;/b&gt;',CollectionID ,'&lt;/br&gt;',</t>
  </si>
  <si>
    <t>'&lt;br&gt;','&lt;b&gt;','datasetID : ','&lt;/b&gt;',datasetID ,'&lt;/br&gt;',</t>
  </si>
  <si>
    <t>'&lt;br&gt;','&lt;b&gt;','Institution Code: ','&lt;/b&gt;',institutionCode,'&lt;/br&gt;',</t>
  </si>
  <si>
    <t>'&lt;br&gt;','&lt;b&gt;','From the Dataset Location Identification: ','&lt;/b&gt;',verbatimLocation,'&lt;/br&gt;',</t>
  </si>
  <si>
    <t>'&lt;br&gt;','&lt;b&gt;','From the Data Set Latitude: ','&lt;/b&gt;',verbatimLatitude,'&lt;/br&gt;',</t>
  </si>
  <si>
    <t>'&lt;br&gt;','&lt;b&gt;','From the dataset Longitude: ','&lt;/b&gt;',verbatimLongitude,'&lt;/br&gt;',</t>
  </si>
  <si>
    <t>'&lt;br&gt;','&lt;b&gt;','Stream Name From the Dataset: ','&lt;/b&gt;',verbatimWaterbody,'&lt;/br&gt;',</t>
  </si>
  <si>
    <t>'&lt;br&gt;','&lt;b&gt;','State From the Dataset : ','&lt;/b&gt;',StateProvince,'&lt;/br&gt;',</t>
  </si>
  <si>
    <t>'&lt;br&gt;','&lt;b&gt;','Event Identification  : ','&lt;/b&gt;',eventID ,'&lt;/br&gt;',</t>
  </si>
  <si>
    <t>'&lt;br&gt;','&lt;b&gt;','Site Identification : ','&lt;/b&gt;',verbatimlocationID,'&lt;/br&gt;',</t>
  </si>
  <si>
    <t>'&lt;br&gt;','&lt;b&gt;','Sample Year : ','&lt;/b&gt;',Year,'&lt;/br&gt;',</t>
  </si>
  <si>
    <t>'&lt;br&gt;','&lt;b&gt;','Sample Date : ','&lt;/b&gt;',verbatimEventDate,'&lt;/br&gt;',</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</si>
  <si>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</si>
  <si>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</si>
  <si>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</si>
  <si>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</si>
  <si>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</si>
  <si>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</si>
  <si>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</si>
  <si>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</si>
  <si>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</si>
  <si>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</si>
  <si>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</si>
  <si>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</si>
  <si>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</si>
  <si>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</si>
  <si>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</si>
  <si>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</si>
  <si>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 xml:space="preserve">General feedback from facilitation sessons </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</si>
  <si>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</si>
  <si>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</si>
  <si>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</si>
  <si>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</si>
  <si>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</si>
  <si>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</si>
  <si>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</si>
  <si>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Bed surface particle size corresponding to the areal median (50th percentile of measured particles) </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</si>
  <si>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</si>
  <si>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</si>
  <si>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</si>
  <si>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</si>
  <si>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</si>
  <si>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</si>
  <si>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</si>
  <si>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</si>
  <si>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BLM_AIM_Field</t>
  </si>
  <si>
    <t>USFS_AREMP_Method_Comment</t>
  </si>
  <si>
    <t>USFS_AREMP_Field</t>
  </si>
  <si>
    <t>USFS_PIBO_Field</t>
  </si>
  <si>
    <t>USFS_PIBO_Method_Comment</t>
  </si>
  <si>
    <t>EPA_NARS_Field</t>
  </si>
  <si>
    <t>EPA_NARS_Method_Comment</t>
  </si>
  <si>
    <t>BLM_AIM_Method_Comment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</si>
</sst>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1">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s>
  <borders count="41">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55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2" fillId="2" borderId="26" xfId="0" applyFont="1" applyFill="1" applyBorder="1" applyAlignment="1">
      <alignment horizontal="center" vertical="center" wrapText="1"/>
    </xf>
    <xf numFmtId="0" fontId="0" fillId="0" borderId="0" xfId="0" applyNumberFormat="1" applyFont="1" applyAlignment="1">
      <alignment wrapText="1"/>
    </xf>
    <xf numFmtId="0" fontId="16" fillId="0" borderId="0" xfId="0" applyNumberFormat="1" applyFont="1" applyAlignment="1">
      <alignment wrapText="1"/>
    </xf>
    <xf numFmtId="0" fontId="29" fillId="0" borderId="0" xfId="5" applyAlignment="1">
      <alignment wrapText="1"/>
    </xf>
    <xf numFmtId="0" fontId="7" fillId="39" borderId="15" xfId="0" applyFont="1" applyFill="1" applyBorder="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93">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92"/>
      <tableStyleElement type="headerRow" dxfId="191"/>
      <tableStyleElement type="totalRow" dxfId="190"/>
      <tableStyleElement type="firstSubtotalRow" dxfId="189"/>
      <tableStyleElement type="secondSubtotalRow" dxfId="188"/>
      <tableStyleElement type="thirdSubtotalRow" dxfId="187"/>
      <tableStyleElement type="firstColumnSubheading" dxfId="186"/>
      <tableStyleElement type="secondColumnSubheading" dxfId="185"/>
      <tableStyleElement type="thirdColumnSubheading" dxfId="184"/>
      <tableStyleElement type="firstRowSubheading" dxfId="183"/>
      <tableStyleElement type="secondRowSubheading" dxfId="182"/>
      <tableStyleElement type="thirdRowSubheading" dxfId="1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032AD70-4AEC-4A51-BB7B-5ED9B1D0B59B}" autoFormatId="16" applyNumberFormats="0" applyBorderFormats="0" applyFontFormats="0" applyPatternFormats="0" applyAlignmentFormats="0" applyWidthHeightFormats="0">
  <queryTableRefresh nextId="64">
    <queryTableFields count="61">
      <queryTableField id="1" name="FieldID" tableColumnId="1"/>
      <queryTableField id="2" name="Category" tableColumnId="2"/>
      <queryTableField id="3" name="InDES" tableColumnId="3"/>
      <queryTableField id="4" name="SubsetOfMetrics" tableColumnId="4"/>
      <queryTableField id="5" name="LongName" tableColumnId="5"/>
      <queryTableField id="7" name="CodeForMapPopUp" tableColumnId="7"/>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4" name="AREMPLongName" tableColumnId="14"/>
      <queryTableField id="15" name="AREMPDescription" tableColumnId="15"/>
      <queryTableField id="16" name="AREMPDescriptionIfDifferentFromDefinition" tableColumnId="16"/>
      <queryTableField id="17" name="AREMPUnits" tableColumnId="17"/>
      <queryTableField id="18" name="AREMPCollectionMethodID" tableColumnId="18"/>
      <queryTableField id="19" name="AREMPCustomized" tableColumnId="19"/>
      <queryTableField id="20" name="AREMPAnalysisMethodID" tableColumnId="20"/>
      <queryTableField id="21" name="AREMPMethodComment" tableColumnId="21"/>
      <queryTableField id="22" name="BLMFieldFromMetadata" tableColumnId="22"/>
      <queryTableField id="23" name="BLMField" tableColumnId="23"/>
      <queryTableField id="24" name="BLMFieldCorrection" tableColumnId="24"/>
      <queryTableField id="25" name="BLMDescriptionIfDifferentFromDefinition" tableColumnId="25"/>
      <queryTableField id="26" name="BLMDescription" tableColumnId="26"/>
      <queryTableField id="27" name="Predicted response to stress" tableColumnId="27"/>
      <queryTableField id="28" name="BLMUnits" tableColumnId="28"/>
      <queryTableField id="29" name="Minimum possible value" tableColumnId="29"/>
      <queryTableField id="30" name="Maximum likely or possible value" tableColumnId="30"/>
      <queryTableField id="31" name="BLMNote" tableColumnId="31"/>
      <queryTableField id="32" name="BLMDataType" tableColumnId="32"/>
      <queryTableField id="33" name="BLMCollectionMethodID" tableColumnId="33"/>
      <queryTableField id="34" name="BLMCustomized" tableColumnId="34"/>
      <queryTableField id="35" name="BLMAnalysisMethodID" tableColumnId="35"/>
      <queryTableField id="36" name="BLMMethodComment" tableColumnId="36"/>
      <queryTableField id="37" name="EPA2008Field" tableColumnId="37"/>
      <queryTableField id="38" name="EPA2008FieldCorrection" tableColumnId="38"/>
      <queryTableField id="39" name="EPA2004Field" tableColumnId="39"/>
      <queryTableField id="40" name="EPA2004FieldCorrection" tableColumnId="40"/>
      <queryTableField id="41" name="EPADescriptionIfDifferentFromDefinition" tableColumnId="41"/>
      <queryTableField id="42" name="SAMPLE_TYPE" tableColumnId="42"/>
      <queryTableField id="43" name="LABEL_BOATABLE" tableColumnId="43"/>
      <queryTableField id="44" name="EPADescription" tableColumnId="44"/>
      <queryTableField id="45" name="EPAUnits" tableColumnId="45"/>
      <queryTableField id="46" name="Becca Notes" tableColumnId="46"/>
      <queryTableField id="47" name="EPACollectionMethodID" tableColumnId="47"/>
      <queryTableField id="48" name="EPACustomized" tableColumnId="48"/>
      <queryTableField id="49" name="EPAAnalysisMethodID" tableColumnId="49"/>
      <queryTableField id="50" name="EPAMethodComment" tableColumnId="50"/>
      <queryTableField id="51" name="Long Name- PIBO" tableColumnId="51"/>
      <queryTableField id="52" name="PIBOField" tableColumnId="52"/>
      <queryTableField id="53" name="PIBOFieldCorrection" tableColumnId="53"/>
      <queryTableField id="54" name="PIBODescriptionIfDifferentFromDescription" tableColumnId="54"/>
      <queryTableField id="55" name="PIBO Description" tableColumnId="55"/>
      <queryTableField id="56" name="PIBOUnits" tableColumnId="56"/>
      <queryTableField id="57" name="PIBOCollectionMethodID" tableColumnId="57"/>
      <queryTableField id="58" name="PIBOCustomized" tableColumnId="58"/>
      <queryTableField id="59" name="PIBOAnalysisMethodID" tableColumnId="59"/>
      <queryTableField id="60" name="PIBOMethodComment" tableColumnId="60"/>
      <queryTableField id="61" name="CountPrograms" tableColumnId="6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5D501E6-DF46-4DFC-BBD6-50A8050509EB}" autoFormatId="16" applyNumberFormats="0" applyBorderFormats="0" applyFontFormats="0" applyPatternFormats="0" applyAlignmentFormats="0" applyWidthHeightFormats="0">
  <queryTableRefresh nextId="64">
    <queryTableFields count="61">
      <queryTableField id="1" name="FieldID" tableColumnId="1"/>
      <queryTableField id="2" name="Category" tableColumnId="2"/>
      <queryTableField id="3" name="InDES" tableColumnId="3"/>
      <queryTableField id="4" name="SubsetOfMetrics" tableColumnId="4"/>
      <queryTableField id="5" name="LongName" tableColumnId="5"/>
      <queryTableField id="7" name="CodeForMapPopUp" tableColumnId="7"/>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4" name="AREMPLongName" tableColumnId="14"/>
      <queryTableField id="15" name="AREMPDescription" tableColumnId="15"/>
      <queryTableField id="16" name="AREMPDescriptionIfDifferentFromDefinition" tableColumnId="16"/>
      <queryTableField id="17" name="AREMPUnits" tableColumnId="17"/>
      <queryTableField id="18" name="AREMPCollectionMethodID" tableColumnId="18"/>
      <queryTableField id="19" name="AREMPCustomized" tableColumnId="19"/>
      <queryTableField id="20" name="AREMPAnalysisMethodID" tableColumnId="20"/>
      <queryTableField id="21" name="AREMPMethodComment" tableColumnId="21"/>
      <queryTableField id="22" name="BLMFieldFromMetadata" tableColumnId="22"/>
      <queryTableField id="23" name="BLMField" tableColumnId="23"/>
      <queryTableField id="24" name="BLMFieldCorrection" tableColumnId="24"/>
      <queryTableField id="25" name="BLMDescriptionIfDifferentFromDefinition" tableColumnId="25"/>
      <queryTableField id="26" name="BLMDescription" tableColumnId="26"/>
      <queryTableField id="27" name="Predicted response to stress" tableColumnId="27"/>
      <queryTableField id="28" name="BLMUnits" tableColumnId="28"/>
      <queryTableField id="29" name="Minimum possible value" tableColumnId="29"/>
      <queryTableField id="30" name="Maximum likely or possible value" tableColumnId="30"/>
      <queryTableField id="31" name="BLMNote" tableColumnId="31"/>
      <queryTableField id="32" name="BLMDataType" tableColumnId="32"/>
      <queryTableField id="33" name="BLMCollectionMethodID" tableColumnId="33"/>
      <queryTableField id="34" name="BLMCustomized" tableColumnId="34"/>
      <queryTableField id="35" name="BLMAnalysisMethodID" tableColumnId="35"/>
      <queryTableField id="36" name="BLMMethodComment" tableColumnId="36"/>
      <queryTableField id="37" name="EPA2008Field" tableColumnId="37"/>
      <queryTableField id="38" name="EPA2008FieldCorrection" tableColumnId="38"/>
      <queryTableField id="39" name="EPA2004Field" tableColumnId="39"/>
      <queryTableField id="40" name="EPA2004FieldCorrection" tableColumnId="40"/>
      <queryTableField id="41" name="EPADescriptionIfDifferentFromDefinition" tableColumnId="41"/>
      <queryTableField id="42" name="SAMPLE_TYPE" tableColumnId="42"/>
      <queryTableField id="43" name="LABEL_BOATABLE" tableColumnId="43"/>
      <queryTableField id="44" name="EPADescription" tableColumnId="44"/>
      <queryTableField id="45" name="EPAUnits" tableColumnId="45"/>
      <queryTableField id="46" name="Becca Notes" tableColumnId="46"/>
      <queryTableField id="47" name="EPACollectionMethodID" tableColumnId="47"/>
      <queryTableField id="48" name="EPACustomized" tableColumnId="48"/>
      <queryTableField id="49" name="EPAAnalysisMethodID" tableColumnId="49"/>
      <queryTableField id="50" name="EPAMethodComment" tableColumnId="50"/>
      <queryTableField id="51" name="Long Name- PIBO" tableColumnId="51"/>
      <queryTableField id="52" name="PIBOField" tableColumnId="52"/>
      <queryTableField id="53" name="PIBOFieldCorrection" tableColumnId="53"/>
      <queryTableField id="54" name="PIBODescriptionIfDifferentFromDescription" tableColumnId="54"/>
      <queryTableField id="55" name="PIBO Description" tableColumnId="55"/>
      <queryTableField id="56" name="PIBOUnits" tableColumnId="56"/>
      <queryTableField id="57" name="PIBOCollectionMethodID" tableColumnId="57"/>
      <queryTableField id="58" name="PIBOCustomized" tableColumnId="58"/>
      <queryTableField id="59" name="PIBOAnalysisMethodID" tableColumnId="59"/>
      <queryTableField id="60" name="PIBOMethodComment" tableColumnId="60"/>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B1:BJ345" totalsRowShown="0" headerRowDxfId="180" dataDxfId="179">
  <autoFilter ref="B1:BJ345" xr:uid="{9C37F719-C32C-4BD7-B14A-AC88BAB5E9FB}"/>
  <tableColumns count="61">
    <tableColumn id="1" xr3:uid="{FF7C607B-7987-4E06-A484-526720A94B02}" name="FieldID"/>
    <tableColumn id="2" xr3:uid="{B575A78B-0440-4BA6-8F8F-A1D0EE36843F}" name="Category"/>
    <tableColumn id="3" xr3:uid="{51D120DA-3907-4FE7-8EED-A84DAC43ED53}" name="InDES"/>
    <tableColumn id="4" xr3:uid="{E3AE8600-272D-4CC1-8228-EA95313EC910}" name="SubsetOfMetrics"/>
    <tableColumn id="5" xr3:uid="{2954E26E-C1DA-48D6-9A98-4F5E0839E81D}" name="LongName"/>
    <tableColumn id="7" xr3:uid="{3433F02C-42DC-46D3-A39E-6761A0D65D8A}" name="CodeForMapPopUp"/>
    <tableColumn id="8" xr3:uid="{CDD967F3-564A-4997-B414-EE9C11BCF3D2}" name="Definition"/>
    <tableColumn id="9" xr3:uid="{96A8BDAA-89FF-4371-9E8A-7DE9B17FCC7B}" name="DataType"/>
    <tableColumn id="10" xr3:uid="{F1B8412D-0CE1-4C13-AD7D-E9124A7D2EC4}" name="NotesCodesConventions"/>
    <tableColumn id="11" xr3:uid="{9911AF25-A9CE-4C87-ADC2-F5785BDCD583}" name="Unit"/>
    <tableColumn id="64" xr3:uid="{F708BB36-BDE5-4D0C-88FB-EB4F66F71195}" name="Field " dataDxfId="123"/>
    <tableColumn id="12" xr3:uid="{293DBDB2-5F1E-401B-BC65-65E4D8336AD7}" name="AREMPField" dataDxfId="178"/>
    <tableColumn id="13" xr3:uid="{243D6342-8D63-4309-A414-87CB461D270B}" name="AREMPFieldCorrection" dataDxfId="177"/>
    <tableColumn id="14" xr3:uid="{53CF66D9-20CD-497F-A671-9656A26DC057}" name="AREMPLongName" dataDxfId="176"/>
    <tableColumn id="15" xr3:uid="{49E815EC-3217-4DC2-8334-B5C245F3323B}" name="AREMPDescription" dataDxfId="175"/>
    <tableColumn id="16" xr3:uid="{34EF0869-C9C9-4EC3-AF00-2250F83A0F6F}" name="AREMPDescriptionIfDifferentFromDefinition" dataDxfId="174"/>
    <tableColumn id="17" xr3:uid="{30EA3033-F1C1-4E3C-BB76-6044119E7CC5}" name="AREMPUnits" dataDxfId="173"/>
    <tableColumn id="18" xr3:uid="{6DD23A39-E8A2-42E5-A559-25EA07288B6C}" name="AREMPCollectionMethodID" dataDxfId="172"/>
    <tableColumn id="19" xr3:uid="{A5655261-2DB1-42D8-9B13-FBB54125D1DA}" name="AREMPCustomized" dataDxfId="171"/>
    <tableColumn id="20" xr3:uid="{BA544302-1EA7-464F-B602-619ADEFD9429}" name="AREMPAnalysisMethodID" dataDxfId="170"/>
    <tableColumn id="21" xr3:uid="{40994F33-0A65-4A6B-9527-820B22F9BFD5}" name="AREMPMethodComment" dataDxfId="169"/>
    <tableColumn id="22" xr3:uid="{1CC2991F-1AE3-473D-AE85-C4DF97D5CFDE}" name="BLMFieldFromMetadata" dataDxfId="168"/>
    <tableColumn id="23" xr3:uid="{87EFF5AD-EA34-4F6B-8C40-C564E4744667}" name="BLMField" dataDxfId="167"/>
    <tableColumn id="24" xr3:uid="{362253C4-BAAE-473A-8C4F-BB1B3899FD54}" name="BLMFieldCorrection" dataDxfId="166"/>
    <tableColumn id="25" xr3:uid="{A15BE3AD-65AE-4931-A932-B32A26B7CE41}" name="BLMDescriptionIfDifferentFromDefinition" dataDxfId="165"/>
    <tableColumn id="26" xr3:uid="{C8AABD36-351C-4490-B52B-FD35231198A5}" name="BLMDescription" dataDxfId="164"/>
    <tableColumn id="27" xr3:uid="{D0D868B3-FDED-47D4-8CE8-D7A808593177}" name="Predicted response to stress" dataDxfId="163"/>
    <tableColumn id="28" xr3:uid="{6BA46133-9E3D-4F47-A20B-6EB6A25CDFBC}" name="BLMUnits" dataDxfId="162"/>
    <tableColumn id="29" xr3:uid="{309AFA34-5561-4C37-B7BD-442F0E015E75}" name="Minimum possible value" dataDxfId="161"/>
    <tableColumn id="30" xr3:uid="{DCF38391-E30D-41A9-B26D-3CA288F87E69}" name="Maximum likely or possible value" dataDxfId="160"/>
    <tableColumn id="31" xr3:uid="{C0FBEE48-29BC-4433-89EE-74823BBA82A7}" name="BLMNote" dataDxfId="159"/>
    <tableColumn id="32" xr3:uid="{5D9F1458-9EE4-423D-8802-4CEE8015D870}" name="BLMDataType" dataDxfId="158"/>
    <tableColumn id="33" xr3:uid="{53A11C7C-CB21-407E-A01B-4FBAE7DDE20B}" name="BLMCollectionMethodID" dataDxfId="157"/>
    <tableColumn id="34" xr3:uid="{86B85BF5-B963-4D07-997A-D430842B9546}" name="BLMCustomized" dataDxfId="156"/>
    <tableColumn id="35" xr3:uid="{2A6759D3-C1F5-44B7-9A78-DB23F47E63F7}" name="BLMAnalysisMethodID" dataDxfId="155"/>
    <tableColumn id="36" xr3:uid="{745C7C08-D077-4E7D-A932-5AEFFC851176}" name="BLMMethodComment" dataDxfId="154"/>
    <tableColumn id="37" xr3:uid="{AD386D56-40A4-4157-895A-599C32AE1E5B}" name="EPA2008Field" dataDxfId="153"/>
    <tableColumn id="38" xr3:uid="{60487A71-0D56-46E2-8CB8-3A4956382145}" name="EPA2008FieldCorrection" dataDxfId="152"/>
    <tableColumn id="39" xr3:uid="{96CFFE25-F4FD-40D7-9006-F2FE9701EC4E}" name="EPA2004Field" dataDxfId="151"/>
    <tableColumn id="40" xr3:uid="{48609649-EB9A-4B36-ACD3-FD8802F11E8E}" name="EPA2004FieldCorrection" dataDxfId="150"/>
    <tableColumn id="41" xr3:uid="{3EA80757-9F5A-4B40-BC34-759F6B6CB925}" name="EPADescriptionIfDifferentFromDefinition" dataDxfId="149"/>
    <tableColumn id="42" xr3:uid="{A1E68E7A-DB3C-4DF3-A56D-A788E466331C}" name="SAMPLE_TYPE" dataDxfId="148"/>
    <tableColumn id="43" xr3:uid="{791E9A85-3038-49BC-AD46-725F8D0B6D12}" name="LABEL_BOATABLE" dataDxfId="147"/>
    <tableColumn id="44" xr3:uid="{7558F5D0-95F7-45F8-9FA7-D8158277DAB9}" name="EPADescription" dataDxfId="146"/>
    <tableColumn id="45" xr3:uid="{1DBFC3E8-0363-46F7-92AF-657D79943A91}" name="EPAUnits" dataDxfId="145"/>
    <tableColumn id="46" xr3:uid="{91D702ED-9C94-4143-8FA9-53AFE8313F78}" name="Becca Notes" dataDxfId="144"/>
    <tableColumn id="47" xr3:uid="{79841DD5-B9A7-4069-BAEA-E86962A01612}" name="EPACollectionMethodID" dataDxfId="143"/>
    <tableColumn id="48" xr3:uid="{259E6C44-11EC-434D-AE31-733FB442D72D}" name="EPACustomized" dataDxfId="142"/>
    <tableColumn id="49" xr3:uid="{6B3AB2FA-AE61-4A0B-84E7-B5FEC9FC2423}" name="EPAAnalysisMethodID" dataDxfId="141"/>
    <tableColumn id="50" xr3:uid="{7FDF2F97-D56D-4FE3-B912-F5796721D870}" name="EPAMethodComment" dataDxfId="140"/>
    <tableColumn id="51" xr3:uid="{3D251CB6-9A85-44C5-9A34-6F1F0F8B1C6E}" name="Long Name- PIBO" dataDxfId="139"/>
    <tableColumn id="52" xr3:uid="{ABD707BB-83DD-4F42-B690-761EEE750C94}" name="PIBOField" dataDxfId="138"/>
    <tableColumn id="53" xr3:uid="{EE974A8C-73C2-414F-9A13-DA7F3F6060F1}" name="PIBOFieldCorrection" dataDxfId="137"/>
    <tableColumn id="54" xr3:uid="{E7F44769-1F9C-4AF3-8DAE-EEDA3F79FA82}" name="PIBODescriptionIfDifferentFromDescription" dataDxfId="136"/>
    <tableColumn id="55" xr3:uid="{03C28D5F-F7D0-4732-8CA2-A224F2A3D157}" name="PIBO Description" dataDxfId="135"/>
    <tableColumn id="56" xr3:uid="{3E3827D3-5841-4BF7-88A8-829A6F1843CE}" name="PIBOUnits" dataDxfId="134"/>
    <tableColumn id="57" xr3:uid="{70EC5553-34A2-4AC8-964D-87794FA88C4D}" name="PIBOCollectionMethodID" dataDxfId="133"/>
    <tableColumn id="58" xr3:uid="{27199BCB-DBFE-4F31-B2DD-D7C200341461}" name="PIBOCustomized" dataDxfId="132"/>
    <tableColumn id="59" xr3:uid="{71FDE506-9BEF-49DB-970B-5308EF17A27B}" name="PIBOAnalysisMethodID" dataDxfId="131"/>
    <tableColumn id="60" xr3:uid="{BFF87A91-79BA-419B-9DA9-1CCDBEEE76EE}" name="PIBOMethodComment" dataDxfId="130"/>
    <tableColumn id="61" xr3:uid="{7B6D0EB0-E712-4F0C-9D77-1AA14B940F07}" name="CountPrograms" dataDxfId="129">
      <calculatedColumnFormula>COUNTIF(M2,"*")+COUNTIF(W2,"*")+COUNTIF(AL2,"*")+COUNTIF(AZ2,"*")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BI28" tableType="queryTable" totalsRowShown="0" headerRowDxfId="1" dataDxfId="0">
  <autoFilter ref="A1:BI28" xr:uid="{856F47C1-76F6-4AF7-AF3A-B46D0C4783ED}"/>
  <tableColumns count="61">
    <tableColumn id="1" xr3:uid="{5655E618-2DF4-4845-A89F-2575257B29B8}" uniqueName="1" name="FieldID" queryTableFieldId="1" dataDxfId="62"/>
    <tableColumn id="2" xr3:uid="{E63B96E7-1CE4-4F03-BF9A-45CDA9D5B628}" uniqueName="2" name="Category" queryTableFieldId="2" dataDxfId="61"/>
    <tableColumn id="3" xr3:uid="{C0EDAF47-716B-4A1B-B6BD-41C0A8BC9123}" uniqueName="3" name="InDES" queryTableFieldId="3" dataDxfId="60"/>
    <tableColumn id="4" xr3:uid="{2DAD6E81-B76A-43E1-8008-8AECA7ACA7A3}" uniqueName="4" name="SubsetOfMetrics" queryTableFieldId="4" dataDxfId="59"/>
    <tableColumn id="5" xr3:uid="{58E32135-668D-4726-A1A6-4666DEB8F789}" uniqueName="5" name="LongName" queryTableFieldId="5" dataDxfId="58"/>
    <tableColumn id="7" xr3:uid="{45DFA46C-C69D-49B0-94C6-DDFFC0F2D410}" uniqueName="7" name="CodeForMapPopUp" queryTableFieldId="7" dataDxfId="57"/>
    <tableColumn id="8" xr3:uid="{03C47A4B-C78F-49CD-98A7-6E923FDD004A}" uniqueName="8" name="Definition" queryTableFieldId="8" dataDxfId="56"/>
    <tableColumn id="9" xr3:uid="{7BB8409D-5BE5-4EFE-BE04-A7070C91F9B7}" uniqueName="9" name="DataType" queryTableFieldId="9" dataDxfId="55"/>
    <tableColumn id="10" xr3:uid="{A0215F10-2A43-4DF0-8081-E0367EA2F8F2}" uniqueName="10" name="NotesCodesConventions" queryTableFieldId="10" dataDxfId="54"/>
    <tableColumn id="11" xr3:uid="{FACBCFF3-5FF7-4A7E-A021-12FE7A2DAA74}" uniqueName="11" name="Unit" queryTableFieldId="11" dataDxfId="53"/>
    <tableColumn id="6" xr3:uid="{F2DAB6E8-D516-4AF8-BBEA-DE61D96A9945}" uniqueName="6" name="Field " queryTableFieldId="62" dataDxfId="52"/>
    <tableColumn id="12" xr3:uid="{C87FE8A5-E2A5-4DF8-9D87-BD1017D3370C}" uniqueName="12" name="AREMPField" queryTableFieldId="12" dataDxfId="51"/>
    <tableColumn id="13" xr3:uid="{73B1850C-468B-4B7D-B713-F8FDC14C248D}" uniqueName="13" name="AREMPFieldCorrection" queryTableFieldId="13" dataDxfId="50"/>
    <tableColumn id="14" xr3:uid="{6B5C05A4-B56D-4F64-8647-72F609AAF059}" uniqueName="14" name="AREMPLongName" queryTableFieldId="14" dataDxfId="49"/>
    <tableColumn id="15" xr3:uid="{1F46D3B3-5C77-4FBC-B114-2F93EC1230F0}" uniqueName="15" name="AREMPDescription" queryTableFieldId="15" dataDxfId="48"/>
    <tableColumn id="16" xr3:uid="{74253114-2291-4904-B946-AAB9B09E0DEA}" uniqueName="16" name="AREMPDescriptionIfDifferentFromDefinition" queryTableFieldId="16" dataDxfId="47"/>
    <tableColumn id="17" xr3:uid="{9A5C64EE-788A-47BD-B1FE-877F9271FF70}" uniqueName="17" name="AREMPUnits" queryTableFieldId="17" dataDxfId="46"/>
    <tableColumn id="18" xr3:uid="{6CE32C8E-F68D-4E94-95B1-00ACDCC86740}" uniqueName="18" name="AREMPCollectionMethodID" queryTableFieldId="18" dataDxfId="45"/>
    <tableColumn id="19" xr3:uid="{8AD7F627-D6D5-4842-B2EC-36980C61AC7B}" uniqueName="19" name="AREMPCustomized" queryTableFieldId="19" dataDxfId="44"/>
    <tableColumn id="20" xr3:uid="{DD6435D9-DCF6-445F-9943-1265212E9C68}" uniqueName="20" name="AREMPAnalysisMethodID" queryTableFieldId="20" dataDxfId="43"/>
    <tableColumn id="21" xr3:uid="{42D15073-F7C9-4AE8-833C-017C5D3FDD38}" uniqueName="21" name="AREMPMethodComment" queryTableFieldId="21" dataDxfId="42"/>
    <tableColumn id="22" xr3:uid="{B4C001D8-3438-4BAE-9D1A-CBBD3E3E44F0}" uniqueName="22" name="BLMFieldFromMetadata" queryTableFieldId="22" dataDxfId="41"/>
    <tableColumn id="23" xr3:uid="{BB730189-A094-4AF6-B1B1-5AD6309BA977}" uniqueName="23" name="BLMField" queryTableFieldId="23" dataDxfId="40"/>
    <tableColumn id="24" xr3:uid="{6FD53AB5-2268-4E0A-9228-07640A430AFD}" uniqueName="24" name="BLMFieldCorrection" queryTableFieldId="24" dataDxfId="39"/>
    <tableColumn id="25" xr3:uid="{6F9488DC-13FB-417A-905E-D7C1CA590D0E}" uniqueName="25" name="BLMDescriptionIfDifferentFromDefinition" queryTableFieldId="25" dataDxfId="38"/>
    <tableColumn id="26" xr3:uid="{2FA128A4-D7F6-4715-9F56-E3F248F625A0}" uniqueName="26" name="BLMDescription" queryTableFieldId="26" dataDxfId="37"/>
    <tableColumn id="27" xr3:uid="{46D7DE4B-D810-43BE-A5D3-AF3F0ACF0645}" uniqueName="27" name="Predicted response to stress" queryTableFieldId="27" dataDxfId="36"/>
    <tableColumn id="28" xr3:uid="{A1BA02AF-DE5A-4A61-8BB0-D03733D058BA}" uniqueName="28" name="BLMUnits" queryTableFieldId="28" dataDxfId="35"/>
    <tableColumn id="29" xr3:uid="{8F33E91B-ED0A-4655-976A-4CD4C2BEEE7D}" uniqueName="29" name="Minimum possible value" queryTableFieldId="29" dataDxfId="34"/>
    <tableColumn id="30" xr3:uid="{53006040-F4B5-4BA2-9110-01BA6E34D3A8}" uniqueName="30" name="Maximum likely or possible value" queryTableFieldId="30" dataDxfId="33"/>
    <tableColumn id="31" xr3:uid="{64B5D89E-A987-49B0-AACA-0F432E13C384}" uniqueName="31" name="BLMNote" queryTableFieldId="31" dataDxfId="32"/>
    <tableColumn id="32" xr3:uid="{C5710F7B-EB02-4854-AFB1-777E5EC6F434}" uniqueName="32" name="BLMDataType" queryTableFieldId="32" dataDxfId="31"/>
    <tableColumn id="33" xr3:uid="{8D51CD2B-3733-4F5B-B0A8-44D0E9F2C9D7}" uniqueName="33" name="BLMCollectionMethodID" queryTableFieldId="33" dataDxfId="30"/>
    <tableColumn id="34" xr3:uid="{4EF45E10-07F5-4359-8623-200983E1CDE2}" uniqueName="34" name="BLMCustomized" queryTableFieldId="34" dataDxfId="29"/>
    <tableColumn id="35" xr3:uid="{0289A40B-CA9B-4A72-847E-078358D3B19F}" uniqueName="35" name="BLMAnalysisMethodID" queryTableFieldId="35" dataDxfId="28"/>
    <tableColumn id="36" xr3:uid="{068A08CC-4A7D-4171-B22D-75E1BBA72BA6}" uniqueName="36" name="BLMMethodComment" queryTableFieldId="36" dataDxfId="27"/>
    <tableColumn id="37" xr3:uid="{FC7F289A-AA3A-483B-8747-1B3638992921}" uniqueName="37" name="EPA2008Field" queryTableFieldId="37" dataDxfId="26"/>
    <tableColumn id="38" xr3:uid="{73106652-89AF-4EB9-A5FA-B46AD566289E}" uniqueName="38" name="EPA2008FieldCorrection" queryTableFieldId="38" dataDxfId="25"/>
    <tableColumn id="39" xr3:uid="{9EC375B2-60FD-4145-B003-27ADAE7FD057}" uniqueName="39" name="EPA2004Field" queryTableFieldId="39" dataDxfId="24"/>
    <tableColumn id="40" xr3:uid="{43F48691-4D0D-41A2-95FC-35DE577576A1}" uniqueName="40" name="EPA2004FieldCorrection" queryTableFieldId="40" dataDxfId="23"/>
    <tableColumn id="41" xr3:uid="{B6F5571A-BDD5-41C7-ABE1-7F7EFF72AAD2}" uniqueName="41" name="EPADescriptionIfDifferentFromDefinition" queryTableFieldId="41" dataDxfId="22"/>
    <tableColumn id="42" xr3:uid="{4CF416CC-FD65-4004-8F31-82E8CE5A4345}" uniqueName="42" name="SAMPLE_TYPE" queryTableFieldId="42" dataDxfId="21"/>
    <tableColumn id="43" xr3:uid="{F6C6DDA0-BD0B-4D7B-B20C-1613A1609BF7}" uniqueName="43" name="LABEL_BOATABLE" queryTableFieldId="43" dataDxfId="20"/>
    <tableColumn id="44" xr3:uid="{CD2EDFA6-AF3E-4B6A-B00F-95AEF9E98416}" uniqueName="44" name="EPADescription" queryTableFieldId="44" dataDxfId="19"/>
    <tableColumn id="45" xr3:uid="{4A85F764-5108-4942-91CB-20200D234B7D}" uniqueName="45" name="EPAUnits" queryTableFieldId="45" dataDxfId="18"/>
    <tableColumn id="46" xr3:uid="{5F6B9A26-9CCA-447F-AC11-E93B7FCC6EE1}" uniqueName="46" name="Becca Notes" queryTableFieldId="46" dataDxfId="17"/>
    <tableColumn id="47" xr3:uid="{296DFCFE-4601-4215-B7B8-35550B322A92}" uniqueName="47" name="EPACollectionMethodID" queryTableFieldId="47" dataDxfId="16"/>
    <tableColumn id="48" xr3:uid="{F9828526-FA06-4369-89FF-B5E13915F424}" uniqueName="48" name="EPACustomized" queryTableFieldId="48" dataDxfId="15"/>
    <tableColumn id="49" xr3:uid="{A7B59E2D-EA32-4CEF-A2ED-9388F4439A3F}" uniqueName="49" name="EPAAnalysisMethodID" queryTableFieldId="49" dataDxfId="14"/>
    <tableColumn id="50" xr3:uid="{DD6ED93C-07DE-4542-B0DF-63E4B6702C37}" uniqueName="50" name="EPAMethodComment" queryTableFieldId="50" dataDxfId="13"/>
    <tableColumn id="51" xr3:uid="{B413A798-E31B-4BA2-BAFD-5F30520BB7B4}" uniqueName="51" name="Long Name- PIBO" queryTableFieldId="51" dataDxfId="12"/>
    <tableColumn id="52" xr3:uid="{3B37C7ED-0E6E-451B-A8C7-D44B6044835C}" uniqueName="52" name="PIBOField" queryTableFieldId="52" dataDxfId="11"/>
    <tableColumn id="53" xr3:uid="{D01DCC59-2170-44B0-BE77-16A609A400F1}" uniqueName="53" name="PIBOFieldCorrection" queryTableFieldId="53" dataDxfId="10"/>
    <tableColumn id="54" xr3:uid="{A46CA03A-EB91-455D-AAE4-3C22166AB054}" uniqueName="54" name="PIBODescriptionIfDifferentFromDescription" queryTableFieldId="54" dataDxfId="9"/>
    <tableColumn id="55" xr3:uid="{7D5F93A9-4322-4A05-B8CF-25598C400BDD}" uniqueName="55" name="PIBO Description" queryTableFieldId="55" dataDxfId="8"/>
    <tableColumn id="56" xr3:uid="{760C3CC2-BDE6-4871-A064-6C54A8AC09A5}" uniqueName="56" name="PIBOUnits" queryTableFieldId="56" dataDxfId="7"/>
    <tableColumn id="57" xr3:uid="{78101689-CA65-4B65-9E00-4D3F60848A2A}" uniqueName="57" name="PIBOCollectionMethodID" queryTableFieldId="57" dataDxfId="6"/>
    <tableColumn id="58" xr3:uid="{552F527E-4CD0-44DD-AE13-F96EBE33AF1F}" uniqueName="58" name="PIBOCustomized" queryTableFieldId="58" dataDxfId="5"/>
    <tableColumn id="59" xr3:uid="{8BACD49E-4C28-4656-BA07-4C57EDFE2AC7}" uniqueName="59" name="PIBOAnalysisMethodID" queryTableFieldId="59" dataDxfId="4"/>
    <tableColumn id="60" xr3:uid="{3E12F433-969F-42F2-87BE-D30A7283B5F5}" uniqueName="60" name="PIBOMethodComment" queryTableFieldId="60" dataDxfId="3"/>
    <tableColumn id="61" xr3:uid="{541D354F-480F-40A7-873F-A8323061F1CD}" uniqueName="61" name="CountPrograms" queryTableFieldId="61" dataDxfId="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BI29" tableType="queryTable" totalsRowShown="0" headerRowDxfId="125" dataDxfId="124">
  <autoFilter ref="A1:BI29" xr:uid="{E195DDAA-DA57-4C09-B438-5A282ED77B10}">
    <filterColumn colId="10">
      <filters>
        <filter val="BFWidth"/>
      </filters>
    </filterColumn>
  </autoFilter>
  <tableColumns count="61">
    <tableColumn id="1" xr3:uid="{F515A547-D376-443D-9E0C-51001E272ADF}" uniqueName="1" name="FieldID" queryTableFieldId="1" dataDxfId="122"/>
    <tableColumn id="2" xr3:uid="{56A76290-A461-4AAD-A065-D37FFD167E69}" uniqueName="2" name="Category" queryTableFieldId="2" dataDxfId="121"/>
    <tableColumn id="3" xr3:uid="{39A3D639-AACC-4EA0-BF4E-D4B74EA54B80}" uniqueName="3" name="InDES" queryTableFieldId="3" dataDxfId="120"/>
    <tableColumn id="4" xr3:uid="{7F38AC6B-8572-4ACC-8FB6-D2633F443E59}" uniqueName="4" name="SubsetOfMetrics" queryTableFieldId="4" dataDxfId="119"/>
    <tableColumn id="5" xr3:uid="{D889C6DD-6EC2-48D6-9E99-C15D16AE010B}" uniqueName="5" name="LongName" queryTableFieldId="5" dataDxfId="118"/>
    <tableColumn id="7" xr3:uid="{C0F39EC0-BC95-499E-8F77-3A103B00C6D3}" uniqueName="7" name="CodeForMapPopUp" queryTableFieldId="7" dataDxfId="117"/>
    <tableColumn id="8" xr3:uid="{14E40E89-B11C-4AD7-B522-4D9F000BF893}" uniqueName="8" name="Definition" queryTableFieldId="8" dataDxfId="116"/>
    <tableColumn id="9" xr3:uid="{94ADCBCC-AA01-4060-9F24-D6C42C602E27}" uniqueName="9" name="DataType" queryTableFieldId="9" dataDxfId="115"/>
    <tableColumn id="10" xr3:uid="{528C71BA-5E88-4664-974D-81558EAAAF40}" uniqueName="10" name="NotesCodesConventions" queryTableFieldId="10" dataDxfId="114"/>
    <tableColumn id="11" xr3:uid="{2DEFDD5A-BECE-4621-98BC-122032528EF7}" uniqueName="11" name="Unit" queryTableFieldId="11" dataDxfId="113"/>
    <tableColumn id="6" xr3:uid="{FC7DD0ED-6765-4095-8502-703E36819055}" uniqueName="6" name="Field " queryTableFieldId="62"/>
    <tableColumn id="12" xr3:uid="{E04475C7-B455-4F17-AFBF-C7C48B48220D}" uniqueName="12" name="USFS_AREMP_Field" queryTableFieldId="12" dataDxfId="112"/>
    <tableColumn id="13" xr3:uid="{00DE87E0-A326-49D7-88F2-C662858554BC}" uniqueName="13" name="AREMPFieldCorrection" queryTableFieldId="13" dataDxfId="111"/>
    <tableColumn id="14" xr3:uid="{359F2900-4D38-400B-8EBA-9CA6350185DE}" uniqueName="14" name="AREMPLongName" queryTableFieldId="14" dataDxfId="110"/>
    <tableColumn id="15" xr3:uid="{D855AA13-469D-4711-8069-63699735EFB8}" uniqueName="15" name="AREMPDescription" queryTableFieldId="15" dataDxfId="109"/>
    <tableColumn id="16" xr3:uid="{5E496EEE-CA2E-40C3-AEB2-32890387BACF}" uniqueName="16" name="AREMPDescriptionIfDifferentFromDefinition" queryTableFieldId="16" dataDxfId="108"/>
    <tableColumn id="17" xr3:uid="{3647C607-E5B1-461C-97D7-E00C0B49C1A6}" uniqueName="17" name="AREMPUnits" queryTableFieldId="17" dataDxfId="107"/>
    <tableColumn id="18" xr3:uid="{5FA8C1BE-4E63-4108-9464-BA9416216CCD}" uniqueName="18" name="AREMPCollectionMethodID" queryTableFieldId="18" dataDxfId="106"/>
    <tableColumn id="19" xr3:uid="{4D5DF133-C45A-4070-84DE-AEE0AA718AFD}" uniqueName="19" name="AREMPCustomized" queryTableFieldId="19" dataDxfId="105"/>
    <tableColumn id="20" xr3:uid="{54AB741D-63D1-4175-A7C5-2E297A5FF1CF}" uniqueName="20" name="AREMPAnalysisMethodID" queryTableFieldId="20" dataDxfId="104"/>
    <tableColumn id="21" xr3:uid="{4DBF9B40-3F93-442C-8676-0B5E35951FA1}" uniqueName="21" name="USFS_AREMP_Method_Comment" queryTableFieldId="21" dataDxfId="103"/>
    <tableColumn id="22" xr3:uid="{2F3E5250-F5A8-47D8-831B-D70066910A86}" uniqueName="22" name="BLMFieldFromMetadata" queryTableFieldId="22" dataDxfId="102"/>
    <tableColumn id="23" xr3:uid="{6570968E-42A4-4F42-AB49-99BF00FDF486}" uniqueName="23" name="BLM_AIM_Field" queryTableFieldId="23" dataDxfId="101"/>
    <tableColumn id="24" xr3:uid="{00744AE2-1E97-44AF-8DFD-9E9EC4A9AAFB}" uniqueName="24" name="BLMFieldCorrection" queryTableFieldId="24" dataDxfId="100"/>
    <tableColumn id="25" xr3:uid="{40C88C62-EA06-41AF-9B86-626EEA0A99F7}" uniqueName="25" name="BLMDescriptionIfDifferentFromDefinition" queryTableFieldId="25" dataDxfId="99"/>
    <tableColumn id="26" xr3:uid="{449E394A-CEC0-4F99-A7CE-CCD5E39C235A}" uniqueName="26" name="BLMDescription" queryTableFieldId="26" dataDxfId="98"/>
    <tableColumn id="27" xr3:uid="{95FB3C8E-9B7E-440E-A40D-07D25F79659E}" uniqueName="27" name="Predicted response to stress" queryTableFieldId="27" dataDxfId="97"/>
    <tableColumn id="28" xr3:uid="{585C5643-CD9F-42AC-8378-A0B087149A35}" uniqueName="28" name="BLMUnits" queryTableFieldId="28" dataDxfId="96"/>
    <tableColumn id="29" xr3:uid="{55ED46B8-00CB-4E16-A0CF-135A94C8D371}" uniqueName="29" name="Minimum possible value" queryTableFieldId="29" dataDxfId="95"/>
    <tableColumn id="30" xr3:uid="{78A1BCAF-4972-4665-B6D9-5AFE5ACD35F2}" uniqueName="30" name="Maximum likely or possible value" queryTableFieldId="30" dataDxfId="94"/>
    <tableColumn id="31" xr3:uid="{9821D3CD-0D8B-4B98-AFC1-6D3C2A9092D7}" uniqueName="31" name="BLMNote" queryTableFieldId="31" dataDxfId="93"/>
    <tableColumn id="32" xr3:uid="{D8AF7BF2-DC5C-474C-A2F6-5AC3E6AE9905}" uniqueName="32" name="BLMDataType" queryTableFieldId="32" dataDxfId="92"/>
    <tableColumn id="33" xr3:uid="{E72BA40F-0798-4891-A332-AA5605C98C60}" uniqueName="33" name="BLMCollectionMethodID" queryTableFieldId="33" dataDxfId="91"/>
    <tableColumn id="34" xr3:uid="{14B83F1F-8E16-4684-A61B-38FFCF263AAC}" uniqueName="34" name="BLMCustomized" queryTableFieldId="34" dataDxfId="90"/>
    <tableColumn id="35" xr3:uid="{CA8D489D-6B4E-47CD-B822-B79D29ACAF7C}" uniqueName="35" name="BLMAnalysisMethodID" queryTableFieldId="35" dataDxfId="89"/>
    <tableColumn id="36" xr3:uid="{8B0922A3-8554-4334-BE1E-96DBA81463E1}" uniqueName="36" name="BLM_AIM_Method_Comment" queryTableFieldId="36" dataDxfId="88"/>
    <tableColumn id="37" xr3:uid="{C5371E96-8971-4BF6-9040-F498DF99AF42}" uniqueName="37" name="EPA_NARS_Field" queryTableFieldId="37" dataDxfId="87"/>
    <tableColumn id="38" xr3:uid="{4C872ECF-93D7-4F74-9505-BA53B88DC7A5}" uniqueName="38" name="EPA2008FieldCorrection" queryTableFieldId="38" dataDxfId="86"/>
    <tableColumn id="39" xr3:uid="{424C7BCC-0EA6-49DD-8B6B-55AEC7428259}" uniqueName="39" name="EPA2004Field" queryTableFieldId="39" dataDxfId="85"/>
    <tableColumn id="40" xr3:uid="{0179848B-6FD9-4D44-8D7E-7D92D438190E}" uniqueName="40" name="EPA2004FieldCorrection" queryTableFieldId="40" dataDxfId="84"/>
    <tableColumn id="41" xr3:uid="{EAA50F4A-57DA-48BC-878B-70B40E9D3BEA}" uniqueName="41" name="EPADescriptionIfDifferentFromDefinition" queryTableFieldId="41" dataDxfId="83"/>
    <tableColumn id="42" xr3:uid="{78B986C5-28B5-498E-B3E8-6F93BAD5BF78}" uniqueName="42" name="SAMPLE_TYPE" queryTableFieldId="42" dataDxfId="82"/>
    <tableColumn id="43" xr3:uid="{A87C8ABD-7A80-47E1-AA0D-EED126EDC80D}" uniqueName="43" name="LABEL_BOATABLE" queryTableFieldId="43" dataDxfId="81"/>
    <tableColumn id="44" xr3:uid="{0FCD2302-DA79-423A-ABB4-F21FB3C97A7C}" uniqueName="44" name="EPADescription" queryTableFieldId="44" dataDxfId="80"/>
    <tableColumn id="45" xr3:uid="{3EA85028-7304-4862-9E57-AA8C47915838}" uniqueName="45" name="EPAUnits" queryTableFieldId="45" dataDxfId="79"/>
    <tableColumn id="46" xr3:uid="{DF3539B6-F99A-4242-BA93-CD301BA4A024}" uniqueName="46" name="Becca Notes" queryTableFieldId="46" dataDxfId="78"/>
    <tableColumn id="47" xr3:uid="{8B62DC9F-7E35-4591-B525-0542CA221CB4}" uniqueName="47" name="EPACollectionMethodID" queryTableFieldId="47" dataDxfId="77"/>
    <tableColumn id="48" xr3:uid="{7EFB7AA4-5140-423A-8056-6DD4FCBCA82F}" uniqueName="48" name="EPACustomized" queryTableFieldId="48" dataDxfId="76"/>
    <tableColumn id="49" xr3:uid="{E156997C-78C3-4EF1-B25B-E44EFDB7FF68}" uniqueName="49" name="EPAAnalysisMethodID" queryTableFieldId="49" dataDxfId="75"/>
    <tableColumn id="50" xr3:uid="{DC9D138E-E0C7-4BA5-92EE-7F094D378E70}" uniqueName="50" name="EPA_NARS_Method_Comment" queryTableFieldId="50" dataDxfId="74"/>
    <tableColumn id="51" xr3:uid="{B8408569-6B89-4A6C-AF8A-7B5645566D25}" uniqueName="51" name="Long Name- PIBO" queryTableFieldId="51" dataDxfId="73"/>
    <tableColumn id="52" xr3:uid="{9434B039-A669-447E-A86E-20F744B077FD}" uniqueName="52" name="USFS_PIBO_Field" queryTableFieldId="52" dataDxfId="72"/>
    <tableColumn id="53" xr3:uid="{3F730910-7458-492B-BB2B-9DFE545977B7}" uniqueName="53" name="PIBOFieldCorrection" queryTableFieldId="53" dataDxfId="71"/>
    <tableColumn id="54" xr3:uid="{7B0F7421-6310-42A8-A978-5EBE2EFC94E6}" uniqueName="54" name="PIBODescriptionIfDifferentFromDescription" queryTableFieldId="54" dataDxfId="70"/>
    <tableColumn id="55" xr3:uid="{980CD2C7-959C-4372-97D3-E7086B190989}" uniqueName="55" name="PIBO Description" queryTableFieldId="55" dataDxfId="69"/>
    <tableColumn id="56" xr3:uid="{D80E2ABD-A196-4A74-BBBB-03E1BA06E4FE}" uniqueName="56" name="PIBOUnits" queryTableFieldId="56" dataDxfId="68"/>
    <tableColumn id="57" xr3:uid="{D0880F96-EDB3-45D2-8956-2ED23A6C0C5B}" uniqueName="57" name="PIBOCollectionMethodID" queryTableFieldId="57" dataDxfId="67"/>
    <tableColumn id="58" xr3:uid="{D3177699-8907-441E-AA6D-C70837A2205C}" uniqueName="58" name="PIBOCustomized" queryTableFieldId="58" dataDxfId="66"/>
    <tableColumn id="59" xr3:uid="{28FD62AE-9F94-4238-BB8E-DE35FE6AAB64}" uniqueName="59" name="PIBOAnalysisMethodID" queryTableFieldId="59" dataDxfId="65"/>
    <tableColumn id="60" xr3:uid="{2037B1DD-AA55-4104-8B36-FA99CE3E9CF8}" uniqueName="60" name="USFS_PIBO_Method_Comment" queryTableFieldId="60" dataDxfId="64"/>
    <tableColumn id="61" xr3:uid="{ABB217D9-FED8-432C-AC1F-CB2664BFC5CB}" uniqueName="61" name="CountPrograms" queryTableFieldId="61" dataDxfId="63"/>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128" headerRowBorderDxfId="127" tableBorderDxfId="126">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A8" sqref="A8:XFD8"/>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112.5">
      <c r="A4" s="2" t="s">
        <v>15</v>
      </c>
      <c r="B4" s="3" t="s">
        <v>16</v>
      </c>
      <c r="C4" s="3" t="s">
        <v>18</v>
      </c>
      <c r="D4" s="3" t="s">
        <v>17</v>
      </c>
      <c r="E4" s="3" t="s">
        <v>19</v>
      </c>
      <c r="F4" s="4"/>
      <c r="G4" s="4"/>
      <c r="H4" s="4"/>
      <c r="I4" s="4"/>
      <c r="J4" s="4"/>
      <c r="K4" s="4"/>
      <c r="L4" s="4"/>
      <c r="M4" s="4"/>
      <c r="N4" s="4"/>
      <c r="O4" s="4"/>
      <c r="P4" s="4"/>
      <c r="Q4" s="4"/>
      <c r="R4" s="4"/>
      <c r="S4" s="4"/>
      <c r="T4" s="4"/>
      <c r="U4" s="4"/>
      <c r="V4" s="4"/>
      <c r="W4" s="4"/>
      <c r="X4" s="4"/>
      <c r="Y4" s="4"/>
      <c r="Z4" s="4"/>
    </row>
    <row r="5" spans="1:26" ht="13">
      <c r="A5" s="2" t="s">
        <v>20</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21</v>
      </c>
      <c r="B6" s="3" t="s">
        <v>22</v>
      </c>
      <c r="C6" s="3" t="s">
        <v>24</v>
      </c>
      <c r="D6" s="3" t="s">
        <v>23</v>
      </c>
      <c r="E6" s="3" t="s">
        <v>25</v>
      </c>
      <c r="F6" s="4"/>
      <c r="G6" s="4"/>
      <c r="H6" s="4"/>
      <c r="I6" s="4"/>
      <c r="J6" s="4"/>
      <c r="K6" s="4"/>
      <c r="L6" s="4"/>
      <c r="M6" s="4"/>
      <c r="N6" s="4"/>
      <c r="O6" s="4"/>
      <c r="P6" s="4"/>
      <c r="Q6" s="4"/>
      <c r="R6" s="4"/>
      <c r="S6" s="4"/>
      <c r="T6" s="4"/>
      <c r="U6" s="4"/>
      <c r="V6" s="4"/>
      <c r="W6" s="4"/>
      <c r="X6" s="4"/>
      <c r="Y6" s="4"/>
      <c r="Z6" s="4"/>
    </row>
    <row r="7" spans="1:26" ht="13">
      <c r="A7" s="2" t="s">
        <v>26</v>
      </c>
      <c r="B7" s="3" t="s">
        <v>27</v>
      </c>
      <c r="C7" s="3" t="s">
        <v>29</v>
      </c>
      <c r="D7" s="3" t="s">
        <v>28</v>
      </c>
      <c r="E7" s="3" t="s">
        <v>30</v>
      </c>
      <c r="F7" s="4"/>
      <c r="G7" s="4"/>
      <c r="H7" s="4"/>
      <c r="I7" s="4"/>
      <c r="J7" s="4"/>
      <c r="K7" s="4"/>
      <c r="L7" s="4"/>
      <c r="M7" s="4"/>
      <c r="N7" s="4"/>
      <c r="O7" s="4"/>
      <c r="P7" s="4"/>
      <c r="Q7" s="4"/>
      <c r="R7" s="4"/>
      <c r="S7" s="4"/>
      <c r="T7" s="4"/>
      <c r="U7" s="4"/>
      <c r="V7" s="4"/>
      <c r="W7" s="4"/>
      <c r="X7" s="4"/>
      <c r="Y7" s="4"/>
      <c r="Z7" s="4"/>
    </row>
    <row r="8" spans="1:26" ht="137.5">
      <c r="A8" s="2" t="s">
        <v>31</v>
      </c>
      <c r="B8" s="3" t="s">
        <v>32</v>
      </c>
      <c r="C8" s="3" t="s">
        <v>1735</v>
      </c>
      <c r="D8" s="3" t="s">
        <v>33</v>
      </c>
      <c r="E8" s="3" t="s">
        <v>34</v>
      </c>
      <c r="F8" s="4"/>
      <c r="G8" s="4"/>
      <c r="H8" s="4"/>
      <c r="I8" s="4"/>
      <c r="J8" s="4"/>
      <c r="K8" s="4"/>
      <c r="L8" s="4"/>
      <c r="M8" s="4"/>
      <c r="N8" s="4"/>
      <c r="O8" s="4"/>
      <c r="P8" s="4"/>
      <c r="Q8" s="4"/>
      <c r="R8" s="4"/>
      <c r="S8" s="4"/>
      <c r="T8" s="4"/>
      <c r="U8" s="4"/>
      <c r="V8" s="4"/>
      <c r="W8" s="4"/>
      <c r="X8" s="4"/>
      <c r="Y8" s="4"/>
      <c r="Z8" s="4"/>
    </row>
    <row r="9" spans="1:26" ht="26">
      <c r="A9" s="2" t="s">
        <v>35</v>
      </c>
      <c r="B9" s="3" t="s">
        <v>36</v>
      </c>
      <c r="C9" s="3"/>
      <c r="D9" s="3"/>
      <c r="E9" s="3"/>
      <c r="F9" s="4"/>
      <c r="G9" s="4"/>
      <c r="H9" s="4"/>
      <c r="I9" s="4"/>
      <c r="J9" s="4"/>
      <c r="K9" s="4"/>
      <c r="L9" s="4"/>
      <c r="M9" s="4"/>
      <c r="N9" s="4"/>
      <c r="O9" s="4"/>
      <c r="P9" s="4"/>
      <c r="Q9" s="4"/>
      <c r="R9" s="4"/>
      <c r="S9" s="4"/>
      <c r="T9" s="4"/>
      <c r="U9" s="4"/>
      <c r="V9" s="4"/>
      <c r="W9" s="4"/>
      <c r="X9" s="4"/>
      <c r="Y9" s="4"/>
      <c r="Z9" s="4"/>
    </row>
    <row r="10" spans="1:26" ht="300">
      <c r="A10" s="2" t="s">
        <v>37</v>
      </c>
      <c r="B10" s="3"/>
      <c r="C10" s="3" t="s">
        <v>38</v>
      </c>
      <c r="D10" s="3"/>
      <c r="E10" s="3"/>
      <c r="F10" s="4"/>
      <c r="G10" s="4"/>
      <c r="H10" s="4"/>
      <c r="I10" s="4"/>
      <c r="J10" s="4"/>
      <c r="K10" s="4"/>
      <c r="L10" s="4"/>
      <c r="M10" s="4"/>
      <c r="N10" s="4"/>
      <c r="O10" s="4"/>
      <c r="P10" s="4"/>
      <c r="Q10" s="4"/>
      <c r="R10" s="4"/>
      <c r="S10" s="4"/>
      <c r="T10" s="4"/>
      <c r="U10" s="4"/>
      <c r="V10" s="4"/>
      <c r="W10" s="4"/>
      <c r="X10" s="4"/>
      <c r="Y10" s="4"/>
      <c r="Z10" s="4"/>
    </row>
    <row r="11" spans="1:26" ht="26">
      <c r="A11" s="2" t="s">
        <v>39</v>
      </c>
      <c r="B11" s="3" t="s">
        <v>40</v>
      </c>
      <c r="C11" s="3" t="s">
        <v>41</v>
      </c>
      <c r="D11" s="3" t="s">
        <v>40</v>
      </c>
      <c r="E11" s="3" t="s">
        <v>42</v>
      </c>
      <c r="F11" s="4"/>
      <c r="G11" s="4"/>
      <c r="H11" s="4"/>
      <c r="I11" s="4"/>
      <c r="J11" s="4"/>
      <c r="K11" s="4"/>
      <c r="L11" s="4"/>
      <c r="M11" s="4"/>
      <c r="N11" s="4"/>
      <c r="O11" s="4"/>
      <c r="P11" s="4"/>
      <c r="Q11" s="4"/>
      <c r="R11" s="4"/>
      <c r="S11" s="4"/>
      <c r="T11" s="4"/>
      <c r="U11" s="4"/>
      <c r="V11" s="4"/>
      <c r="W11" s="4"/>
      <c r="X11" s="4"/>
      <c r="Y11" s="4"/>
      <c r="Z11" s="4"/>
    </row>
    <row r="12" spans="1:26" ht="125">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0">
      <c r="A13" s="2" t="s">
        <v>45</v>
      </c>
      <c r="B13" s="3"/>
      <c r="C13" s="3" t="s">
        <v>46</v>
      </c>
      <c r="D13" s="3"/>
      <c r="E13" s="3"/>
      <c r="F13" s="4"/>
      <c r="G13" s="4"/>
      <c r="H13" s="4"/>
      <c r="I13" s="4"/>
      <c r="J13" s="4"/>
      <c r="K13" s="4"/>
      <c r="L13" s="4"/>
      <c r="M13" s="4"/>
      <c r="N13" s="4"/>
      <c r="O13" s="4"/>
      <c r="P13" s="4"/>
      <c r="Q13" s="4"/>
      <c r="R13" s="4"/>
      <c r="S13" s="4"/>
      <c r="T13" s="4"/>
      <c r="U13" s="4"/>
      <c r="V13" s="4"/>
      <c r="W13" s="4"/>
      <c r="X13" s="4"/>
      <c r="Y13" s="4"/>
      <c r="Z13" s="4"/>
    </row>
    <row r="14" spans="1:26" ht="37.5">
      <c r="A14" s="2" t="s">
        <v>47</v>
      </c>
      <c r="B14" s="3" t="s">
        <v>48</v>
      </c>
      <c r="C14" s="3" t="s">
        <v>48</v>
      </c>
      <c r="D14" s="3" t="s">
        <v>49</v>
      </c>
      <c r="E14" s="3" t="s">
        <v>48</v>
      </c>
      <c r="F14" s="4"/>
      <c r="G14" s="4"/>
      <c r="H14" s="4"/>
      <c r="I14" s="4"/>
      <c r="J14" s="4"/>
      <c r="K14" s="4"/>
      <c r="L14" s="4"/>
      <c r="M14" s="4"/>
      <c r="N14" s="4"/>
      <c r="O14" s="4"/>
      <c r="P14" s="4"/>
      <c r="Q14" s="4"/>
      <c r="R14" s="4"/>
      <c r="S14" s="4"/>
      <c r="T14" s="4"/>
      <c r="U14" s="4"/>
      <c r="V14" s="4"/>
      <c r="W14" s="4"/>
      <c r="X14" s="4"/>
      <c r="Y14" s="4"/>
      <c r="Z14" s="4"/>
    </row>
    <row r="15" spans="1:26" ht="62.5">
      <c r="A15" s="2" t="s">
        <v>2073</v>
      </c>
      <c r="B15" s="6" t="s">
        <v>50</v>
      </c>
      <c r="C15" s="6" t="s">
        <v>71</v>
      </c>
      <c r="D15" s="3" t="s">
        <v>70</v>
      </c>
      <c r="E15" s="6" t="s">
        <v>76</v>
      </c>
      <c r="F15" s="4"/>
      <c r="G15" s="4"/>
      <c r="H15" s="4"/>
      <c r="I15" s="4"/>
      <c r="J15" s="4"/>
      <c r="K15" s="4"/>
      <c r="L15" s="4"/>
      <c r="M15" s="4"/>
      <c r="N15" s="4"/>
      <c r="O15" s="4"/>
      <c r="P15" s="4"/>
      <c r="Q15" s="4"/>
      <c r="R15" s="4"/>
      <c r="S15" s="4"/>
      <c r="T15" s="4"/>
      <c r="U15" s="4"/>
      <c r="V15" s="4"/>
      <c r="W15" s="4"/>
      <c r="X15" s="4"/>
      <c r="Y15" s="4"/>
      <c r="Z15" s="4"/>
    </row>
    <row r="16" spans="1:26" ht="112.5">
      <c r="A16" s="2" t="s">
        <v>80</v>
      </c>
      <c r="B16" s="3"/>
      <c r="C16" s="3" t="s">
        <v>81</v>
      </c>
      <c r="D16" s="3"/>
      <c r="E16" s="3" t="s">
        <v>82</v>
      </c>
      <c r="F16" s="4"/>
      <c r="G16" s="4"/>
      <c r="H16" s="4"/>
      <c r="I16" s="4"/>
      <c r="J16" s="4"/>
      <c r="K16" s="4"/>
      <c r="L16" s="4"/>
      <c r="M16" s="4"/>
      <c r="N16" s="4"/>
      <c r="O16" s="4"/>
      <c r="P16" s="4"/>
      <c r="Q16" s="4"/>
      <c r="R16" s="4"/>
      <c r="S16" s="4"/>
      <c r="T16" s="4"/>
      <c r="U16" s="4"/>
      <c r="V16" s="4"/>
      <c r="W16" s="4"/>
      <c r="X16" s="4"/>
      <c r="Y16" s="4"/>
      <c r="Z16" s="4"/>
    </row>
    <row r="17" spans="1:26" ht="26">
      <c r="A17" s="2" t="s">
        <v>84</v>
      </c>
      <c r="B17" s="6" t="s">
        <v>86</v>
      </c>
      <c r="C17" s="3"/>
      <c r="D17" s="3"/>
      <c r="E17" s="6" t="s">
        <v>89</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election activeCell="D4" sqref="D4"/>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1324</v>
      </c>
      <c r="C1" s="85"/>
      <c r="D1" s="85"/>
      <c r="E1" s="85"/>
      <c r="F1" s="86"/>
    </row>
    <row r="2" spans="1:6" ht="52">
      <c r="A2" s="87" t="s">
        <v>52</v>
      </c>
      <c r="B2" s="88" t="s">
        <v>67</v>
      </c>
      <c r="C2" s="88" t="s">
        <v>68</v>
      </c>
      <c r="D2" s="88" t="s">
        <v>59</v>
      </c>
      <c r="E2" s="88" t="s">
        <v>69</v>
      </c>
      <c r="F2" s="53" t="s">
        <v>1220</v>
      </c>
    </row>
    <row r="3" spans="1:6" ht="15.75" customHeight="1">
      <c r="A3" s="89" t="s">
        <v>72</v>
      </c>
      <c r="B3" s="90" t="s">
        <v>90</v>
      </c>
      <c r="C3" s="90" t="s">
        <v>91</v>
      </c>
      <c r="D3" s="498" t="s">
        <v>97</v>
      </c>
      <c r="E3" s="90" t="s">
        <v>88</v>
      </c>
      <c r="F3" s="92">
        <f>MATCH(C3,Archive_Master_crosswalk!BA:BA,0)</f>
        <v>49</v>
      </c>
    </row>
    <row r="4" spans="1:6" ht="15.75" customHeight="1">
      <c r="A4" s="93" t="s">
        <v>72</v>
      </c>
      <c r="B4" s="94" t="s">
        <v>73</v>
      </c>
      <c r="C4" s="94" t="s">
        <v>85</v>
      </c>
      <c r="D4" s="499" t="s">
        <v>87</v>
      </c>
      <c r="E4" s="90" t="s">
        <v>88</v>
      </c>
      <c r="F4" s="156">
        <f>MATCH(C4,Archive_Master_crosswalk!BA:BA,0)</f>
        <v>27</v>
      </c>
    </row>
    <row r="5" spans="1:6" ht="15.75" customHeight="1">
      <c r="A5" s="89" t="s">
        <v>72</v>
      </c>
      <c r="B5" s="90" t="s">
        <v>193</v>
      </c>
      <c r="C5" s="90" t="s">
        <v>196</v>
      </c>
      <c r="D5" s="91" t="s">
        <v>79</v>
      </c>
      <c r="E5" s="90" t="s">
        <v>79</v>
      </c>
      <c r="F5" s="156">
        <f>MATCH(C5,Archive_Master_crosswalk!BA:BA,0)</f>
        <v>31</v>
      </c>
    </row>
    <row r="6" spans="1:6" ht="15.75" customHeight="1">
      <c r="A6" s="89" t="s">
        <v>72</v>
      </c>
      <c r="B6" s="90" t="s">
        <v>104</v>
      </c>
      <c r="C6" s="90" t="s">
        <v>105</v>
      </c>
      <c r="D6" s="91" t="s">
        <v>79</v>
      </c>
      <c r="E6" s="90" t="s">
        <v>88</v>
      </c>
      <c r="F6" s="156">
        <f>MATCH(C6,Archive_Master_crosswalk!BA:BA,0)</f>
        <v>50</v>
      </c>
    </row>
    <row r="7" spans="1:6" ht="15.75" customHeight="1">
      <c r="A7" s="500" t="s">
        <v>72</v>
      </c>
      <c r="B7" s="503" t="s">
        <v>115</v>
      </c>
      <c r="C7" s="503" t="s">
        <v>116</v>
      </c>
      <c r="D7" s="91" t="s">
        <v>1327</v>
      </c>
      <c r="E7" s="505" t="s">
        <v>118</v>
      </c>
      <c r="F7" s="156">
        <f>MATCH(C7,Archive_Master_crosswalk!BA:BA,0)</f>
        <v>11</v>
      </c>
    </row>
    <row r="8" spans="1:6" ht="15.75" customHeight="1">
      <c r="A8" s="501"/>
      <c r="B8" s="501"/>
      <c r="C8" s="501"/>
      <c r="D8" s="91" t="s">
        <v>1328</v>
      </c>
      <c r="E8" s="501"/>
      <c r="F8" s="156" t="e">
        <f>MATCH(C8,Archive_Master_crosswalk!BA:BA,0)</f>
        <v>#N/A</v>
      </c>
    </row>
    <row r="9" spans="1:6" ht="15.75" customHeight="1">
      <c r="A9" s="501"/>
      <c r="B9" s="501"/>
      <c r="C9" s="501"/>
      <c r="D9" s="91" t="s">
        <v>1329</v>
      </c>
      <c r="E9" s="501"/>
      <c r="F9" s="156" t="e">
        <f>MATCH(C9,Archive_Master_crosswalk!BA:BA,0)</f>
        <v>#N/A</v>
      </c>
    </row>
    <row r="10" spans="1:6" ht="15.75" customHeight="1">
      <c r="A10" s="502"/>
      <c r="B10" s="502"/>
      <c r="C10" s="502"/>
      <c r="D10" s="91" t="s">
        <v>1330</v>
      </c>
      <c r="E10" s="502"/>
      <c r="F10" s="156" t="e">
        <f>MATCH(C10,Archive_Master_crosswalk!BA:BA,0)</f>
        <v>#N/A</v>
      </c>
    </row>
    <row r="11" spans="1:6" ht="15.75" customHeight="1">
      <c r="A11" s="500" t="s">
        <v>72</v>
      </c>
      <c r="B11" s="503" t="s">
        <v>120</v>
      </c>
      <c r="C11" s="503" t="s">
        <v>121</v>
      </c>
      <c r="D11" s="91" t="s">
        <v>1332</v>
      </c>
      <c r="E11" s="505" t="s">
        <v>123</v>
      </c>
      <c r="F11" s="156">
        <f>MATCH(C11,Archive_Master_crosswalk!BA:BA,0)</f>
        <v>12</v>
      </c>
    </row>
    <row r="12" spans="1:6" ht="15.75" customHeight="1">
      <c r="A12" s="501"/>
      <c r="B12" s="501"/>
      <c r="C12" s="501"/>
      <c r="D12" s="91" t="s">
        <v>1333</v>
      </c>
      <c r="E12" s="501"/>
      <c r="F12" s="156" t="e">
        <f>MATCH(C12,Archive_Master_crosswalk!BA:BA,0)</f>
        <v>#N/A</v>
      </c>
    </row>
    <row r="13" spans="1:6" ht="15.75" customHeight="1">
      <c r="A13" s="501"/>
      <c r="B13" s="501"/>
      <c r="C13" s="501"/>
      <c r="D13" s="91" t="s">
        <v>1335</v>
      </c>
      <c r="E13" s="501"/>
      <c r="F13" s="156" t="e">
        <f>MATCH(C13,Archive_Master_crosswalk!BA:BA,0)</f>
        <v>#N/A</v>
      </c>
    </row>
    <row r="14" spans="1:6" ht="15.75" customHeight="1">
      <c r="A14" s="501"/>
      <c r="B14" s="501"/>
      <c r="C14" s="501"/>
      <c r="D14" s="91" t="s">
        <v>1336</v>
      </c>
      <c r="E14" s="501"/>
      <c r="F14" s="156" t="e">
        <f>MATCH(C14,Archive_Master_crosswalk!BA:BA,0)</f>
        <v>#N/A</v>
      </c>
    </row>
    <row r="15" spans="1:6" ht="15.75" customHeight="1">
      <c r="A15" s="501"/>
      <c r="B15" s="501"/>
      <c r="C15" s="501"/>
      <c r="D15" s="91" t="s">
        <v>1338</v>
      </c>
      <c r="E15" s="502"/>
      <c r="F15" s="156" t="e">
        <f>MATCH(C15,Archive_Master_crosswalk!BA:BA,0)</f>
        <v>#N/A</v>
      </c>
    </row>
    <row r="16" spans="1:6" ht="15.75" customHeight="1">
      <c r="A16" s="89" t="s">
        <v>72</v>
      </c>
      <c r="B16" s="90" t="s">
        <v>124</v>
      </c>
      <c r="C16" s="90" t="s">
        <v>125</v>
      </c>
      <c r="D16" s="91" t="s">
        <v>126</v>
      </c>
      <c r="E16" s="90" t="s">
        <v>88</v>
      </c>
      <c r="F16" s="156">
        <f>MATCH(C16,Archive_Master_crosswalk!BA:BA,0)</f>
        <v>13</v>
      </c>
    </row>
    <row r="17" spans="1:6" ht="15.75" customHeight="1">
      <c r="A17" s="98" t="s">
        <v>173</v>
      </c>
      <c r="B17" s="90" t="s">
        <v>235</v>
      </c>
      <c r="C17" s="90" t="s">
        <v>236</v>
      </c>
      <c r="D17" s="91" t="s">
        <v>237</v>
      </c>
      <c r="E17" s="90" t="s">
        <v>88</v>
      </c>
      <c r="F17" s="156">
        <f>MATCH(C17,Archive_Master_crosswalk!BA:BA,0)</f>
        <v>64</v>
      </c>
    </row>
    <row r="18" spans="1:6" ht="15.75" customHeight="1">
      <c r="A18" s="98" t="s">
        <v>173</v>
      </c>
      <c r="B18" s="90" t="s">
        <v>141</v>
      </c>
      <c r="C18" s="90" t="s">
        <v>142</v>
      </c>
      <c r="D18" s="91" t="s">
        <v>143</v>
      </c>
      <c r="E18" s="90" t="s">
        <v>79</v>
      </c>
      <c r="F18" s="156">
        <f>MATCH(C18,Archive_Master_crosswalk!BA:BA,0)</f>
        <v>19</v>
      </c>
    </row>
    <row r="19" spans="1:6" ht="15.75" customHeight="1">
      <c r="A19" s="98" t="s">
        <v>173</v>
      </c>
      <c r="B19" s="90" t="s">
        <v>145</v>
      </c>
      <c r="C19" s="90" t="s">
        <v>145</v>
      </c>
      <c r="D19" s="91" t="s">
        <v>146</v>
      </c>
      <c r="E19" s="90" t="s">
        <v>88</v>
      </c>
      <c r="F19" s="156">
        <f>MATCH(C19,Archive_Master_crosswalk!BA:BA,0)</f>
        <v>20</v>
      </c>
    </row>
    <row r="20" spans="1:6" ht="15.75" customHeight="1">
      <c r="A20" s="98" t="s">
        <v>173</v>
      </c>
      <c r="B20" s="90" t="s">
        <v>51</v>
      </c>
      <c r="C20" s="90" t="s">
        <v>51</v>
      </c>
      <c r="D20" s="91" t="s">
        <v>148</v>
      </c>
      <c r="E20" s="90" t="s">
        <v>88</v>
      </c>
      <c r="F20" s="156">
        <f>MATCH(C20,Archive_Master_crosswalk!BA:BA,0)</f>
        <v>21</v>
      </c>
    </row>
    <row r="21" spans="1:6" ht="15.75" customHeight="1">
      <c r="A21" s="98" t="s">
        <v>173</v>
      </c>
      <c r="B21" s="90" t="s">
        <v>197</v>
      </c>
      <c r="C21" s="90" t="s">
        <v>201</v>
      </c>
      <c r="D21" s="91" t="s">
        <v>202</v>
      </c>
      <c r="E21" s="90" t="s">
        <v>79</v>
      </c>
      <c r="F21" s="156">
        <f>MATCH(C21,Archive_Master_crosswalk!BA:BA,0)</f>
        <v>37</v>
      </c>
    </row>
    <row r="22" spans="1:6" ht="15.75" customHeight="1">
      <c r="A22" s="98" t="s">
        <v>173</v>
      </c>
      <c r="B22" s="90" t="s">
        <v>203</v>
      </c>
      <c r="C22" s="90" t="s">
        <v>207</v>
      </c>
      <c r="D22" s="91" t="s">
        <v>208</v>
      </c>
      <c r="E22" s="90" t="s">
        <v>79</v>
      </c>
      <c r="F22" s="156">
        <f>MATCH(C22,Archive_Master_crosswalk!BA:BA,0)</f>
        <v>38</v>
      </c>
    </row>
    <row r="23" spans="1:6" ht="15.75" customHeight="1">
      <c r="A23" s="98" t="s">
        <v>173</v>
      </c>
      <c r="B23" s="90" t="s">
        <v>209</v>
      </c>
      <c r="C23" s="90" t="s">
        <v>205</v>
      </c>
      <c r="D23" s="91" t="s">
        <v>213</v>
      </c>
      <c r="E23" s="90" t="s">
        <v>79</v>
      </c>
      <c r="F23" s="156">
        <f>MATCH(C23,Archive_Master_crosswalk!BA:BA,0)</f>
        <v>39</v>
      </c>
    </row>
    <row r="24" spans="1:6" ht="15.75" customHeight="1">
      <c r="A24" s="98" t="s">
        <v>173</v>
      </c>
      <c r="B24" s="90" t="s">
        <v>199</v>
      </c>
      <c r="C24" s="90" t="s">
        <v>199</v>
      </c>
      <c r="D24" s="91" t="s">
        <v>215</v>
      </c>
      <c r="E24" s="90" t="s">
        <v>79</v>
      </c>
      <c r="F24" s="156">
        <f>MATCH(C24,Archive_Master_crosswalk!BA:BA,0)</f>
        <v>33</v>
      </c>
    </row>
    <row r="25" spans="1:6" ht="15.75" customHeight="1">
      <c r="A25" s="98" t="s">
        <v>173</v>
      </c>
      <c r="B25" s="90" t="s">
        <v>174</v>
      </c>
      <c r="C25" s="90" t="s">
        <v>183</v>
      </c>
      <c r="D25" s="504" t="s">
        <v>184</v>
      </c>
      <c r="E25" s="505" t="s">
        <v>185</v>
      </c>
      <c r="F25" s="156">
        <f>MATCH(C25,Archive_Master_crosswalk!BA:BA,0)</f>
        <v>29</v>
      </c>
    </row>
    <row r="26" spans="1:6" ht="15.75" customHeight="1">
      <c r="A26" s="98" t="s">
        <v>173</v>
      </c>
      <c r="B26" s="90" t="s">
        <v>186</v>
      </c>
      <c r="C26" s="90" t="s">
        <v>192</v>
      </c>
      <c r="D26" s="502"/>
      <c r="E26" s="502"/>
      <c r="F26" s="156">
        <f>MATCH(C26,Archive_Master_crosswalk!BA:BA,0)</f>
        <v>30</v>
      </c>
    </row>
    <row r="27" spans="1:6" ht="15.75" customHeight="1">
      <c r="A27" s="99" t="s">
        <v>1145</v>
      </c>
      <c r="B27" s="90" t="s">
        <v>1146</v>
      </c>
      <c r="C27" s="90" t="s">
        <v>1147</v>
      </c>
      <c r="D27" s="91" t="s">
        <v>1148</v>
      </c>
      <c r="E27" s="90" t="s">
        <v>284</v>
      </c>
      <c r="F27" s="156">
        <f>MATCH(C27,Archive_Master_crosswalk!BA:BA,0)</f>
        <v>342</v>
      </c>
    </row>
    <row r="28" spans="1:6" ht="15.75" customHeight="1">
      <c r="A28" s="99" t="s">
        <v>1145</v>
      </c>
      <c r="B28" s="90" t="s">
        <v>1149</v>
      </c>
      <c r="C28" s="90" t="s">
        <v>1150</v>
      </c>
      <c r="D28" s="91" t="s">
        <v>1151</v>
      </c>
      <c r="E28" s="90" t="s">
        <v>1152</v>
      </c>
      <c r="F28" s="156">
        <f>MATCH(C28,Archive_Master_crosswalk!BA:BA,0)</f>
        <v>343</v>
      </c>
    </row>
    <row r="29" spans="1:6" ht="15.75" customHeight="1">
      <c r="A29" s="100" t="s">
        <v>234</v>
      </c>
      <c r="B29" s="90" t="s">
        <v>242</v>
      </c>
      <c r="C29" s="90" t="s">
        <v>243</v>
      </c>
      <c r="D29" s="91" t="s">
        <v>244</v>
      </c>
      <c r="E29" s="90" t="s">
        <v>245</v>
      </c>
      <c r="F29" s="156">
        <f>MATCH(C29,Archive_Master_crosswalk!BA:BA,0)</f>
        <v>58</v>
      </c>
    </row>
    <row r="30" spans="1:6" ht="15.75" customHeight="1">
      <c r="A30" s="100" t="s">
        <v>234</v>
      </c>
      <c r="B30" s="90" t="s">
        <v>246</v>
      </c>
      <c r="C30" s="90" t="s">
        <v>247</v>
      </c>
      <c r="D30" s="91" t="s">
        <v>248</v>
      </c>
      <c r="E30" s="90" t="s">
        <v>249</v>
      </c>
      <c r="F30" s="156">
        <f>MATCH(C30,Archive_Master_crosswalk!BA:BA,0)</f>
        <v>59</v>
      </c>
    </row>
    <row r="31" spans="1:6" ht="15.75" customHeight="1">
      <c r="A31" s="100" t="s">
        <v>234</v>
      </c>
      <c r="B31" s="90" t="s">
        <v>250</v>
      </c>
      <c r="C31" s="90" t="s">
        <v>251</v>
      </c>
      <c r="D31" s="91" t="s">
        <v>252</v>
      </c>
      <c r="E31" s="90" t="s">
        <v>249</v>
      </c>
      <c r="F31" s="156">
        <f>MATCH(C31,Archive_Master_crosswalk!BA:BA,0)</f>
        <v>60</v>
      </c>
    </row>
    <row r="32" spans="1:6" ht="15.75" customHeight="1">
      <c r="A32" s="102" t="s">
        <v>819</v>
      </c>
      <c r="B32" s="94" t="s">
        <v>820</v>
      </c>
      <c r="C32" s="94" t="s">
        <v>821</v>
      </c>
      <c r="D32" s="95" t="s">
        <v>822</v>
      </c>
      <c r="E32" s="103" t="s">
        <v>823</v>
      </c>
      <c r="F32" s="156">
        <f>MATCH(C32,Archive_Master_crosswalk!BA:BA,0)</f>
        <v>230</v>
      </c>
    </row>
    <row r="33" spans="1:6" ht="15.75" customHeight="1">
      <c r="A33" s="104" t="s">
        <v>814</v>
      </c>
      <c r="B33" s="94" t="s">
        <v>824</v>
      </c>
      <c r="C33" s="94" t="s">
        <v>825</v>
      </c>
      <c r="D33" s="95" t="s">
        <v>826</v>
      </c>
      <c r="E33" s="103" t="s">
        <v>827</v>
      </c>
      <c r="F33" s="156">
        <f>MATCH(C33,Archive_Master_crosswalk!BA:BA,0)</f>
        <v>220</v>
      </c>
    </row>
    <row r="34" spans="1:6" ht="12.5">
      <c r="A34" s="105" t="s">
        <v>261</v>
      </c>
      <c r="B34" s="90" t="s">
        <v>262</v>
      </c>
      <c r="C34" s="90" t="s">
        <v>271</v>
      </c>
      <c r="D34" s="91" t="s">
        <v>272</v>
      </c>
      <c r="E34" s="90" t="s">
        <v>249</v>
      </c>
      <c r="F34" s="156">
        <f>MATCH(C34,Archive_Master_crosswalk!BA:BA,0)</f>
        <v>65</v>
      </c>
    </row>
    <row r="35" spans="1:6" ht="12.5">
      <c r="A35" s="105" t="s">
        <v>261</v>
      </c>
      <c r="B35" s="90" t="s">
        <v>285</v>
      </c>
      <c r="C35" s="90" t="s">
        <v>286</v>
      </c>
      <c r="D35" s="91" t="s">
        <v>293</v>
      </c>
      <c r="E35" s="90" t="s">
        <v>249</v>
      </c>
      <c r="F35" s="156">
        <f>MATCH(C35,Archive_Master_crosswalk!BA:BA,0)</f>
        <v>67</v>
      </c>
    </row>
    <row r="36" spans="1:6" ht="12.5">
      <c r="A36" s="105" t="s">
        <v>261</v>
      </c>
      <c r="B36" s="90" t="s">
        <v>273</v>
      </c>
      <c r="C36" s="184" t="s">
        <v>274</v>
      </c>
      <c r="D36" s="91" t="s">
        <v>283</v>
      </c>
      <c r="E36" s="90" t="s">
        <v>284</v>
      </c>
      <c r="F36" s="156">
        <f>MATCH(C36,Archive_Master_crosswalk!BA:BA,0)</f>
        <v>66</v>
      </c>
    </row>
    <row r="37" spans="1:6" ht="12.5">
      <c r="A37" s="105" t="s">
        <v>261</v>
      </c>
      <c r="B37" s="90" t="s">
        <v>1345</v>
      </c>
      <c r="C37" s="90" t="s">
        <v>433</v>
      </c>
      <c r="D37" s="91" t="s">
        <v>434</v>
      </c>
      <c r="E37" s="90" t="s">
        <v>302</v>
      </c>
      <c r="F37" s="156">
        <f>MATCH(C37,Archive_Master_crosswalk!BA:BA,0)</f>
        <v>98</v>
      </c>
    </row>
    <row r="38" spans="1:6" ht="12.5">
      <c r="A38" s="105" t="s">
        <v>261</v>
      </c>
      <c r="B38" s="90" t="s">
        <v>382</v>
      </c>
      <c r="C38" s="184" t="s">
        <v>1561</v>
      </c>
      <c r="D38" s="91" t="s">
        <v>391</v>
      </c>
      <c r="E38" s="90" t="s">
        <v>249</v>
      </c>
      <c r="F38" s="156">
        <f>MATCH(C38,Archive_Master_crosswalk!BA:BA,0)</f>
        <v>90</v>
      </c>
    </row>
    <row r="39" spans="1:6" ht="12.5">
      <c r="A39" s="105" t="s">
        <v>261</v>
      </c>
      <c r="B39" s="90" t="s">
        <v>413</v>
      </c>
      <c r="C39" s="90" t="s">
        <v>410</v>
      </c>
      <c r="D39" s="91" t="s">
        <v>414</v>
      </c>
      <c r="E39" s="90" t="s">
        <v>415</v>
      </c>
      <c r="F39" s="156">
        <f>MATCH(C39,Archive_Master_crosswalk!BA:BA,0)</f>
        <v>94</v>
      </c>
    </row>
    <row r="40" spans="1:6" ht="12.5">
      <c r="A40" s="105" t="s">
        <v>261</v>
      </c>
      <c r="B40" s="90" t="s">
        <v>400</v>
      </c>
      <c r="C40" s="90" t="s">
        <v>407</v>
      </c>
      <c r="D40" s="91" t="s">
        <v>408</v>
      </c>
      <c r="E40" s="90" t="s">
        <v>284</v>
      </c>
      <c r="F40" s="156">
        <f>MATCH(C40,Archive_Master_crosswalk!BA:BA,0)</f>
        <v>93</v>
      </c>
    </row>
    <row r="41" spans="1:6" ht="12.5">
      <c r="A41" s="105" t="s">
        <v>261</v>
      </c>
      <c r="B41" s="90" t="s">
        <v>294</v>
      </c>
      <c r="C41" s="90" t="s">
        <v>300</v>
      </c>
      <c r="D41" s="91" t="s">
        <v>301</v>
      </c>
      <c r="E41" s="90" t="s">
        <v>302</v>
      </c>
      <c r="F41" s="156">
        <f>MATCH(C41,Archive_Master_crosswalk!BA:BA,0)</f>
        <v>68</v>
      </c>
    </row>
    <row r="42" spans="1:6" ht="12.5">
      <c r="A42" s="105" t="s">
        <v>261</v>
      </c>
      <c r="B42" s="90" t="s">
        <v>317</v>
      </c>
      <c r="C42" s="90" t="s">
        <v>321</v>
      </c>
      <c r="D42" s="91" t="s">
        <v>322</v>
      </c>
      <c r="E42" s="90" t="s">
        <v>302</v>
      </c>
      <c r="F42" s="156">
        <f>MATCH(C42,Archive_Master_crosswalk!BA:BA,0)</f>
        <v>71</v>
      </c>
    </row>
    <row r="43" spans="1:6" ht="12.5">
      <c r="A43" s="106" t="s">
        <v>567</v>
      </c>
      <c r="B43" s="90" t="s">
        <v>594</v>
      </c>
      <c r="C43" s="90" t="s">
        <v>595</v>
      </c>
      <c r="D43" s="504" t="s">
        <v>572</v>
      </c>
      <c r="E43" s="505" t="s">
        <v>249</v>
      </c>
      <c r="F43" s="156">
        <f>MATCH(C43,Archive_Master_crosswalk!BA:BA,0)</f>
        <v>144</v>
      </c>
    </row>
    <row r="44" spans="1:6" ht="12.5">
      <c r="A44" s="106" t="s">
        <v>567</v>
      </c>
      <c r="B44" s="90" t="s">
        <v>568</v>
      </c>
      <c r="C44" s="90" t="s">
        <v>569</v>
      </c>
      <c r="D44" s="501"/>
      <c r="E44" s="501"/>
      <c r="F44" s="156">
        <f>MATCH(C44,Archive_Master_crosswalk!BA:BA,0)</f>
        <v>139</v>
      </c>
    </row>
    <row r="45" spans="1:6" ht="12.5">
      <c r="A45" s="106" t="s">
        <v>567</v>
      </c>
      <c r="B45" s="90" t="s">
        <v>597</v>
      </c>
      <c r="C45" s="90" t="s">
        <v>598</v>
      </c>
      <c r="D45" s="502"/>
      <c r="E45" s="502"/>
      <c r="F45" s="156">
        <f>MATCH(C45,Archive_Master_crosswalk!BA:BA,0)</f>
        <v>145</v>
      </c>
    </row>
    <row r="46" spans="1:6" ht="12.5">
      <c r="A46" s="106" t="s">
        <v>567</v>
      </c>
      <c r="B46" s="90" t="s">
        <v>573</v>
      </c>
      <c r="C46" s="184" t="s">
        <v>1570</v>
      </c>
      <c r="D46" s="504" t="s">
        <v>578</v>
      </c>
      <c r="E46" s="505" t="s">
        <v>284</v>
      </c>
      <c r="F46" s="156">
        <f>MATCH(C46,Archive_Master_crosswalk!BA:BA,0)</f>
        <v>142</v>
      </c>
    </row>
    <row r="47" spans="1:6" ht="12.5">
      <c r="A47" s="106" t="s">
        <v>567</v>
      </c>
      <c r="B47" s="90" t="s">
        <v>600</v>
      </c>
      <c r="C47" s="184" t="s">
        <v>1571</v>
      </c>
      <c r="D47" s="502"/>
      <c r="E47" s="502"/>
      <c r="F47" s="156">
        <f>MATCH(C47,Archive_Master_crosswalk!BA:BA,0)</f>
        <v>143</v>
      </c>
    </row>
    <row r="48" spans="1:6" ht="12.5">
      <c r="A48" s="108" t="s">
        <v>519</v>
      </c>
      <c r="B48" s="90" t="s">
        <v>528</v>
      </c>
      <c r="C48" s="90" t="s">
        <v>532</v>
      </c>
      <c r="D48" s="91" t="s">
        <v>533</v>
      </c>
      <c r="E48" s="90" t="s">
        <v>284</v>
      </c>
      <c r="F48" s="156">
        <f>MATCH(C48,Archive_Master_crosswalk!BA:BA,0)</f>
        <v>127</v>
      </c>
    </row>
    <row r="49" spans="1:6" ht="12.5">
      <c r="A49" s="108" t="s">
        <v>519</v>
      </c>
      <c r="B49" s="90" t="s">
        <v>520</v>
      </c>
      <c r="C49" s="184" t="s">
        <v>521</v>
      </c>
      <c r="D49" s="91" t="s">
        <v>527</v>
      </c>
      <c r="E49" s="90" t="s">
        <v>523</v>
      </c>
      <c r="F49" s="156">
        <f>MATCH(C49,Archive_Master_crosswalk!BA:BA,0)</f>
        <v>126</v>
      </c>
    </row>
    <row r="50" spans="1:6" ht="12.5">
      <c r="A50" s="108" t="s">
        <v>519</v>
      </c>
      <c r="B50" s="90" t="s">
        <v>547</v>
      </c>
      <c r="C50" s="90" t="s">
        <v>548</v>
      </c>
      <c r="D50" s="91" t="s">
        <v>549</v>
      </c>
      <c r="E50" s="90" t="s">
        <v>284</v>
      </c>
      <c r="F50" s="156">
        <f>MATCH(C50,Archive_Master_crosswalk!BA:BA,0)</f>
        <v>132</v>
      </c>
    </row>
    <row r="51" spans="1:6" ht="12.5">
      <c r="A51" s="109" t="s">
        <v>712</v>
      </c>
      <c r="B51" s="90" t="s">
        <v>713</v>
      </c>
      <c r="C51" s="184" t="s">
        <v>1572</v>
      </c>
      <c r="D51" s="91" t="s">
        <v>721</v>
      </c>
      <c r="E51" s="90" t="s">
        <v>722</v>
      </c>
      <c r="F51" s="156">
        <f>MATCH(C51,Archive_Master_crosswalk!BA:BA,0)</f>
        <v>183</v>
      </c>
    </row>
    <row r="52" spans="1:6" ht="12.5">
      <c r="A52" s="109" t="s">
        <v>712</v>
      </c>
      <c r="B52" s="90" t="s">
        <v>723</v>
      </c>
      <c r="C52" s="90" t="s">
        <v>730</v>
      </c>
      <c r="D52" s="91" t="s">
        <v>731</v>
      </c>
      <c r="E52" s="90" t="s">
        <v>732</v>
      </c>
      <c r="F52" s="156">
        <f>MATCH(C52,Archive_Master_crosswalk!BA:BA,0)</f>
        <v>184</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4"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52</v>
      </c>
      <c r="B1" s="111" t="s">
        <v>68</v>
      </c>
      <c r="C1" s="53" t="s">
        <v>1352</v>
      </c>
      <c r="D1" s="53" t="s">
        <v>59</v>
      </c>
      <c r="E1" s="111" t="s">
        <v>69</v>
      </c>
      <c r="F1" s="53" t="s">
        <v>1220</v>
      </c>
    </row>
    <row r="2" spans="1:6" ht="15.75" customHeight="1">
      <c r="A2" s="89" t="s">
        <v>72</v>
      </c>
      <c r="B2" s="90" t="s">
        <v>91</v>
      </c>
      <c r="C2" s="112" t="s">
        <v>90</v>
      </c>
      <c r="D2" s="113" t="s">
        <v>97</v>
      </c>
      <c r="E2" s="90" t="s">
        <v>88</v>
      </c>
      <c r="F2">
        <f>MATCH(B2,Archive_Master_crosswalk!BA:BA,0)</f>
        <v>49</v>
      </c>
    </row>
    <row r="3" spans="1:6" ht="15.75" customHeight="1">
      <c r="A3" s="93" t="s">
        <v>72</v>
      </c>
      <c r="B3" s="94" t="s">
        <v>85</v>
      </c>
      <c r="C3" s="115" t="s">
        <v>73</v>
      </c>
      <c r="D3" s="116" t="s">
        <v>87</v>
      </c>
      <c r="E3" s="90" t="s">
        <v>88</v>
      </c>
      <c r="F3" s="155">
        <f>MATCH(B3,Archive_Master_crosswalk!BA:BA,0)</f>
        <v>27</v>
      </c>
    </row>
    <row r="4" spans="1:6" ht="15.75" customHeight="1">
      <c r="A4" s="89" t="s">
        <v>72</v>
      </c>
      <c r="B4" s="90" t="s">
        <v>196</v>
      </c>
      <c r="C4" s="112" t="s">
        <v>193</v>
      </c>
      <c r="D4" s="113" t="s">
        <v>79</v>
      </c>
      <c r="E4" s="90" t="s">
        <v>79</v>
      </c>
      <c r="F4" s="155">
        <f>MATCH(B4,Archive_Master_crosswalk!BA:BA,0)</f>
        <v>31</v>
      </c>
    </row>
    <row r="5" spans="1:6" ht="15.75" customHeight="1">
      <c r="A5" s="89" t="s">
        <v>72</v>
      </c>
      <c r="B5" s="90" t="s">
        <v>105</v>
      </c>
      <c r="C5" s="112" t="s">
        <v>104</v>
      </c>
      <c r="D5" s="113" t="s">
        <v>1379</v>
      </c>
      <c r="E5" s="90" t="s">
        <v>88</v>
      </c>
      <c r="F5" s="155">
        <f>MATCH(B5,Archive_Master_crosswalk!BA:BA,0)</f>
        <v>50</v>
      </c>
    </row>
    <row r="6" spans="1:6" ht="15.75" customHeight="1">
      <c r="A6" s="500" t="s">
        <v>72</v>
      </c>
      <c r="B6" s="503" t="s">
        <v>116</v>
      </c>
      <c r="C6" s="510" t="s">
        <v>115</v>
      </c>
      <c r="D6" s="113" t="s">
        <v>1327</v>
      </c>
      <c r="E6" s="503" t="s">
        <v>118</v>
      </c>
      <c r="F6" s="155">
        <f>MATCH(B6,Archive_Master_crosswalk!BA:BA,0)</f>
        <v>11</v>
      </c>
    </row>
    <row r="7" spans="1:6" ht="15.75" customHeight="1">
      <c r="A7" s="501"/>
      <c r="B7" s="501"/>
      <c r="C7" s="501"/>
      <c r="D7" s="113" t="s">
        <v>1328</v>
      </c>
      <c r="E7" s="501"/>
      <c r="F7" s="155" t="e">
        <f>MATCH(B7,Archive_Master_crosswalk!BA:BA,0)</f>
        <v>#N/A</v>
      </c>
    </row>
    <row r="8" spans="1:6" ht="15.75" customHeight="1">
      <c r="A8" s="501"/>
      <c r="B8" s="501"/>
      <c r="C8" s="501"/>
      <c r="D8" s="113" t="s">
        <v>1329</v>
      </c>
      <c r="E8" s="501"/>
      <c r="F8" s="155" t="e">
        <f>MATCH(B8,Archive_Master_crosswalk!BA:BA,0)</f>
        <v>#N/A</v>
      </c>
    </row>
    <row r="9" spans="1:6" ht="15.75" customHeight="1">
      <c r="A9" s="502"/>
      <c r="B9" s="502"/>
      <c r="C9" s="502"/>
      <c r="D9" s="113" t="s">
        <v>1330</v>
      </c>
      <c r="E9" s="502"/>
      <c r="F9" s="155" t="e">
        <f>MATCH(B9,Archive_Master_crosswalk!BA:BA,0)</f>
        <v>#N/A</v>
      </c>
    </row>
    <row r="10" spans="1:6" ht="15.75" customHeight="1">
      <c r="A10" s="500" t="s">
        <v>72</v>
      </c>
      <c r="B10" s="503" t="s">
        <v>121</v>
      </c>
      <c r="C10" s="510" t="s">
        <v>120</v>
      </c>
      <c r="D10" s="113" t="s">
        <v>1332</v>
      </c>
      <c r="E10" s="503" t="s">
        <v>123</v>
      </c>
      <c r="F10" s="155">
        <f>MATCH(B10,Archive_Master_crosswalk!BA:BA,0)</f>
        <v>12</v>
      </c>
    </row>
    <row r="11" spans="1:6" ht="15.75" customHeight="1">
      <c r="A11" s="501"/>
      <c r="B11" s="501"/>
      <c r="C11" s="501"/>
      <c r="D11" s="113" t="s">
        <v>1333</v>
      </c>
      <c r="E11" s="501"/>
      <c r="F11" s="155" t="e">
        <f>MATCH(B11,Archive_Master_crosswalk!BA:BA,0)</f>
        <v>#N/A</v>
      </c>
    </row>
    <row r="12" spans="1:6" ht="15.75" customHeight="1">
      <c r="A12" s="501"/>
      <c r="B12" s="501"/>
      <c r="C12" s="501"/>
      <c r="D12" s="113" t="s">
        <v>1335</v>
      </c>
      <c r="E12" s="501"/>
      <c r="F12" s="155" t="e">
        <f>MATCH(B12,Archive_Master_crosswalk!BA:BA,0)</f>
        <v>#N/A</v>
      </c>
    </row>
    <row r="13" spans="1:6" ht="15.75" customHeight="1">
      <c r="A13" s="501"/>
      <c r="B13" s="501"/>
      <c r="C13" s="501"/>
      <c r="D13" s="113" t="s">
        <v>1336</v>
      </c>
      <c r="E13" s="501"/>
      <c r="F13" s="155" t="e">
        <f>MATCH(B13,Archive_Master_crosswalk!BA:BA,0)</f>
        <v>#N/A</v>
      </c>
    </row>
    <row r="14" spans="1:6" ht="15.75" customHeight="1">
      <c r="A14" s="501"/>
      <c r="B14" s="501"/>
      <c r="C14" s="501"/>
      <c r="D14" s="113" t="s">
        <v>1338</v>
      </c>
      <c r="E14" s="501"/>
      <c r="F14" s="155" t="e">
        <f>MATCH(B14,Archive_Master_crosswalk!BA:BA,0)</f>
        <v>#N/A</v>
      </c>
    </row>
    <row r="15" spans="1:6" ht="15.75" customHeight="1">
      <c r="A15" s="89" t="s">
        <v>72</v>
      </c>
      <c r="B15" s="90" t="s">
        <v>1412</v>
      </c>
      <c r="C15" s="112" t="s">
        <v>124</v>
      </c>
      <c r="D15" s="113" t="s">
        <v>126</v>
      </c>
      <c r="E15" s="90" t="s">
        <v>88</v>
      </c>
      <c r="F15" s="155" t="e">
        <f>MATCH(B15,Archive_Master_crosswalk!BA:BA,0)</f>
        <v>#N/A</v>
      </c>
    </row>
    <row r="16" spans="1:6" ht="15.75" customHeight="1">
      <c r="A16" s="98" t="s">
        <v>173</v>
      </c>
      <c r="B16" s="90" t="s">
        <v>236</v>
      </c>
      <c r="C16" s="112" t="s">
        <v>235</v>
      </c>
      <c r="D16" s="113" t="s">
        <v>237</v>
      </c>
      <c r="E16" s="90" t="s">
        <v>88</v>
      </c>
      <c r="F16" s="155">
        <f>MATCH(B16,Archive_Master_crosswalk!BA:BA,0)</f>
        <v>64</v>
      </c>
    </row>
    <row r="17" spans="1:6" ht="15.75" customHeight="1">
      <c r="A17" s="98" t="s">
        <v>173</v>
      </c>
      <c r="B17" s="90" t="s">
        <v>142</v>
      </c>
      <c r="C17" s="112" t="s">
        <v>141</v>
      </c>
      <c r="D17" s="113" t="s">
        <v>143</v>
      </c>
      <c r="E17" s="90" t="s">
        <v>79</v>
      </c>
      <c r="F17" s="155">
        <f>MATCH(B17,Archive_Master_crosswalk!BA:BA,0)</f>
        <v>19</v>
      </c>
    </row>
    <row r="18" spans="1:6" ht="15.75" customHeight="1">
      <c r="A18" s="98" t="s">
        <v>173</v>
      </c>
      <c r="B18" s="90" t="s">
        <v>145</v>
      </c>
      <c r="C18" s="112" t="s">
        <v>145</v>
      </c>
      <c r="D18" s="113" t="s">
        <v>1417</v>
      </c>
      <c r="E18" s="90" t="s">
        <v>88</v>
      </c>
      <c r="F18" s="155">
        <f>MATCH(B18,Archive_Master_crosswalk!BA:BA,0)</f>
        <v>20</v>
      </c>
    </row>
    <row r="19" spans="1:6" ht="15.75" customHeight="1">
      <c r="A19" s="98" t="s">
        <v>173</v>
      </c>
      <c r="B19" s="90" t="s">
        <v>51</v>
      </c>
      <c r="C19" s="112" t="s">
        <v>51</v>
      </c>
      <c r="D19" s="113" t="s">
        <v>148</v>
      </c>
      <c r="E19" s="90" t="s">
        <v>88</v>
      </c>
      <c r="F19" s="155">
        <f>MATCH(B19,Archive_Master_crosswalk!BA:BA,0)</f>
        <v>21</v>
      </c>
    </row>
    <row r="20" spans="1:6" ht="15.75" customHeight="1">
      <c r="A20" s="98" t="s">
        <v>173</v>
      </c>
      <c r="B20" s="90" t="s">
        <v>201</v>
      </c>
      <c r="C20" s="112" t="s">
        <v>197</v>
      </c>
      <c r="D20" s="113" t="s">
        <v>202</v>
      </c>
      <c r="E20" s="90" t="s">
        <v>79</v>
      </c>
      <c r="F20" s="155">
        <f>MATCH(B20,Archive_Master_crosswalk!BA:BA,0)</f>
        <v>37</v>
      </c>
    </row>
    <row r="21" spans="1:6" ht="15.75" customHeight="1">
      <c r="A21" s="98" t="s">
        <v>173</v>
      </c>
      <c r="B21" s="90" t="s">
        <v>207</v>
      </c>
      <c r="C21" s="112" t="s">
        <v>203</v>
      </c>
      <c r="D21" s="113" t="s">
        <v>208</v>
      </c>
      <c r="E21" s="90" t="s">
        <v>79</v>
      </c>
      <c r="F21" s="155">
        <f>MATCH(B21,Archive_Master_crosswalk!BA:BA,0)</f>
        <v>38</v>
      </c>
    </row>
    <row r="22" spans="1:6" ht="15.75" customHeight="1">
      <c r="A22" s="98" t="s">
        <v>173</v>
      </c>
      <c r="B22" s="90" t="s">
        <v>205</v>
      </c>
      <c r="C22" s="112" t="s">
        <v>209</v>
      </c>
      <c r="D22" s="113" t="s">
        <v>213</v>
      </c>
      <c r="E22" s="90" t="s">
        <v>79</v>
      </c>
      <c r="F22" s="155">
        <f>MATCH(B22,Archive_Master_crosswalk!BA:BA,0)</f>
        <v>39</v>
      </c>
    </row>
    <row r="23" spans="1:6" ht="15.75" customHeight="1">
      <c r="A23" s="98" t="s">
        <v>173</v>
      </c>
      <c r="B23" s="90" t="s">
        <v>199</v>
      </c>
      <c r="C23" s="112" t="s">
        <v>199</v>
      </c>
      <c r="D23" s="113" t="s">
        <v>215</v>
      </c>
      <c r="E23" s="90" t="s">
        <v>79</v>
      </c>
      <c r="F23" s="155">
        <f>MATCH(B23,Archive_Master_crosswalk!BA:BA,0)</f>
        <v>33</v>
      </c>
    </row>
    <row r="24" spans="1:6" ht="15.75" customHeight="1">
      <c r="A24" s="98" t="s">
        <v>173</v>
      </c>
      <c r="B24" s="90" t="s">
        <v>183</v>
      </c>
      <c r="C24" s="112" t="s">
        <v>174</v>
      </c>
      <c r="D24" s="509" t="s">
        <v>1442</v>
      </c>
      <c r="E24" s="503" t="s">
        <v>185</v>
      </c>
      <c r="F24" s="155">
        <f>MATCH(B24,Archive_Master_crosswalk!BA:BA,0)</f>
        <v>29</v>
      </c>
    </row>
    <row r="25" spans="1:6" ht="15.75" customHeight="1">
      <c r="A25" s="98" t="s">
        <v>173</v>
      </c>
      <c r="B25" s="90" t="s">
        <v>192</v>
      </c>
      <c r="C25" s="112" t="s">
        <v>186</v>
      </c>
      <c r="D25" s="502"/>
      <c r="E25" s="502"/>
      <c r="F25" s="155">
        <f>MATCH(B25,Archive_Master_crosswalk!BA:BA,0)</f>
        <v>30</v>
      </c>
    </row>
    <row r="26" spans="1:6" ht="15.75" customHeight="1">
      <c r="A26" s="99" t="s">
        <v>1145</v>
      </c>
      <c r="B26" s="90" t="s">
        <v>1147</v>
      </c>
      <c r="C26" s="112" t="s">
        <v>1146</v>
      </c>
      <c r="D26" s="113" t="s">
        <v>1148</v>
      </c>
      <c r="E26" s="90" t="s">
        <v>284</v>
      </c>
      <c r="F26" s="155">
        <f>MATCH(B26,Archive_Master_crosswalk!BA:BA,0)</f>
        <v>342</v>
      </c>
    </row>
    <row r="27" spans="1:6" ht="15.75" customHeight="1">
      <c r="A27" s="99" t="s">
        <v>1145</v>
      </c>
      <c r="B27" s="90" t="s">
        <v>1150</v>
      </c>
      <c r="C27" s="112" t="s">
        <v>1459</v>
      </c>
      <c r="D27" s="113" t="s">
        <v>1151</v>
      </c>
      <c r="E27" s="90" t="s">
        <v>1152</v>
      </c>
      <c r="F27" s="155">
        <f>MATCH(B27,Archive_Master_crosswalk!BA:BA,0)</f>
        <v>343</v>
      </c>
    </row>
    <row r="28" spans="1:6" ht="15.75" customHeight="1">
      <c r="A28" s="100" t="s">
        <v>234</v>
      </c>
      <c r="B28" s="90" t="s">
        <v>243</v>
      </c>
      <c r="C28" s="112" t="s">
        <v>242</v>
      </c>
      <c r="D28" s="113" t="s">
        <v>244</v>
      </c>
      <c r="E28" s="90" t="s">
        <v>245</v>
      </c>
      <c r="F28" s="155">
        <f>MATCH(B28,Archive_Master_crosswalk!BA:BA,0)</f>
        <v>58</v>
      </c>
    </row>
    <row r="29" spans="1:6" ht="15.75" customHeight="1">
      <c r="A29" s="100" t="s">
        <v>234</v>
      </c>
      <c r="B29" s="90" t="s">
        <v>247</v>
      </c>
      <c r="C29" s="112" t="s">
        <v>246</v>
      </c>
      <c r="D29" s="113" t="s">
        <v>248</v>
      </c>
      <c r="E29" s="90" t="s">
        <v>249</v>
      </c>
      <c r="F29" s="155">
        <f>MATCH(B29,Archive_Master_crosswalk!BA:BA,0)</f>
        <v>59</v>
      </c>
    </row>
    <row r="30" spans="1:6" ht="15.75" customHeight="1">
      <c r="A30" s="100" t="s">
        <v>234</v>
      </c>
      <c r="B30" s="90" t="s">
        <v>251</v>
      </c>
      <c r="C30" s="112" t="s">
        <v>250</v>
      </c>
      <c r="D30" s="113" t="s">
        <v>252</v>
      </c>
      <c r="E30" s="90" t="s">
        <v>249</v>
      </c>
      <c r="F30" s="155">
        <f>MATCH(B30,Archive_Master_crosswalk!BA:BA,0)</f>
        <v>60</v>
      </c>
    </row>
    <row r="31" spans="1:6" ht="15.75" customHeight="1">
      <c r="A31" s="133" t="s">
        <v>1489</v>
      </c>
      <c r="B31" s="135" t="s">
        <v>920</v>
      </c>
      <c r="C31" s="136" t="s">
        <v>915</v>
      </c>
      <c r="D31" s="113" t="s">
        <v>921</v>
      </c>
      <c r="E31" s="138" t="s">
        <v>79</v>
      </c>
      <c r="F31" s="155">
        <f>MATCH(B31,Archive_Master_crosswalk!BA:BA,0)</f>
        <v>248</v>
      </c>
    </row>
    <row r="32" spans="1:6" ht="15.75" customHeight="1">
      <c r="A32" s="133" t="s">
        <v>1489</v>
      </c>
      <c r="B32" s="135" t="s">
        <v>952</v>
      </c>
      <c r="C32" s="136" t="s">
        <v>951</v>
      </c>
      <c r="D32" s="113" t="s">
        <v>956</v>
      </c>
      <c r="E32" s="138" t="s">
        <v>79</v>
      </c>
      <c r="F32" s="155">
        <f>MATCH(B32,Archive_Master_crosswalk!BA:BA,0)</f>
        <v>265</v>
      </c>
    </row>
    <row r="33" spans="1:6" ht="15.75" customHeight="1">
      <c r="A33" s="133" t="s">
        <v>1489</v>
      </c>
      <c r="B33" s="135" t="s">
        <v>958</v>
      </c>
      <c r="C33" s="136" t="s">
        <v>957</v>
      </c>
      <c r="D33" s="113" t="s">
        <v>962</v>
      </c>
      <c r="E33" s="138" t="s">
        <v>79</v>
      </c>
      <c r="F33" s="155">
        <f>MATCH(B33,Archive_Master_crosswalk!BA:BA,0)</f>
        <v>266</v>
      </c>
    </row>
    <row r="34" spans="1:6" ht="50">
      <c r="A34" s="133" t="s">
        <v>1489</v>
      </c>
      <c r="B34" s="135" t="s">
        <v>970</v>
      </c>
      <c r="C34" s="136" t="s">
        <v>969</v>
      </c>
      <c r="D34" s="113" t="s">
        <v>972</v>
      </c>
      <c r="E34" s="138" t="s">
        <v>79</v>
      </c>
      <c r="F34" s="155">
        <f>MATCH(B34,Archive_Master_crosswalk!BA:BA,0)</f>
        <v>270</v>
      </c>
    </row>
    <row r="35" spans="1:6" ht="12.5">
      <c r="A35" s="133" t="s">
        <v>1489</v>
      </c>
      <c r="B35" s="135" t="s">
        <v>1009</v>
      </c>
      <c r="C35" s="136" t="s">
        <v>1008</v>
      </c>
      <c r="D35" s="141" t="s">
        <v>1013</v>
      </c>
      <c r="E35" s="138" t="s">
        <v>79</v>
      </c>
      <c r="F35" s="155">
        <f>MATCH(B35,Archive_Master_crosswalk!BA:BA,0)</f>
        <v>287</v>
      </c>
    </row>
    <row r="36" spans="1:6" ht="12.5">
      <c r="A36" s="133" t="s">
        <v>1489</v>
      </c>
      <c r="B36" s="135" t="s">
        <v>1018</v>
      </c>
      <c r="C36" s="136" t="s">
        <v>1017</v>
      </c>
      <c r="D36" s="141" t="s">
        <v>1021</v>
      </c>
      <c r="E36" s="138" t="s">
        <v>79</v>
      </c>
      <c r="F36" s="155">
        <f>MATCH(B36,Archive_Master_crosswalk!BA:BA,0)</f>
        <v>294</v>
      </c>
    </row>
    <row r="37" spans="1:6" ht="12.5">
      <c r="A37" s="133" t="s">
        <v>1489</v>
      </c>
      <c r="B37" s="135" t="s">
        <v>1025</v>
      </c>
      <c r="C37" s="136" t="s">
        <v>1024</v>
      </c>
      <c r="D37" s="141" t="s">
        <v>1028</v>
      </c>
      <c r="E37" s="138" t="s">
        <v>79</v>
      </c>
      <c r="F37" s="155">
        <f>MATCH(B37,Archive_Master_crosswalk!BA:BA,0)</f>
        <v>296</v>
      </c>
    </row>
    <row r="38" spans="1:6" ht="37.5">
      <c r="A38" s="133" t="s">
        <v>1489</v>
      </c>
      <c r="B38" s="135" t="s">
        <v>1082</v>
      </c>
      <c r="C38" s="136" t="s">
        <v>1081</v>
      </c>
      <c r="D38" s="113" t="s">
        <v>1084</v>
      </c>
      <c r="E38" s="138" t="s">
        <v>79</v>
      </c>
      <c r="F38" s="155">
        <f>MATCH(B38,Archive_Master_crosswalk!BA:BA,0)</f>
        <v>321</v>
      </c>
    </row>
    <row r="39" spans="1:6" ht="50">
      <c r="A39" s="133" t="s">
        <v>1489</v>
      </c>
      <c r="B39" s="135" t="s">
        <v>1086</v>
      </c>
      <c r="C39" s="112" t="s">
        <v>1085</v>
      </c>
      <c r="D39" s="113" t="s">
        <v>1087</v>
      </c>
      <c r="E39" s="138" t="s">
        <v>79</v>
      </c>
      <c r="F39" s="155">
        <f>MATCH(B39,Archive_Master_crosswalk!BA:BA,0)</f>
        <v>323</v>
      </c>
    </row>
    <row r="40" spans="1:6" ht="12.5">
      <c r="A40" s="142"/>
      <c r="B40" s="143"/>
      <c r="C40" s="144"/>
      <c r="D40" s="144"/>
      <c r="E40" s="142"/>
    </row>
    <row r="41" spans="1:6" ht="12.5">
      <c r="A41" s="506" t="s">
        <v>1527</v>
      </c>
      <c r="B41" s="507"/>
      <c r="C41" s="507"/>
      <c r="D41" s="507"/>
      <c r="E41" s="507"/>
    </row>
    <row r="42" spans="1:6" ht="15.75" customHeight="1">
      <c r="A42" s="507"/>
      <c r="B42" s="507"/>
      <c r="C42" s="507"/>
      <c r="D42" s="507"/>
      <c r="E42" s="507"/>
    </row>
    <row r="43" spans="1:6" ht="12.5">
      <c r="A43" s="508" t="s">
        <v>1528</v>
      </c>
      <c r="B43" s="507"/>
      <c r="C43" s="507"/>
      <c r="D43" s="507"/>
      <c r="E43" s="507"/>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40" workbookViewId="0">
      <selection sqref="A1:XFD1048576"/>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52</v>
      </c>
      <c r="B1" s="459" t="s">
        <v>68</v>
      </c>
      <c r="C1" s="459" t="s">
        <v>1352</v>
      </c>
      <c r="D1" s="459" t="s">
        <v>59</v>
      </c>
      <c r="E1" s="459" t="s">
        <v>69</v>
      </c>
    </row>
    <row r="2" spans="1:5" ht="37.5">
      <c r="A2" s="449" t="s">
        <v>72</v>
      </c>
      <c r="B2" s="450" t="s">
        <v>91</v>
      </c>
      <c r="C2" s="450" t="s">
        <v>90</v>
      </c>
      <c r="D2" s="451" t="s">
        <v>2021</v>
      </c>
      <c r="E2" s="450" t="s">
        <v>88</v>
      </c>
    </row>
    <row r="3" spans="1:5" ht="25">
      <c r="A3" s="452" t="s">
        <v>72</v>
      </c>
      <c r="B3" s="453" t="s">
        <v>85</v>
      </c>
      <c r="C3" s="453" t="s">
        <v>73</v>
      </c>
      <c r="D3" s="454" t="s">
        <v>87</v>
      </c>
      <c r="E3" s="450" t="s">
        <v>88</v>
      </c>
    </row>
    <row r="4" spans="1:5" ht="25">
      <c r="A4" s="449" t="s">
        <v>72</v>
      </c>
      <c r="B4" s="450" t="s">
        <v>196</v>
      </c>
      <c r="C4" s="450" t="s">
        <v>193</v>
      </c>
      <c r="D4" s="451" t="s">
        <v>79</v>
      </c>
      <c r="E4" s="450" t="s">
        <v>79</v>
      </c>
    </row>
    <row r="5" spans="1:5" ht="25">
      <c r="A5" s="449" t="s">
        <v>72</v>
      </c>
      <c r="B5" s="450" t="s">
        <v>105</v>
      </c>
      <c r="C5" s="450" t="s">
        <v>104</v>
      </c>
      <c r="D5" s="451" t="s">
        <v>79</v>
      </c>
      <c r="E5" s="450" t="s">
        <v>88</v>
      </c>
    </row>
    <row r="6" spans="1:5" ht="37.5">
      <c r="A6" s="515" t="s">
        <v>72</v>
      </c>
      <c r="B6" s="513" t="s">
        <v>116</v>
      </c>
      <c r="C6" s="513" t="s">
        <v>115</v>
      </c>
      <c r="D6" s="451" t="s">
        <v>1327</v>
      </c>
      <c r="E6" s="513" t="s">
        <v>118</v>
      </c>
    </row>
    <row r="7" spans="1:5" ht="37.5">
      <c r="A7" s="516"/>
      <c r="B7" s="518"/>
      <c r="C7" s="518"/>
      <c r="D7" s="451" t="s">
        <v>1328</v>
      </c>
      <c r="E7" s="518"/>
    </row>
    <row r="8" spans="1:5" ht="25">
      <c r="A8" s="516"/>
      <c r="B8" s="518"/>
      <c r="C8" s="518"/>
      <c r="D8" s="451" t="s">
        <v>1329</v>
      </c>
      <c r="E8" s="518"/>
    </row>
    <row r="9" spans="1:5" ht="25">
      <c r="A9" s="517"/>
      <c r="B9" s="514"/>
      <c r="C9" s="514"/>
      <c r="D9" s="451" t="s">
        <v>1330</v>
      </c>
      <c r="E9" s="514"/>
    </row>
    <row r="10" spans="1:5" ht="37.5">
      <c r="A10" s="515" t="s">
        <v>72</v>
      </c>
      <c r="B10" s="513" t="s">
        <v>121</v>
      </c>
      <c r="C10" s="513" t="s">
        <v>120</v>
      </c>
      <c r="D10" s="451" t="s">
        <v>1332</v>
      </c>
      <c r="E10" s="513" t="s">
        <v>2022</v>
      </c>
    </row>
    <row r="11" spans="1:5" ht="100">
      <c r="A11" s="516"/>
      <c r="B11" s="518"/>
      <c r="C11" s="518"/>
      <c r="D11" s="451" t="s">
        <v>1333</v>
      </c>
      <c r="E11" s="518"/>
    </row>
    <row r="12" spans="1:5" ht="25">
      <c r="A12" s="516"/>
      <c r="B12" s="518"/>
      <c r="C12" s="518"/>
      <c r="D12" s="451" t="s">
        <v>2023</v>
      </c>
      <c r="E12" s="518"/>
    </row>
    <row r="13" spans="1:5" ht="37.5">
      <c r="A13" s="516"/>
      <c r="B13" s="518"/>
      <c r="C13" s="518"/>
      <c r="D13" s="451" t="s">
        <v>2024</v>
      </c>
      <c r="E13" s="518"/>
    </row>
    <row r="14" spans="1:5" ht="75">
      <c r="A14" s="516"/>
      <c r="B14" s="518"/>
      <c r="C14" s="518"/>
      <c r="D14" s="451" t="s">
        <v>1338</v>
      </c>
      <c r="E14" s="518"/>
    </row>
    <row r="15" spans="1:5" ht="25">
      <c r="A15" s="516"/>
      <c r="B15" s="518"/>
      <c r="C15" s="518"/>
      <c r="D15" s="451" t="s">
        <v>2025</v>
      </c>
      <c r="E15" s="518"/>
    </row>
    <row r="16" spans="1:5" ht="50">
      <c r="A16" s="516"/>
      <c r="B16" s="518"/>
      <c r="C16" s="518"/>
      <c r="D16" s="451" t="s">
        <v>2026</v>
      </c>
      <c r="E16" s="518"/>
    </row>
    <row r="17" spans="1:5" ht="150">
      <c r="A17" s="516"/>
      <c r="B17" s="518"/>
      <c r="C17" s="518"/>
      <c r="D17" s="451" t="s">
        <v>2027</v>
      </c>
      <c r="E17" s="518"/>
    </row>
    <row r="18" spans="1:5" ht="62.5">
      <c r="A18" s="517"/>
      <c r="B18" s="514"/>
      <c r="C18" s="514"/>
      <c r="D18" s="451" t="s">
        <v>2028</v>
      </c>
      <c r="E18" s="514"/>
    </row>
    <row r="19" spans="1:5" ht="50">
      <c r="A19" s="449" t="s">
        <v>72</v>
      </c>
      <c r="B19" s="450" t="s">
        <v>125</v>
      </c>
      <c r="C19" s="450" t="s">
        <v>124</v>
      </c>
      <c r="D19" s="451" t="s">
        <v>2029</v>
      </c>
      <c r="E19" s="450" t="s">
        <v>88</v>
      </c>
    </row>
    <row r="20" spans="1:5" ht="137.5">
      <c r="A20" s="455" t="s">
        <v>173</v>
      </c>
      <c r="B20" s="450" t="s">
        <v>2030</v>
      </c>
      <c r="C20" s="450" t="s">
        <v>235</v>
      </c>
      <c r="D20" s="451" t="s">
        <v>2031</v>
      </c>
      <c r="E20" s="450" t="s">
        <v>88</v>
      </c>
    </row>
    <row r="21" spans="1:5">
      <c r="A21" s="455" t="s">
        <v>173</v>
      </c>
      <c r="B21" s="450" t="s">
        <v>142</v>
      </c>
      <c r="C21" s="450" t="s">
        <v>141</v>
      </c>
      <c r="D21" s="451" t="s">
        <v>143</v>
      </c>
      <c r="E21" s="450" t="s">
        <v>79</v>
      </c>
    </row>
    <row r="22" spans="1:5" ht="62.5">
      <c r="A22" s="455" t="s">
        <v>173</v>
      </c>
      <c r="B22" s="450" t="s">
        <v>145</v>
      </c>
      <c r="C22" s="450" t="s">
        <v>145</v>
      </c>
      <c r="D22" s="451" t="s">
        <v>1417</v>
      </c>
      <c r="E22" s="450" t="s">
        <v>88</v>
      </c>
    </row>
    <row r="23" spans="1:5" ht="37.5">
      <c r="A23" s="455" t="s">
        <v>173</v>
      </c>
      <c r="B23" s="450" t="s">
        <v>51</v>
      </c>
      <c r="C23" s="450" t="s">
        <v>51</v>
      </c>
      <c r="D23" s="451" t="s">
        <v>148</v>
      </c>
      <c r="E23" s="450" t="s">
        <v>88</v>
      </c>
    </row>
    <row r="24" spans="1:5" ht="25">
      <c r="A24" s="455" t="s">
        <v>173</v>
      </c>
      <c r="B24" s="450" t="s">
        <v>201</v>
      </c>
      <c r="C24" s="450" t="s">
        <v>197</v>
      </c>
      <c r="D24" s="451" t="s">
        <v>2032</v>
      </c>
      <c r="E24" s="450" t="s">
        <v>79</v>
      </c>
    </row>
    <row r="25" spans="1:5" ht="25">
      <c r="A25" s="455" t="s">
        <v>173</v>
      </c>
      <c r="B25" s="450" t="s">
        <v>207</v>
      </c>
      <c r="C25" s="450" t="s">
        <v>203</v>
      </c>
      <c r="D25" s="451" t="s">
        <v>208</v>
      </c>
      <c r="E25" s="450" t="s">
        <v>79</v>
      </c>
    </row>
    <row r="26" spans="1:5" ht="62.5">
      <c r="A26" s="455" t="s">
        <v>173</v>
      </c>
      <c r="B26" s="450" t="s">
        <v>205</v>
      </c>
      <c r="C26" s="450" t="s">
        <v>209</v>
      </c>
      <c r="D26" s="451" t="s">
        <v>213</v>
      </c>
      <c r="E26" s="450" t="s">
        <v>79</v>
      </c>
    </row>
    <row r="27" spans="1:5">
      <c r="A27" s="455" t="s">
        <v>173</v>
      </c>
      <c r="B27" s="450" t="s">
        <v>199</v>
      </c>
      <c r="C27" s="450" t="s">
        <v>199</v>
      </c>
      <c r="D27" s="451" t="s">
        <v>215</v>
      </c>
      <c r="E27" s="450" t="s">
        <v>79</v>
      </c>
    </row>
    <row r="28" spans="1:5">
      <c r="A28" s="455" t="s">
        <v>173</v>
      </c>
      <c r="B28" s="450" t="s">
        <v>183</v>
      </c>
      <c r="C28" s="450" t="s">
        <v>174</v>
      </c>
      <c r="D28" s="511" t="s">
        <v>2033</v>
      </c>
      <c r="E28" s="513" t="s">
        <v>185</v>
      </c>
    </row>
    <row r="29" spans="1:5">
      <c r="A29" s="455" t="s">
        <v>173</v>
      </c>
      <c r="B29" s="450" t="s">
        <v>192</v>
      </c>
      <c r="C29" s="450" t="s">
        <v>186</v>
      </c>
      <c r="D29" s="512"/>
      <c r="E29" s="514"/>
    </row>
    <row r="30" spans="1:5" ht="25">
      <c r="A30" s="456" t="s">
        <v>1145</v>
      </c>
      <c r="B30" s="450" t="s">
        <v>1147</v>
      </c>
      <c r="C30" s="450" t="s">
        <v>1146</v>
      </c>
      <c r="D30" s="451" t="s">
        <v>1148</v>
      </c>
      <c r="E30" s="450" t="s">
        <v>284</v>
      </c>
    </row>
    <row r="31" spans="1:5" ht="79">
      <c r="A31" s="456" t="s">
        <v>1145</v>
      </c>
      <c r="B31" s="450" t="s">
        <v>1150</v>
      </c>
      <c r="C31" s="450" t="s">
        <v>1459</v>
      </c>
      <c r="D31" s="451" t="s">
        <v>2034</v>
      </c>
      <c r="E31" s="450" t="s">
        <v>1152</v>
      </c>
    </row>
    <row r="32" spans="1:5" ht="37.5">
      <c r="A32" s="457" t="s">
        <v>234</v>
      </c>
      <c r="B32" s="450" t="s">
        <v>243</v>
      </c>
      <c r="C32" s="450" t="s">
        <v>242</v>
      </c>
      <c r="D32" s="451" t="s">
        <v>244</v>
      </c>
      <c r="E32" s="450" t="s">
        <v>2035</v>
      </c>
    </row>
    <row r="33" spans="1:5" ht="62.5">
      <c r="A33" s="457" t="s">
        <v>234</v>
      </c>
      <c r="B33" s="450" t="s">
        <v>247</v>
      </c>
      <c r="C33" s="450" t="s">
        <v>246</v>
      </c>
      <c r="D33" s="451" t="s">
        <v>2036</v>
      </c>
      <c r="E33" s="450" t="s">
        <v>249</v>
      </c>
    </row>
    <row r="34" spans="1:5" ht="225">
      <c r="A34" s="457" t="s">
        <v>234</v>
      </c>
      <c r="B34" s="450" t="s">
        <v>2037</v>
      </c>
      <c r="C34" s="450" t="s">
        <v>2038</v>
      </c>
      <c r="D34" s="451" t="s">
        <v>2039</v>
      </c>
      <c r="E34" s="450" t="s">
        <v>249</v>
      </c>
    </row>
    <row r="35" spans="1:5" ht="62.5">
      <c r="A35" s="460" t="s">
        <v>2040</v>
      </c>
      <c r="B35" s="461" t="s">
        <v>2041</v>
      </c>
      <c r="C35" s="462" t="s">
        <v>2042</v>
      </c>
      <c r="D35" s="463" t="s">
        <v>2043</v>
      </c>
      <c r="E35" s="464" t="s">
        <v>2044</v>
      </c>
    </row>
    <row r="36" spans="1:5" ht="150">
      <c r="A36" s="460" t="s">
        <v>2040</v>
      </c>
      <c r="B36" s="461" t="s">
        <v>2045</v>
      </c>
      <c r="C36" s="465" t="s">
        <v>2046</v>
      </c>
      <c r="D36" s="467" t="s">
        <v>2047</v>
      </c>
      <c r="E36" s="464" t="s">
        <v>2044</v>
      </c>
    </row>
    <row r="37" spans="1:5" ht="62.5">
      <c r="A37" s="460" t="s">
        <v>2040</v>
      </c>
      <c r="B37" s="461" t="s">
        <v>2048</v>
      </c>
      <c r="C37" s="464" t="s">
        <v>2049</v>
      </c>
      <c r="D37" s="466" t="s">
        <v>2050</v>
      </c>
      <c r="E37" s="464" t="s">
        <v>107</v>
      </c>
    </row>
    <row r="38" spans="1:5" ht="62.5">
      <c r="A38" s="460" t="s">
        <v>2040</v>
      </c>
      <c r="B38" s="461" t="s">
        <v>2051</v>
      </c>
      <c r="C38" s="464" t="s">
        <v>2052</v>
      </c>
      <c r="D38" s="466" t="s">
        <v>2053</v>
      </c>
      <c r="E38" s="464" t="s">
        <v>107</v>
      </c>
    </row>
    <row r="39" spans="1:5" ht="37.5">
      <c r="A39" s="460" t="s">
        <v>2040</v>
      </c>
      <c r="B39" s="458" t="s">
        <v>2054</v>
      </c>
      <c r="C39" s="462" t="s">
        <v>2055</v>
      </c>
      <c r="D39" s="463" t="s">
        <v>2056</v>
      </c>
      <c r="E39" s="464" t="s">
        <v>2057</v>
      </c>
    </row>
    <row r="40" spans="1:5" ht="37.5">
      <c r="A40" s="460" t="s">
        <v>2040</v>
      </c>
      <c r="B40" s="458" t="s">
        <v>2058</v>
      </c>
      <c r="C40" s="462" t="s">
        <v>2059</v>
      </c>
      <c r="D40" s="463" t="s">
        <v>2060</v>
      </c>
      <c r="E40" s="464" t="s">
        <v>2057</v>
      </c>
    </row>
    <row r="41" spans="1:5" ht="37.5">
      <c r="A41" s="460" t="s">
        <v>2040</v>
      </c>
      <c r="B41" s="461" t="s">
        <v>2061</v>
      </c>
      <c r="C41" s="462" t="s">
        <v>2062</v>
      </c>
      <c r="D41" s="463" t="s">
        <v>2063</v>
      </c>
      <c r="E41" s="464" t="s">
        <v>2057</v>
      </c>
    </row>
    <row r="42" spans="1:5" ht="37.5">
      <c r="A42" s="460" t="s">
        <v>2040</v>
      </c>
      <c r="B42" s="461" t="s">
        <v>2064</v>
      </c>
      <c r="C42" s="464" t="s">
        <v>2065</v>
      </c>
      <c r="D42" s="463" t="s">
        <v>2066</v>
      </c>
      <c r="E42" s="464" t="s">
        <v>2044</v>
      </c>
    </row>
    <row r="43" spans="1:5" ht="37.5">
      <c r="A43" s="460" t="s">
        <v>2040</v>
      </c>
      <c r="B43" s="461" t="s">
        <v>2067</v>
      </c>
      <c r="C43" s="464" t="s">
        <v>2068</v>
      </c>
      <c r="D43" s="463" t="s">
        <v>2069</v>
      </c>
      <c r="E43" s="464" t="s">
        <v>2044</v>
      </c>
    </row>
    <row r="44" spans="1:5" ht="37.5">
      <c r="A44" s="460" t="s">
        <v>2040</v>
      </c>
      <c r="B44" s="461" t="s">
        <v>2070</v>
      </c>
      <c r="C44" s="464" t="s">
        <v>2071</v>
      </c>
      <c r="D44" s="463" t="s">
        <v>2072</v>
      </c>
      <c r="E44" s="464" t="s">
        <v>2044</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F4"/>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63</v>
      </c>
      <c r="B1" s="53" t="s">
        <v>64</v>
      </c>
      <c r="C1" s="53" t="s">
        <v>65</v>
      </c>
      <c r="D1" s="53" t="s">
        <v>1325</v>
      </c>
      <c r="E1" s="53"/>
      <c r="F1" s="53" t="s">
        <v>1220</v>
      </c>
      <c r="G1" s="53" t="s">
        <v>1326</v>
      </c>
    </row>
    <row r="2" spans="1:7" ht="14.5" hidden="1">
      <c r="A2" s="96" t="s">
        <v>545</v>
      </c>
      <c r="B2" s="96" t="s">
        <v>525</v>
      </c>
      <c r="C2" s="519" t="s">
        <v>546</v>
      </c>
      <c r="D2" s="507"/>
      <c r="E2" s="507"/>
      <c r="F2" s="97">
        <f>MATCH(A2,Archive_Master_crosswalk!AL:AL,0)</f>
        <v>131</v>
      </c>
      <c r="G2" s="83"/>
    </row>
    <row r="3" spans="1:7" ht="14.5">
      <c r="A3" s="96" t="s">
        <v>535</v>
      </c>
      <c r="B3" s="519" t="s">
        <v>525</v>
      </c>
      <c r="C3" s="507"/>
      <c r="D3" s="519" t="s">
        <v>536</v>
      </c>
      <c r="E3" s="507"/>
      <c r="F3" s="97">
        <f>MATCH(A3,Archive_Master_crosswalk!AL:AL,0)</f>
        <v>128</v>
      </c>
      <c r="G3" s="83"/>
    </row>
    <row r="4" spans="1:7" ht="14.5">
      <c r="A4" s="96" t="s">
        <v>538</v>
      </c>
      <c r="B4" s="519" t="s">
        <v>525</v>
      </c>
      <c r="C4" s="507"/>
      <c r="D4" s="519" t="s">
        <v>539</v>
      </c>
      <c r="E4" s="507"/>
      <c r="F4" s="97">
        <f>MATCH(A4,Archive_Master_crosswalk!AL:AL,0)</f>
        <v>129</v>
      </c>
      <c r="G4" s="83"/>
    </row>
    <row r="5" spans="1:7" ht="14.5">
      <c r="A5" s="96" t="s">
        <v>524</v>
      </c>
      <c r="B5" s="519" t="s">
        <v>525</v>
      </c>
      <c r="C5" s="507"/>
      <c r="D5" s="519" t="s">
        <v>526</v>
      </c>
      <c r="E5" s="507"/>
      <c r="F5" s="97">
        <f>MATCH(A5,Archive_Master_crosswalk!AL:AL,0)</f>
        <v>126</v>
      </c>
      <c r="G5" s="83"/>
    </row>
    <row r="6" spans="1:7" ht="14.5">
      <c r="A6" s="96" t="s">
        <v>542</v>
      </c>
      <c r="B6" s="519" t="s">
        <v>525</v>
      </c>
      <c r="C6" s="507"/>
      <c r="D6" s="519" t="s">
        <v>543</v>
      </c>
      <c r="E6" s="507"/>
      <c r="F6" s="97">
        <f>MATCH(A6,Archive_Master_crosswalk!AL:AL,0)</f>
        <v>130</v>
      </c>
      <c r="G6" s="83"/>
    </row>
    <row r="7" spans="1:7" ht="14.5">
      <c r="A7" s="96" t="s">
        <v>675</v>
      </c>
      <c r="B7" s="96" t="s">
        <v>673</v>
      </c>
      <c r="C7" s="96" t="s">
        <v>1331</v>
      </c>
      <c r="D7" s="519" t="s">
        <v>1331</v>
      </c>
      <c r="E7" s="507"/>
      <c r="F7" s="97">
        <f>MATCH(A7,Archive_Master_crosswalk!AL:AL,0)</f>
        <v>170</v>
      </c>
      <c r="G7" s="83"/>
    </row>
    <row r="8" spans="1:7" ht="29">
      <c r="A8" s="96" t="s">
        <v>678</v>
      </c>
      <c r="B8" s="96" t="s">
        <v>673</v>
      </c>
      <c r="C8" s="96" t="s">
        <v>1334</v>
      </c>
      <c r="D8" s="519" t="s">
        <v>1334</v>
      </c>
      <c r="E8" s="507"/>
      <c r="F8" s="97">
        <f>MATCH(A8,Archive_Master_crosswalk!AL:AL,0)</f>
        <v>171</v>
      </c>
      <c r="G8" s="83"/>
    </row>
    <row r="9" spans="1:7" ht="14.5">
      <c r="A9" s="96" t="s">
        <v>680</v>
      </c>
      <c r="B9" s="96" t="s">
        <v>673</v>
      </c>
      <c r="C9" s="96" t="s">
        <v>1337</v>
      </c>
      <c r="D9" s="519" t="s">
        <v>1337</v>
      </c>
      <c r="E9" s="507"/>
      <c r="F9" s="97">
        <f>MATCH(A9,Archive_Master_crosswalk!AL:AL,0)</f>
        <v>172</v>
      </c>
      <c r="G9" s="83"/>
    </row>
    <row r="10" spans="1:7" ht="29">
      <c r="A10" s="96" t="s">
        <v>683</v>
      </c>
      <c r="B10" s="96" t="s">
        <v>673</v>
      </c>
      <c r="C10" s="96" t="s">
        <v>684</v>
      </c>
      <c r="D10" s="519" t="s">
        <v>684</v>
      </c>
      <c r="E10" s="507"/>
      <c r="F10" s="97">
        <f>MATCH(A10,Archive_Master_crosswalk!AL:AL,0)</f>
        <v>173</v>
      </c>
      <c r="G10" s="83"/>
    </row>
    <row r="11" spans="1:7" ht="14.5">
      <c r="A11" s="96" t="s">
        <v>687</v>
      </c>
      <c r="B11" s="96" t="s">
        <v>673</v>
      </c>
      <c r="C11" s="96" t="s">
        <v>688</v>
      </c>
      <c r="D11" s="519" t="s">
        <v>688</v>
      </c>
      <c r="E11" s="507"/>
      <c r="F11" s="97">
        <f>MATCH(A11,Archive_Master_crosswalk!AL:AL,0)</f>
        <v>174</v>
      </c>
      <c r="G11" s="83"/>
    </row>
    <row r="12" spans="1:7" ht="14.5">
      <c r="A12" s="96" t="s">
        <v>691</v>
      </c>
      <c r="B12" s="96" t="s">
        <v>673</v>
      </c>
      <c r="C12" s="96" t="s">
        <v>690</v>
      </c>
      <c r="D12" s="519" t="s">
        <v>690</v>
      </c>
      <c r="E12" s="507"/>
      <c r="F12" s="97">
        <f>MATCH(A12,Archive_Master_crosswalk!AL:AL,0)</f>
        <v>175</v>
      </c>
      <c r="G12" s="83"/>
    </row>
    <row r="13" spans="1:7" ht="14.5">
      <c r="A13" s="96" t="s">
        <v>693</v>
      </c>
      <c r="B13" s="96" t="s">
        <v>673</v>
      </c>
      <c r="C13" s="96" t="s">
        <v>692</v>
      </c>
      <c r="D13" s="519" t="s">
        <v>692</v>
      </c>
      <c r="E13" s="507"/>
      <c r="F13" s="97">
        <f>MATCH(A13,Archive_Master_crosswalk!AL:AL,0)</f>
        <v>176</v>
      </c>
      <c r="G13" s="83"/>
    </row>
    <row r="14" spans="1:7" ht="14.5">
      <c r="A14" s="96" t="s">
        <v>695</v>
      </c>
      <c r="B14" s="96" t="s">
        <v>673</v>
      </c>
      <c r="C14" s="96" t="s">
        <v>694</v>
      </c>
      <c r="D14" s="519" t="s">
        <v>694</v>
      </c>
      <c r="E14" s="507"/>
      <c r="F14" s="97">
        <f>MATCH(A14,Archive_Master_crosswalk!AL:AL,0)</f>
        <v>177</v>
      </c>
      <c r="G14" s="83"/>
    </row>
    <row r="15" spans="1:7" ht="14.5">
      <c r="A15" s="96" t="s">
        <v>697</v>
      </c>
      <c r="B15" s="96" t="s">
        <v>673</v>
      </c>
      <c r="C15" s="96" t="s">
        <v>696</v>
      </c>
      <c r="D15" s="519" t="s">
        <v>698</v>
      </c>
      <c r="E15" s="507"/>
      <c r="F15" s="97">
        <f>MATCH(A15,Archive_Master_crosswalk!AL:AL,0)</f>
        <v>178</v>
      </c>
      <c r="G15" s="83"/>
    </row>
    <row r="16" spans="1:7" ht="14.5">
      <c r="A16" s="96" t="s">
        <v>700</v>
      </c>
      <c r="B16" s="96" t="s">
        <v>673</v>
      </c>
      <c r="C16" s="96" t="s">
        <v>1339</v>
      </c>
      <c r="D16" s="519" t="s">
        <v>1339</v>
      </c>
      <c r="E16" s="507"/>
      <c r="F16" s="97">
        <f>MATCH(A16,Archive_Master_crosswalk!AL:AL,0)</f>
        <v>179</v>
      </c>
      <c r="G16" s="83"/>
    </row>
    <row r="17" spans="1:7" ht="14.5">
      <c r="A17" s="96" t="s">
        <v>703</v>
      </c>
      <c r="B17" s="96" t="s">
        <v>673</v>
      </c>
      <c r="C17" s="96" t="s">
        <v>1340</v>
      </c>
      <c r="D17" s="519" t="s">
        <v>1340</v>
      </c>
      <c r="E17" s="507"/>
      <c r="F17" s="97">
        <f>MATCH(A17,Archive_Master_crosswalk!AL:AL,0)</f>
        <v>180</v>
      </c>
      <c r="G17" s="83"/>
    </row>
    <row r="18" spans="1:7" ht="29">
      <c r="A18" s="96" t="s">
        <v>707</v>
      </c>
      <c r="B18" s="96" t="s">
        <v>673</v>
      </c>
      <c r="C18" s="96" t="s">
        <v>708</v>
      </c>
      <c r="D18" s="519" t="s">
        <v>708</v>
      </c>
      <c r="E18" s="507"/>
      <c r="F18" s="97">
        <f>MATCH(A18,Archive_Master_crosswalk!AL:AL,0)</f>
        <v>181</v>
      </c>
      <c r="G18" s="83"/>
    </row>
    <row r="19" spans="1:7" ht="14.5">
      <c r="A19" s="96" t="s">
        <v>710</v>
      </c>
      <c r="B19" s="96" t="s">
        <v>673</v>
      </c>
      <c r="C19" s="96" t="s">
        <v>1341</v>
      </c>
      <c r="D19" s="519" t="s">
        <v>1341</v>
      </c>
      <c r="E19" s="507"/>
      <c r="F19" s="97">
        <f>MATCH(A19,Archive_Master_crosswalk!AL:AL,0)</f>
        <v>182</v>
      </c>
      <c r="G19" s="83"/>
    </row>
    <row r="20" spans="1:7" ht="14.5">
      <c r="A20" s="96" t="s">
        <v>1096</v>
      </c>
      <c r="B20" s="96" t="s">
        <v>1097</v>
      </c>
      <c r="C20" s="96" t="s">
        <v>1098</v>
      </c>
      <c r="D20" s="519" t="s">
        <v>1098</v>
      </c>
      <c r="E20" s="507"/>
      <c r="F20" s="97">
        <f>MATCH(A20,Archive_Master_crosswalk!AL:AL,0)</f>
        <v>326</v>
      </c>
      <c r="G20" s="83"/>
    </row>
    <row r="21" spans="1:7" ht="14.5">
      <c r="A21" s="96" t="s">
        <v>1101</v>
      </c>
      <c r="B21" s="96" t="s">
        <v>1097</v>
      </c>
      <c r="C21" s="96" t="s">
        <v>1102</v>
      </c>
      <c r="D21" s="519" t="s">
        <v>1102</v>
      </c>
      <c r="E21" s="507"/>
      <c r="F21" s="97">
        <f>MATCH(A21,Archive_Master_crosswalk!AL:AL,0)</f>
        <v>327</v>
      </c>
      <c r="G21" s="83"/>
    </row>
    <row r="22" spans="1:7" ht="101.5">
      <c r="A22" s="101" t="s">
        <v>1342</v>
      </c>
      <c r="B22" s="101" t="s">
        <v>426</v>
      </c>
      <c r="C22" s="101" t="s">
        <v>1343</v>
      </c>
      <c r="D22" s="101" t="s">
        <v>1343</v>
      </c>
      <c r="E22" s="101"/>
      <c r="F22" s="97" t="e">
        <f>MATCH(A22,Archive_Master_crosswalk!AL:AL,0)</f>
        <v>#N/A</v>
      </c>
      <c r="G22" s="101" t="s">
        <v>1344</v>
      </c>
    </row>
    <row r="23" spans="1:7" ht="14.5">
      <c r="A23" s="96" t="s">
        <v>457</v>
      </c>
      <c r="B23" s="96" t="s">
        <v>426</v>
      </c>
      <c r="C23" s="96" t="s">
        <v>456</v>
      </c>
      <c r="D23" s="519" t="s">
        <v>456</v>
      </c>
      <c r="E23" s="507"/>
      <c r="F23" s="97">
        <f>MATCH(A23,Archive_Master_crosswalk!AL:AL,0)</f>
        <v>103</v>
      </c>
      <c r="G23" s="83"/>
    </row>
    <row r="24" spans="1:7" ht="14.5">
      <c r="A24" s="96" t="s">
        <v>459</v>
      </c>
      <c r="B24" s="96" t="s">
        <v>426</v>
      </c>
      <c r="C24" s="96" t="s">
        <v>458</v>
      </c>
      <c r="D24" s="519" t="s">
        <v>458</v>
      </c>
      <c r="E24" s="507"/>
      <c r="F24" s="97">
        <f>MATCH(A24,Archive_Master_crosswalk!AL:AL,0)</f>
        <v>104</v>
      </c>
      <c r="G24" s="83"/>
    </row>
    <row r="25" spans="1:7" ht="29">
      <c r="A25" s="96" t="s">
        <v>461</v>
      </c>
      <c r="B25" s="96" t="s">
        <v>426</v>
      </c>
      <c r="C25" s="96" t="s">
        <v>460</v>
      </c>
      <c r="D25" s="519" t="s">
        <v>460</v>
      </c>
      <c r="E25" s="507"/>
      <c r="F25" s="97">
        <f>MATCH(A25,Archive_Master_crosswalk!AL:AL,0)</f>
        <v>105</v>
      </c>
      <c r="G25" s="83"/>
    </row>
    <row r="26" spans="1:7" ht="14.5">
      <c r="A26" s="96" t="s">
        <v>463</v>
      </c>
      <c r="B26" s="96" t="s">
        <v>426</v>
      </c>
      <c r="C26" s="96" t="s">
        <v>464</v>
      </c>
      <c r="D26" s="519" t="s">
        <v>464</v>
      </c>
      <c r="E26" s="507"/>
      <c r="F26" s="97">
        <f>MATCH(A26,Archive_Master_crosswalk!AL:AL,0)</f>
        <v>106</v>
      </c>
      <c r="G26" s="83"/>
    </row>
    <row r="27" spans="1:7" ht="14.5">
      <c r="A27" s="96" t="s">
        <v>466</v>
      </c>
      <c r="B27" s="96" t="s">
        <v>426</v>
      </c>
      <c r="C27" s="96" t="s">
        <v>467</v>
      </c>
      <c r="D27" s="519" t="s">
        <v>467</v>
      </c>
      <c r="E27" s="507"/>
      <c r="F27" s="97">
        <f>MATCH(A27,Archive_Master_crosswalk!AL:AL,0)</f>
        <v>107</v>
      </c>
      <c r="G27" s="83"/>
    </row>
    <row r="28" spans="1:7" ht="14.5">
      <c r="A28" s="96" t="s">
        <v>469</v>
      </c>
      <c r="B28" s="96" t="s">
        <v>426</v>
      </c>
      <c r="C28" s="96" t="s">
        <v>470</v>
      </c>
      <c r="D28" s="519" t="s">
        <v>470</v>
      </c>
      <c r="E28" s="507"/>
      <c r="F28" s="97">
        <f>MATCH(A28,Archive_Master_crosswalk!AL:AL,0)</f>
        <v>108</v>
      </c>
      <c r="G28" s="83"/>
    </row>
    <row r="29" spans="1:7" ht="14.5" hidden="1">
      <c r="A29" s="96" t="s">
        <v>472</v>
      </c>
      <c r="B29" s="96" t="s">
        <v>426</v>
      </c>
      <c r="C29" s="519" t="s">
        <v>473</v>
      </c>
      <c r="D29" s="507"/>
      <c r="E29" s="507"/>
      <c r="F29" s="97">
        <f>MATCH(A29,Archive_Master_crosswalk!AL:AL,0)</f>
        <v>109</v>
      </c>
      <c r="G29" s="83"/>
    </row>
    <row r="30" spans="1:7" ht="14.5" hidden="1">
      <c r="A30" s="96" t="s">
        <v>475</v>
      </c>
      <c r="B30" s="96" t="s">
        <v>426</v>
      </c>
      <c r="C30" s="519" t="s">
        <v>476</v>
      </c>
      <c r="D30" s="507"/>
      <c r="E30" s="507"/>
      <c r="F30" s="97">
        <f>MATCH(A30,Archive_Master_crosswalk!AL:AL,0)</f>
        <v>110</v>
      </c>
      <c r="G30" s="83"/>
    </row>
    <row r="31" spans="1:7" ht="14.5">
      <c r="A31" s="96" t="s">
        <v>454</v>
      </c>
      <c r="B31" s="96" t="s">
        <v>404</v>
      </c>
      <c r="C31" s="96" t="s">
        <v>455</v>
      </c>
      <c r="D31" s="519" t="s">
        <v>455</v>
      </c>
      <c r="E31" s="507"/>
      <c r="F31" s="97">
        <f>MATCH(A31,Archive_Master_crosswalk!AL:AL,0)</f>
        <v>102</v>
      </c>
      <c r="G31" s="83"/>
    </row>
    <row r="32" spans="1:7" ht="14.5">
      <c r="A32" s="96" t="s">
        <v>478</v>
      </c>
      <c r="B32" s="96" t="s">
        <v>404</v>
      </c>
      <c r="C32" s="96" t="s">
        <v>479</v>
      </c>
      <c r="D32" s="519" t="s">
        <v>479</v>
      </c>
      <c r="E32" s="507"/>
      <c r="F32" s="97">
        <f>MATCH(A32,Archive_Master_crosswalk!AL:AL,0)</f>
        <v>112</v>
      </c>
      <c r="G32" s="83"/>
    </row>
    <row r="33" spans="1:7" ht="14.5">
      <c r="A33" s="96" t="s">
        <v>481</v>
      </c>
      <c r="B33" s="96" t="s">
        <v>404</v>
      </c>
      <c r="C33" s="96" t="s">
        <v>480</v>
      </c>
      <c r="D33" s="519" t="s">
        <v>480</v>
      </c>
      <c r="E33" s="507"/>
      <c r="F33" s="97">
        <f>MATCH(A33,Archive_Master_crosswalk!AL:AL,0)</f>
        <v>113</v>
      </c>
      <c r="G33" s="83"/>
    </row>
    <row r="34" spans="1:7" ht="14.5">
      <c r="A34" s="96" t="s">
        <v>483</v>
      </c>
      <c r="B34" s="96" t="s">
        <v>404</v>
      </c>
      <c r="C34" s="96" t="s">
        <v>482</v>
      </c>
      <c r="D34" s="519" t="s">
        <v>482</v>
      </c>
      <c r="E34" s="507"/>
      <c r="F34" s="97">
        <f>MATCH(A34,Archive_Master_crosswalk!AL:AL,0)</f>
        <v>114</v>
      </c>
      <c r="G34" s="83"/>
    </row>
    <row r="35" spans="1:7" ht="14.5">
      <c r="A35" s="96" t="s">
        <v>403</v>
      </c>
      <c r="B35" s="96" t="s">
        <v>404</v>
      </c>
      <c r="C35" s="96" t="s">
        <v>405</v>
      </c>
      <c r="D35" s="519" t="s">
        <v>405</v>
      </c>
      <c r="E35" s="507"/>
      <c r="F35" s="97">
        <f>MATCH(A35,Archive_Master_crosswalk!AL:AL,0)</f>
        <v>93</v>
      </c>
      <c r="G35" s="83"/>
    </row>
    <row r="36" spans="1:7" ht="14.5">
      <c r="A36" s="96" t="s">
        <v>485</v>
      </c>
      <c r="B36" s="96" t="s">
        <v>404</v>
      </c>
      <c r="C36" s="96" t="s">
        <v>486</v>
      </c>
      <c r="D36" s="519" t="s">
        <v>486</v>
      </c>
      <c r="E36" s="507"/>
      <c r="F36" s="97">
        <f>MATCH(A36,Archive_Master_crosswalk!AL:AL,0)</f>
        <v>115</v>
      </c>
      <c r="G36" s="83"/>
    </row>
    <row r="37" spans="1:7" ht="14.5">
      <c r="A37" s="96" t="s">
        <v>297</v>
      </c>
      <c r="B37" s="96" t="s">
        <v>269</v>
      </c>
      <c r="C37" s="96" t="s">
        <v>298</v>
      </c>
      <c r="D37" s="519" t="s">
        <v>298</v>
      </c>
      <c r="E37" s="507"/>
      <c r="F37" s="97">
        <f>MATCH(A37,Archive_Master_crosswalk!AL:AL,0)</f>
        <v>68</v>
      </c>
      <c r="G37" s="83"/>
    </row>
    <row r="38" spans="1:7" ht="14.5">
      <c r="A38" s="96" t="s">
        <v>345</v>
      </c>
      <c r="B38" s="96" t="s">
        <v>269</v>
      </c>
      <c r="C38" s="96" t="s">
        <v>346</v>
      </c>
      <c r="D38" s="519" t="s">
        <v>346</v>
      </c>
      <c r="E38" s="507"/>
      <c r="F38" s="97">
        <f>MATCH(A38,Archive_Master_crosswalk!AL:AL,0)</f>
        <v>78</v>
      </c>
      <c r="G38" s="83"/>
    </row>
    <row r="39" spans="1:7" ht="14.5">
      <c r="A39" s="96" t="s">
        <v>348</v>
      </c>
      <c r="B39" s="96" t="s">
        <v>269</v>
      </c>
      <c r="C39" s="96" t="s">
        <v>347</v>
      </c>
      <c r="D39" s="519" t="s">
        <v>347</v>
      </c>
      <c r="E39" s="507"/>
      <c r="F39" s="97">
        <f>MATCH(A39,Archive_Master_crosswalk!AL:AL,0)</f>
        <v>79</v>
      </c>
      <c r="G39" s="83"/>
    </row>
    <row r="40" spans="1:7" ht="14.5">
      <c r="A40" s="96" t="s">
        <v>352</v>
      </c>
      <c r="B40" s="96" t="s">
        <v>269</v>
      </c>
      <c r="C40" s="96" t="s">
        <v>1346</v>
      </c>
      <c r="D40" s="519" t="s">
        <v>1346</v>
      </c>
      <c r="E40" s="507"/>
      <c r="F40" s="97">
        <f>MATCH(A40,Archive_Master_crosswalk!AL:AL,0)</f>
        <v>80</v>
      </c>
      <c r="G40" s="83"/>
    </row>
    <row r="41" spans="1:7" ht="14.5">
      <c r="A41" s="96" t="s">
        <v>354</v>
      </c>
      <c r="B41" s="96" t="s">
        <v>269</v>
      </c>
      <c r="C41" s="96" t="s">
        <v>1347</v>
      </c>
      <c r="D41" s="519" t="s">
        <v>1347</v>
      </c>
      <c r="E41" s="507"/>
      <c r="F41" s="97">
        <f>MATCH(A41,Archive_Master_crosswalk!AL:AL,0)</f>
        <v>81</v>
      </c>
      <c r="G41" s="83"/>
    </row>
    <row r="42" spans="1:7" ht="14.5">
      <c r="A42" s="96" t="s">
        <v>309</v>
      </c>
      <c r="B42" s="96" t="s">
        <v>269</v>
      </c>
      <c r="C42" s="96" t="s">
        <v>310</v>
      </c>
      <c r="D42" s="519" t="s">
        <v>310</v>
      </c>
      <c r="E42" s="507"/>
      <c r="F42" s="97">
        <f>MATCH(A42,Archive_Master_crosswalk!AL:AL,0)</f>
        <v>69</v>
      </c>
      <c r="G42" s="83"/>
    </row>
    <row r="43" spans="1:7" ht="88.5">
      <c r="A43" s="101" t="s">
        <v>268</v>
      </c>
      <c r="B43" s="101" t="s">
        <v>269</v>
      </c>
      <c r="C43" s="101" t="s">
        <v>270</v>
      </c>
      <c r="D43" s="520" t="s">
        <v>270</v>
      </c>
      <c r="E43" s="507"/>
      <c r="F43" s="97">
        <f>MATCH(A43,Archive_Master_crosswalk!AL:AL,0)</f>
        <v>65</v>
      </c>
      <c r="G43" s="107" t="s">
        <v>1344</v>
      </c>
    </row>
    <row r="44" spans="1:7" ht="14.5">
      <c r="A44" s="96" t="s">
        <v>363</v>
      </c>
      <c r="B44" s="96" t="s">
        <v>269</v>
      </c>
      <c r="C44" s="96" t="s">
        <v>364</v>
      </c>
      <c r="D44" s="519" t="s">
        <v>364</v>
      </c>
      <c r="E44" s="507"/>
      <c r="F44" s="97">
        <f>MATCH(A44,Archive_Master_crosswalk!AL:AL,0)</f>
        <v>86</v>
      </c>
      <c r="G44" s="83"/>
    </row>
    <row r="45" spans="1:7" ht="14.5">
      <c r="A45" s="96" t="s">
        <v>319</v>
      </c>
      <c r="B45" s="96" t="s">
        <v>269</v>
      </c>
      <c r="C45" s="96" t="s">
        <v>320</v>
      </c>
      <c r="D45" s="519" t="s">
        <v>320</v>
      </c>
      <c r="E45" s="507"/>
      <c r="F45" s="97">
        <f>MATCH(A45,Archive_Master_crosswalk!AL:AL,0)</f>
        <v>71</v>
      </c>
      <c r="G45" s="83"/>
    </row>
    <row r="46" spans="1:7" ht="14.5">
      <c r="A46" s="96" t="s">
        <v>315</v>
      </c>
      <c r="B46" s="96" t="s">
        <v>269</v>
      </c>
      <c r="C46" s="96" t="s">
        <v>316</v>
      </c>
      <c r="D46" s="519" t="s">
        <v>316</v>
      </c>
      <c r="E46" s="507"/>
      <c r="F46" s="97">
        <f>MATCH(A46,Archive_Master_crosswalk!AL:AL,0)</f>
        <v>70</v>
      </c>
      <c r="G46" s="83"/>
    </row>
    <row r="47" spans="1:7" ht="14.5">
      <c r="A47" s="96" t="s">
        <v>342</v>
      </c>
      <c r="B47" s="96" t="s">
        <v>269</v>
      </c>
      <c r="C47" s="96" t="s">
        <v>343</v>
      </c>
      <c r="D47" s="519" t="s">
        <v>343</v>
      </c>
      <c r="E47" s="507"/>
      <c r="F47" s="97">
        <f>MATCH(A47,Archive_Master_crosswalk!AL:AL,0)</f>
        <v>77</v>
      </c>
      <c r="G47" s="83"/>
    </row>
    <row r="48" spans="1:7" ht="14.5">
      <c r="A48" s="96" t="s">
        <v>777</v>
      </c>
      <c r="B48" s="96" t="s">
        <v>775</v>
      </c>
      <c r="C48" s="96" t="s">
        <v>776</v>
      </c>
      <c r="D48" s="519" t="s">
        <v>776</v>
      </c>
      <c r="E48" s="507"/>
      <c r="F48" s="97">
        <f>MATCH(A48,Archive_Master_crosswalk!AL:AL,0)</f>
        <v>207</v>
      </c>
      <c r="G48" s="83"/>
    </row>
    <row r="49" spans="1:7" ht="14.5">
      <c r="A49" s="96" t="s">
        <v>779</v>
      </c>
      <c r="B49" s="96" t="s">
        <v>775</v>
      </c>
      <c r="C49" s="96" t="s">
        <v>780</v>
      </c>
      <c r="D49" s="519" t="s">
        <v>781</v>
      </c>
      <c r="E49" s="507"/>
      <c r="F49" s="97">
        <f>MATCH(A49,Archive_Master_crosswalk!AL:AL,0)</f>
        <v>208</v>
      </c>
      <c r="G49" s="83"/>
    </row>
    <row r="50" spans="1:7" ht="14.5">
      <c r="A50" s="96" t="s">
        <v>783</v>
      </c>
      <c r="B50" s="96" t="s">
        <v>775</v>
      </c>
      <c r="C50" s="96" t="s">
        <v>782</v>
      </c>
      <c r="D50" s="519" t="s">
        <v>782</v>
      </c>
      <c r="E50" s="507"/>
      <c r="F50" s="97">
        <f>MATCH(A50,Archive_Master_crosswalk!AL:AL,0)</f>
        <v>209</v>
      </c>
      <c r="G50" s="83"/>
    </row>
    <row r="51" spans="1:7" ht="14.5">
      <c r="A51" s="96" t="s">
        <v>785</v>
      </c>
      <c r="B51" s="96" t="s">
        <v>775</v>
      </c>
      <c r="C51" s="96" t="s">
        <v>786</v>
      </c>
      <c r="D51" s="519" t="s">
        <v>787</v>
      </c>
      <c r="E51" s="507"/>
      <c r="F51" s="97">
        <f>MATCH(A51,Archive_Master_crosswalk!AL:AL,0)</f>
        <v>210</v>
      </c>
      <c r="G51" s="83"/>
    </row>
    <row r="52" spans="1:7" ht="14.5">
      <c r="A52" s="96" t="s">
        <v>790</v>
      </c>
      <c r="B52" s="96" t="s">
        <v>775</v>
      </c>
      <c r="C52" s="96" t="s">
        <v>791</v>
      </c>
      <c r="D52" s="519" t="s">
        <v>789</v>
      </c>
      <c r="E52" s="507"/>
      <c r="F52" s="97">
        <f>MATCH(A52,Archive_Master_crosswalk!AL:AL,0)</f>
        <v>211</v>
      </c>
      <c r="G52" s="83"/>
    </row>
    <row r="53" spans="1:7" ht="88.5">
      <c r="A53" s="101" t="s">
        <v>793</v>
      </c>
      <c r="B53" s="101" t="s">
        <v>775</v>
      </c>
      <c r="C53" s="101" t="s">
        <v>794</v>
      </c>
      <c r="D53" s="520" t="s">
        <v>795</v>
      </c>
      <c r="E53" s="507"/>
      <c r="F53" s="97">
        <f>MATCH(A53,Archive_Master_crosswalk!AL:AL,0)</f>
        <v>212</v>
      </c>
      <c r="G53" s="107" t="s">
        <v>1348</v>
      </c>
    </row>
    <row r="54" spans="1:7" ht="88.5">
      <c r="A54" s="101" t="s">
        <v>796</v>
      </c>
      <c r="B54" s="101" t="s">
        <v>775</v>
      </c>
      <c r="C54" s="101" t="s">
        <v>795</v>
      </c>
      <c r="D54" s="520" t="s">
        <v>795</v>
      </c>
      <c r="E54" s="507"/>
      <c r="F54" s="97">
        <f>MATCH(A54,Archive_Master_crosswalk!AL:AL,0)</f>
        <v>213</v>
      </c>
      <c r="G54" s="107" t="s">
        <v>1348</v>
      </c>
    </row>
    <row r="55" spans="1:7" ht="14.5">
      <c r="A55" s="96" t="s">
        <v>798</v>
      </c>
      <c r="B55" s="96" t="s">
        <v>775</v>
      </c>
      <c r="C55" s="96" t="s">
        <v>797</v>
      </c>
      <c r="D55" s="519" t="s">
        <v>797</v>
      </c>
      <c r="E55" s="507"/>
      <c r="F55" s="97">
        <f>MATCH(A55,Archive_Master_crosswalk!AL:AL,0)</f>
        <v>214</v>
      </c>
      <c r="G55" s="83"/>
    </row>
    <row r="56" spans="1:7" ht="14.5">
      <c r="A56" s="96" t="s">
        <v>800</v>
      </c>
      <c r="B56" s="96" t="s">
        <v>775</v>
      </c>
      <c r="C56" s="96" t="s">
        <v>801</v>
      </c>
      <c r="D56" s="519" t="s">
        <v>801</v>
      </c>
      <c r="E56" s="507"/>
      <c r="F56" s="97">
        <f>MATCH(A56,Archive_Master_crosswalk!AL:AL,0)</f>
        <v>215</v>
      </c>
      <c r="G56" s="83"/>
    </row>
    <row r="57" spans="1:7" ht="14.5">
      <c r="A57" s="96" t="s">
        <v>803</v>
      </c>
      <c r="B57" s="96" t="s">
        <v>775</v>
      </c>
      <c r="C57" s="96" t="s">
        <v>804</v>
      </c>
      <c r="D57" s="519" t="s">
        <v>805</v>
      </c>
      <c r="E57" s="507"/>
      <c r="F57" s="97">
        <f>MATCH(A57,Archive_Master_crosswalk!AL:AL,0)</f>
        <v>216</v>
      </c>
      <c r="G57" s="83"/>
    </row>
    <row r="58" spans="1:7" ht="14.5">
      <c r="A58" s="96" t="s">
        <v>807</v>
      </c>
      <c r="B58" s="96" t="s">
        <v>775</v>
      </c>
      <c r="C58" s="96" t="s">
        <v>808</v>
      </c>
      <c r="D58" s="519" t="s">
        <v>809</v>
      </c>
      <c r="E58" s="507"/>
      <c r="F58" s="97">
        <f>MATCH(A58,Archive_Master_crosswalk!AL:AL,0)</f>
        <v>217</v>
      </c>
      <c r="G58" s="83"/>
    </row>
    <row r="59" spans="1:7" ht="14.5">
      <c r="A59" s="96" t="s">
        <v>811</v>
      </c>
      <c r="B59" s="96" t="s">
        <v>775</v>
      </c>
      <c r="C59" s="96" t="s">
        <v>812</v>
      </c>
      <c r="D59" s="519" t="s">
        <v>813</v>
      </c>
      <c r="E59" s="507"/>
      <c r="F59" s="97">
        <f>MATCH(A59,Archive_Master_crosswalk!AL:AL,0)</f>
        <v>218</v>
      </c>
      <c r="G59" s="83"/>
    </row>
    <row r="60" spans="1:7" ht="14.5">
      <c r="A60" s="96" t="s">
        <v>498</v>
      </c>
      <c r="B60" s="96" t="s">
        <v>291</v>
      </c>
      <c r="C60" s="96" t="s">
        <v>499</v>
      </c>
      <c r="D60" s="519" t="s">
        <v>499</v>
      </c>
      <c r="E60" s="507"/>
      <c r="F60" s="97">
        <f>MATCH(A60,Archive_Master_crosswalk!AL:AL,0)</f>
        <v>119</v>
      </c>
      <c r="G60" s="83"/>
    </row>
    <row r="61" spans="1:7" ht="14.5">
      <c r="A61" s="96" t="s">
        <v>290</v>
      </c>
      <c r="B61" s="96" t="s">
        <v>291</v>
      </c>
      <c r="C61" s="96" t="s">
        <v>292</v>
      </c>
      <c r="D61" s="519" t="s">
        <v>292</v>
      </c>
      <c r="E61" s="507"/>
      <c r="F61" s="97">
        <f>MATCH(A61,Archive_Master_crosswalk!AL:AL,0)</f>
        <v>67</v>
      </c>
      <c r="G61" s="83"/>
    </row>
    <row r="62" spans="1:7" ht="29">
      <c r="A62" s="96" t="s">
        <v>1105</v>
      </c>
      <c r="B62" s="96" t="s">
        <v>1103</v>
      </c>
      <c r="C62" s="96" t="s">
        <v>1106</v>
      </c>
      <c r="D62" s="519" t="s">
        <v>1106</v>
      </c>
      <c r="E62" s="507"/>
      <c r="F62" s="97">
        <f>MATCH(A62,Archive_Master_crosswalk!AL:AL,0)</f>
        <v>328</v>
      </c>
      <c r="G62" s="83"/>
    </row>
    <row r="63" spans="1:7" ht="29">
      <c r="A63" s="96" t="s">
        <v>1108</v>
      </c>
      <c r="B63" s="96" t="s">
        <v>1103</v>
      </c>
      <c r="C63" s="96" t="s">
        <v>1109</v>
      </c>
      <c r="D63" s="519" t="s">
        <v>1109</v>
      </c>
      <c r="E63" s="507"/>
      <c r="F63" s="97">
        <f>MATCH(A63,Archive_Master_crosswalk!AL:AL,0)</f>
        <v>329</v>
      </c>
      <c r="G63" s="83"/>
    </row>
    <row r="64" spans="1:7" ht="29">
      <c r="A64" s="96" t="s">
        <v>1111</v>
      </c>
      <c r="B64" s="96" t="s">
        <v>1103</v>
      </c>
      <c r="C64" s="96" t="s">
        <v>1112</v>
      </c>
      <c r="D64" s="519" t="s">
        <v>1112</v>
      </c>
      <c r="E64" s="507"/>
      <c r="F64" s="97">
        <f>MATCH(A64,Archive_Master_crosswalk!AL:AL,0)</f>
        <v>330</v>
      </c>
      <c r="G64" s="83"/>
    </row>
    <row r="65" spans="1:7" ht="14.5">
      <c r="A65" s="96" t="s">
        <v>1114</v>
      </c>
      <c r="B65" s="96" t="s">
        <v>1103</v>
      </c>
      <c r="C65" s="96" t="s">
        <v>1115</v>
      </c>
      <c r="D65" s="519" t="s">
        <v>1115</v>
      </c>
      <c r="E65" s="507"/>
      <c r="F65" s="97">
        <f>MATCH(A65,Archive_Master_crosswalk!AL:AL,0)</f>
        <v>331</v>
      </c>
      <c r="G65" s="83"/>
    </row>
    <row r="66" spans="1:7" ht="29">
      <c r="A66" s="96" t="s">
        <v>1117</v>
      </c>
      <c r="B66" s="96" t="s">
        <v>1103</v>
      </c>
      <c r="C66" s="96" t="s">
        <v>1118</v>
      </c>
      <c r="D66" s="519" t="s">
        <v>1118</v>
      </c>
      <c r="E66" s="507"/>
      <c r="F66" s="97">
        <f>MATCH(A66,Archive_Master_crosswalk!AL:AL,0)</f>
        <v>332</v>
      </c>
      <c r="G66" s="83"/>
    </row>
    <row r="67" spans="1:7" ht="14.5">
      <c r="A67" s="96" t="s">
        <v>1120</v>
      </c>
      <c r="B67" s="96" t="s">
        <v>1103</v>
      </c>
      <c r="C67" s="96" t="s">
        <v>1121</v>
      </c>
      <c r="D67" s="519" t="s">
        <v>1121</v>
      </c>
      <c r="E67" s="507"/>
      <c r="F67" s="97">
        <f>MATCH(A67,Archive_Master_crosswalk!AL:AL,0)</f>
        <v>333</v>
      </c>
      <c r="G67" s="83"/>
    </row>
    <row r="68" spans="1:7" ht="14.5">
      <c r="A68" s="96" t="s">
        <v>1123</v>
      </c>
      <c r="B68" s="96" t="s">
        <v>1103</v>
      </c>
      <c r="C68" s="96" t="s">
        <v>1124</v>
      </c>
      <c r="D68" s="519" t="s">
        <v>1124</v>
      </c>
      <c r="E68" s="507"/>
      <c r="F68" s="97">
        <f>MATCH(A68,Archive_Master_crosswalk!AL:AL,0)</f>
        <v>334</v>
      </c>
      <c r="G68" s="83"/>
    </row>
    <row r="69" spans="1:7" ht="14.5">
      <c r="A69" s="96" t="s">
        <v>1126</v>
      </c>
      <c r="B69" s="96" t="s">
        <v>1103</v>
      </c>
      <c r="C69" s="96" t="s">
        <v>1127</v>
      </c>
      <c r="D69" s="519" t="s">
        <v>1127</v>
      </c>
      <c r="E69" s="507"/>
      <c r="F69" s="97">
        <f>MATCH(A69,Archive_Master_crosswalk!AL:AL,0)</f>
        <v>335</v>
      </c>
      <c r="G69" s="83"/>
    </row>
    <row r="70" spans="1:7" ht="14.5">
      <c r="A70" s="96" t="s">
        <v>1129</v>
      </c>
      <c r="B70" s="96" t="s">
        <v>1103</v>
      </c>
      <c r="C70" s="96" t="s">
        <v>1130</v>
      </c>
      <c r="D70" s="519" t="s">
        <v>1130</v>
      </c>
      <c r="E70" s="507"/>
      <c r="F70" s="97">
        <f>MATCH(A70,Archive_Master_crosswalk!AL:AL,0)</f>
        <v>336</v>
      </c>
      <c r="G70" s="83"/>
    </row>
    <row r="71" spans="1:7" ht="14.5">
      <c r="A71" s="96" t="s">
        <v>1132</v>
      </c>
      <c r="B71" s="96" t="s">
        <v>1103</v>
      </c>
      <c r="C71" s="96" t="s">
        <v>1133</v>
      </c>
      <c r="D71" s="519" t="s">
        <v>1133</v>
      </c>
      <c r="E71" s="507"/>
      <c r="F71" s="97">
        <f>MATCH(A71,Archive_Master_crosswalk!AL:AL,0)</f>
        <v>337</v>
      </c>
      <c r="G71" s="83"/>
    </row>
    <row r="72" spans="1:7" ht="14.5">
      <c r="A72" s="96" t="s">
        <v>1135</v>
      </c>
      <c r="B72" s="96" t="s">
        <v>1103</v>
      </c>
      <c r="C72" s="96" t="s">
        <v>1136</v>
      </c>
      <c r="D72" s="519" t="s">
        <v>1136</v>
      </c>
      <c r="E72" s="507"/>
      <c r="F72" s="97">
        <f>MATCH(A72,Archive_Master_crosswalk!AL:AL,0)</f>
        <v>338</v>
      </c>
      <c r="G72" s="83"/>
    </row>
    <row r="73" spans="1:7" ht="14.5">
      <c r="A73" s="96" t="s">
        <v>1138</v>
      </c>
      <c r="B73" s="96" t="s">
        <v>1103</v>
      </c>
      <c r="C73" s="96" t="s">
        <v>1139</v>
      </c>
      <c r="D73" s="519" t="s">
        <v>1139</v>
      </c>
      <c r="E73" s="507"/>
      <c r="F73" s="97">
        <f>MATCH(A73,Archive_Master_crosswalk!AL:AL,0)</f>
        <v>339</v>
      </c>
      <c r="G73" s="83"/>
    </row>
    <row r="74" spans="1:7" ht="14.5">
      <c r="A74" s="96" t="s">
        <v>1141</v>
      </c>
      <c r="B74" s="96" t="s">
        <v>1103</v>
      </c>
      <c r="C74" s="96" t="s">
        <v>1142</v>
      </c>
      <c r="D74" s="519" t="s">
        <v>1142</v>
      </c>
      <c r="E74" s="507"/>
      <c r="F74" s="97">
        <f>MATCH(A74,Archive_Master_crosswalk!AL:AL,0)</f>
        <v>340</v>
      </c>
      <c r="G74" s="83"/>
    </row>
    <row r="75" spans="1:7" ht="29">
      <c r="A75" s="96" t="s">
        <v>1143</v>
      </c>
      <c r="B75" s="96" t="s">
        <v>1103</v>
      </c>
      <c r="C75" s="96" t="s">
        <v>1144</v>
      </c>
      <c r="D75" s="519" t="s">
        <v>1144</v>
      </c>
      <c r="E75" s="507"/>
      <c r="F75" s="97">
        <f>MATCH(A75,Archive_Master_crosswalk!AL:AL,0)</f>
        <v>341</v>
      </c>
      <c r="G75" s="83"/>
    </row>
    <row r="76" spans="1:7" ht="14.5">
      <c r="A76" s="96" t="s">
        <v>371</v>
      </c>
      <c r="B76" s="96" t="s">
        <v>326</v>
      </c>
      <c r="C76" s="96" t="s">
        <v>372</v>
      </c>
      <c r="D76" s="519" t="s">
        <v>372</v>
      </c>
      <c r="E76" s="507"/>
      <c r="F76" s="97">
        <f>MATCH(A76,Archive_Master_crosswalk!AL:AL,0)</f>
        <v>88</v>
      </c>
      <c r="G76" s="110" t="s">
        <v>1349</v>
      </c>
    </row>
    <row r="77" spans="1:7" ht="14.5">
      <c r="A77" s="96" t="s">
        <v>325</v>
      </c>
      <c r="B77" s="96" t="s">
        <v>326</v>
      </c>
      <c r="C77" s="96" t="s">
        <v>327</v>
      </c>
      <c r="D77" s="519" t="s">
        <v>327</v>
      </c>
      <c r="E77" s="507"/>
      <c r="F77" s="97">
        <f>MATCH(A77,Archive_Master_crosswalk!AL:AL,0)</f>
        <v>72</v>
      </c>
      <c r="G77" s="83"/>
    </row>
    <row r="78" spans="1:7" ht="14.5">
      <c r="A78" s="96" t="s">
        <v>1350</v>
      </c>
      <c r="B78" s="96" t="s">
        <v>326</v>
      </c>
      <c r="C78" s="96" t="s">
        <v>1351</v>
      </c>
      <c r="D78" s="519" t="s">
        <v>1351</v>
      </c>
      <c r="E78" s="507"/>
      <c r="F78" s="97" t="e">
        <f>MATCH(A78,Archive_Master_crosswalk!AL:AL,0)</f>
        <v>#N/A</v>
      </c>
      <c r="G78" s="83"/>
    </row>
    <row r="79" spans="1:7" ht="29">
      <c r="A79" s="96" t="s">
        <v>1353</v>
      </c>
      <c r="B79" s="96" t="s">
        <v>326</v>
      </c>
      <c r="C79" s="96" t="s">
        <v>1354</v>
      </c>
      <c r="D79" s="519" t="s">
        <v>1354</v>
      </c>
      <c r="E79" s="507"/>
      <c r="F79" s="97" t="e">
        <f>MATCH(A79,Archive_Master_crosswalk!AL:AL,0)</f>
        <v>#N/A</v>
      </c>
      <c r="G79" s="83"/>
    </row>
    <row r="80" spans="1:7" ht="14.5">
      <c r="A80" s="96" t="s">
        <v>1355</v>
      </c>
      <c r="B80" s="96" t="s">
        <v>326</v>
      </c>
      <c r="C80" s="96" t="s">
        <v>1356</v>
      </c>
      <c r="D80" s="519" t="s">
        <v>1356</v>
      </c>
      <c r="E80" s="507"/>
      <c r="F80" s="97" t="e">
        <f>MATCH(A80,Archive_Master_crosswalk!AL:AL,0)</f>
        <v>#N/A</v>
      </c>
      <c r="G80" s="83"/>
    </row>
    <row r="81" spans="1:7" ht="14.5">
      <c r="A81" s="96" t="s">
        <v>1357</v>
      </c>
      <c r="B81" s="96" t="s">
        <v>326</v>
      </c>
      <c r="C81" s="96" t="s">
        <v>1358</v>
      </c>
      <c r="D81" s="519" t="s">
        <v>1358</v>
      </c>
      <c r="E81" s="507"/>
      <c r="F81" s="97" t="e">
        <f>MATCH(A81,Archive_Master_crosswalk!AL:AL,0)</f>
        <v>#N/A</v>
      </c>
      <c r="G81" s="83"/>
    </row>
    <row r="82" spans="1:7" ht="14.5">
      <c r="A82" s="96" t="s">
        <v>1359</v>
      </c>
      <c r="B82" s="96" t="s">
        <v>326</v>
      </c>
      <c r="C82" s="96" t="s">
        <v>1360</v>
      </c>
      <c r="D82" s="519" t="s">
        <v>1360</v>
      </c>
      <c r="E82" s="507"/>
      <c r="F82" s="97" t="e">
        <f>MATCH(A82,Archive_Master_crosswalk!AL:AL,0)</f>
        <v>#N/A</v>
      </c>
      <c r="G82" s="83"/>
    </row>
    <row r="83" spans="1:7" ht="29">
      <c r="A83" s="96" t="s">
        <v>1362</v>
      </c>
      <c r="B83" s="96" t="s">
        <v>326</v>
      </c>
      <c r="C83" s="96" t="s">
        <v>1363</v>
      </c>
      <c r="D83" s="519" t="s">
        <v>1363</v>
      </c>
      <c r="E83" s="507"/>
      <c r="F83" s="97" t="e">
        <f>MATCH(A83,Archive_Master_crosswalk!AL:AL,0)</f>
        <v>#N/A</v>
      </c>
      <c r="G83" s="83"/>
    </row>
    <row r="84" spans="1:7" ht="14.5">
      <c r="A84" s="96" t="s">
        <v>1364</v>
      </c>
      <c r="B84" s="96" t="s">
        <v>326</v>
      </c>
      <c r="C84" s="96" t="s">
        <v>1365</v>
      </c>
      <c r="D84" s="519" t="s">
        <v>1365</v>
      </c>
      <c r="E84" s="507"/>
      <c r="F84" s="97" t="e">
        <f>MATCH(A84,Archive_Master_crosswalk!AL:AL,0)</f>
        <v>#N/A</v>
      </c>
      <c r="G84" s="83"/>
    </row>
    <row r="85" spans="1:7" ht="14.5">
      <c r="A85" s="96" t="s">
        <v>1366</v>
      </c>
      <c r="B85" s="96" t="s">
        <v>326</v>
      </c>
      <c r="C85" s="96" t="s">
        <v>1367</v>
      </c>
      <c r="D85" s="519" t="s">
        <v>1367</v>
      </c>
      <c r="E85" s="507"/>
      <c r="F85" s="97" t="e">
        <f>MATCH(A85,Archive_Master_crosswalk!AL:AL,0)</f>
        <v>#N/A</v>
      </c>
      <c r="G85" s="83"/>
    </row>
    <row r="86" spans="1:7" ht="14.5" hidden="1">
      <c r="A86" s="96" t="s">
        <v>1368</v>
      </c>
      <c r="B86" s="96" t="s">
        <v>326</v>
      </c>
      <c r="C86" s="519" t="s">
        <v>1369</v>
      </c>
      <c r="D86" s="507"/>
      <c r="E86" s="507"/>
      <c r="F86" s="97" t="e">
        <f>MATCH(A86,Archive_Master_crosswalk!AL:AL,0)</f>
        <v>#N/A</v>
      </c>
      <c r="G86" s="83"/>
    </row>
    <row r="87" spans="1:7" ht="14.5" hidden="1">
      <c r="A87" s="96" t="s">
        <v>1370</v>
      </c>
      <c r="B87" s="96" t="s">
        <v>326</v>
      </c>
      <c r="C87" s="519" t="s">
        <v>1371</v>
      </c>
      <c r="D87" s="507"/>
      <c r="E87" s="507"/>
      <c r="F87" s="97" t="e">
        <f>MATCH(A87,Archive_Master_crosswalk!AL:AL,0)</f>
        <v>#N/A</v>
      </c>
      <c r="G87" s="83"/>
    </row>
    <row r="88" spans="1:7" ht="14.5" hidden="1">
      <c r="A88" s="96" t="s">
        <v>1372</v>
      </c>
      <c r="B88" s="96" t="s">
        <v>326</v>
      </c>
      <c r="C88" s="519" t="s">
        <v>1373</v>
      </c>
      <c r="D88" s="507"/>
      <c r="E88" s="507"/>
      <c r="F88" s="97" t="e">
        <f>MATCH(A88,Archive_Master_crosswalk!AL:AL,0)</f>
        <v>#N/A</v>
      </c>
      <c r="G88" s="83"/>
    </row>
    <row r="89" spans="1:7" ht="14.5" hidden="1">
      <c r="A89" s="96" t="s">
        <v>1374</v>
      </c>
      <c r="B89" s="96" t="s">
        <v>326</v>
      </c>
      <c r="C89" s="519" t="s">
        <v>1375</v>
      </c>
      <c r="D89" s="507"/>
      <c r="E89" s="507"/>
      <c r="F89" s="97" t="e">
        <f>MATCH(A89,Archive_Master_crosswalk!AL:AL,0)</f>
        <v>#N/A</v>
      </c>
      <c r="G89" s="83"/>
    </row>
    <row r="90" spans="1:7" ht="14.5" hidden="1">
      <c r="A90" s="96" t="s">
        <v>1377</v>
      </c>
      <c r="B90" s="96" t="s">
        <v>326</v>
      </c>
      <c r="C90" s="519" t="s">
        <v>1378</v>
      </c>
      <c r="D90" s="507"/>
      <c r="E90" s="507"/>
      <c r="F90" s="97" t="e">
        <f>MATCH(A90,Archive_Master_crosswalk!AL:AL,0)</f>
        <v>#N/A</v>
      </c>
      <c r="G90" s="83"/>
    </row>
    <row r="91" spans="1:7" ht="14.5">
      <c r="A91" s="96" t="s">
        <v>769</v>
      </c>
      <c r="B91" s="96" t="s">
        <v>326</v>
      </c>
      <c r="C91" s="96" t="s">
        <v>768</v>
      </c>
      <c r="D91" s="519" t="s">
        <v>770</v>
      </c>
      <c r="E91" s="507"/>
      <c r="F91" s="97">
        <f>MATCH(A91,Archive_Master_crosswalk!AL:AL,0)</f>
        <v>195</v>
      </c>
      <c r="G91" s="83"/>
    </row>
    <row r="92" spans="1:7" ht="14.5">
      <c r="A92" s="96" t="s">
        <v>772</v>
      </c>
      <c r="B92" s="96" t="s">
        <v>326</v>
      </c>
      <c r="C92" s="96" t="s">
        <v>773</v>
      </c>
      <c r="D92" s="519" t="s">
        <v>773</v>
      </c>
      <c r="E92" s="507"/>
      <c r="F92" s="97">
        <f>MATCH(A92,Archive_Master_crosswalk!AL:AL,0)</f>
        <v>196</v>
      </c>
      <c r="G92" s="83"/>
    </row>
    <row r="93" spans="1:7" ht="14.5">
      <c r="A93" s="96" t="s">
        <v>623</v>
      </c>
      <c r="B93" s="96" t="s">
        <v>326</v>
      </c>
      <c r="C93" s="96" t="s">
        <v>1380</v>
      </c>
      <c r="D93" s="519" t="s">
        <v>1380</v>
      </c>
      <c r="E93" s="507"/>
      <c r="F93" s="97">
        <f>MATCH(A93,Archive_Master_crosswalk!AL:AL,0)</f>
        <v>152</v>
      </c>
      <c r="G93" s="83"/>
    </row>
    <row r="94" spans="1:7" ht="14.5">
      <c r="A94" s="96" t="s">
        <v>439</v>
      </c>
      <c r="B94" s="96" t="s">
        <v>326</v>
      </c>
      <c r="C94" s="96" t="s">
        <v>440</v>
      </c>
      <c r="D94" s="519" t="s">
        <v>440</v>
      </c>
      <c r="E94" s="507"/>
      <c r="F94" s="97">
        <f>MATCH(A94,Archive_Master_crosswalk!AL:AL,0)</f>
        <v>99</v>
      </c>
      <c r="G94" s="83"/>
    </row>
    <row r="95" spans="1:7" ht="29">
      <c r="A95" s="96" t="s">
        <v>670</v>
      </c>
      <c r="B95" s="96" t="s">
        <v>326</v>
      </c>
      <c r="C95" s="96" t="s">
        <v>671</v>
      </c>
      <c r="D95" s="519" t="s">
        <v>672</v>
      </c>
      <c r="E95" s="507"/>
      <c r="F95" s="97">
        <f>MATCH(A95,Archive_Master_crosswalk!AL:AL,0)</f>
        <v>168</v>
      </c>
      <c r="G95" s="83"/>
    </row>
    <row r="96" spans="1:7" ht="29">
      <c r="A96" s="96" t="s">
        <v>1382</v>
      </c>
      <c r="B96" s="96" t="s">
        <v>326</v>
      </c>
      <c r="C96" s="96" t="s">
        <v>1383</v>
      </c>
      <c r="D96" s="519" t="s">
        <v>1383</v>
      </c>
      <c r="E96" s="507"/>
      <c r="F96" s="97" t="e">
        <f>MATCH(A96,Archive_Master_crosswalk!AL:AL,0)</f>
        <v>#N/A</v>
      </c>
      <c r="G96" s="83"/>
    </row>
    <row r="97" spans="1:7" ht="14.5">
      <c r="A97" s="96" t="s">
        <v>1384</v>
      </c>
      <c r="B97" s="96" t="s">
        <v>326</v>
      </c>
      <c r="C97" s="96" t="s">
        <v>1385</v>
      </c>
      <c r="D97" s="519" t="s">
        <v>1385</v>
      </c>
      <c r="E97" s="507"/>
      <c r="F97" s="97" t="e">
        <f>MATCH(A97,Archive_Master_crosswalk!AL:AL,0)</f>
        <v>#N/A</v>
      </c>
      <c r="G97" s="83"/>
    </row>
    <row r="98" spans="1:7" ht="14.5">
      <c r="A98" s="96" t="s">
        <v>1387</v>
      </c>
      <c r="B98" s="96" t="s">
        <v>326</v>
      </c>
      <c r="C98" s="96" t="s">
        <v>1388</v>
      </c>
      <c r="D98" s="519" t="s">
        <v>1388</v>
      </c>
      <c r="E98" s="507"/>
      <c r="F98" s="97" t="e">
        <f>MATCH(A98,Archive_Master_crosswalk!AL:AL,0)</f>
        <v>#N/A</v>
      </c>
      <c r="G98" s="83"/>
    </row>
    <row r="99" spans="1:7" ht="29">
      <c r="A99" s="96" t="s">
        <v>1390</v>
      </c>
      <c r="B99" s="96" t="s">
        <v>326</v>
      </c>
      <c r="C99" s="96" t="s">
        <v>1391</v>
      </c>
      <c r="D99" s="519" t="s">
        <v>1391</v>
      </c>
      <c r="E99" s="507"/>
      <c r="F99" s="97" t="e">
        <f>MATCH(A99,Archive_Master_crosswalk!AL:AL,0)</f>
        <v>#N/A</v>
      </c>
      <c r="G99" s="83"/>
    </row>
    <row r="100" spans="1:7" ht="14.5">
      <c r="A100" s="96" t="s">
        <v>1394</v>
      </c>
      <c r="B100" s="96" t="s">
        <v>326</v>
      </c>
      <c r="C100" s="96" t="s">
        <v>1395</v>
      </c>
      <c r="D100" s="519" t="s">
        <v>1395</v>
      </c>
      <c r="E100" s="507"/>
      <c r="F100" s="97" t="e">
        <f>MATCH(A100,Archive_Master_crosswalk!AL:AL,0)</f>
        <v>#N/A</v>
      </c>
      <c r="G100" s="83"/>
    </row>
    <row r="101" spans="1:7" ht="29">
      <c r="A101" s="96" t="s">
        <v>393</v>
      </c>
      <c r="B101" s="96" t="s">
        <v>326</v>
      </c>
      <c r="C101" s="96" t="s">
        <v>394</v>
      </c>
      <c r="D101" s="519" t="s">
        <v>395</v>
      </c>
      <c r="E101" s="507"/>
      <c r="F101" s="97">
        <f>MATCH(A101,Archive_Master_crosswalk!AL:AL,0)</f>
        <v>91</v>
      </c>
      <c r="G101" s="83"/>
    </row>
    <row r="102" spans="1:7" ht="14.5">
      <c r="A102" s="96" t="s">
        <v>424</v>
      </c>
      <c r="B102" s="96" t="s">
        <v>326</v>
      </c>
      <c r="C102" s="96" t="s">
        <v>425</v>
      </c>
      <c r="D102" s="519" t="s">
        <v>425</v>
      </c>
      <c r="E102" s="507"/>
      <c r="F102" s="97">
        <f>MATCH(A102,Archive_Master_crosswalk!AL:AL,0)</f>
        <v>97</v>
      </c>
      <c r="G102" s="83"/>
    </row>
    <row r="103" spans="1:7" ht="29">
      <c r="A103" s="96" t="s">
        <v>397</v>
      </c>
      <c r="B103" s="96" t="s">
        <v>326</v>
      </c>
      <c r="C103" s="96" t="s">
        <v>398</v>
      </c>
      <c r="D103" s="519" t="s">
        <v>399</v>
      </c>
      <c r="E103" s="507"/>
      <c r="F103" s="97">
        <f>MATCH(A103,Archive_Master_crosswalk!AL:AL,0)</f>
        <v>92</v>
      </c>
      <c r="G103" s="110"/>
    </row>
    <row r="104" spans="1:7" ht="29">
      <c r="A104" s="96" t="s">
        <v>1399</v>
      </c>
      <c r="B104" s="96" t="s">
        <v>326</v>
      </c>
      <c r="C104" s="96" t="s">
        <v>1400</v>
      </c>
      <c r="D104" s="519" t="s">
        <v>1401</v>
      </c>
      <c r="E104" s="507"/>
      <c r="F104" s="97" t="e">
        <f>MATCH(A104,Archive_Master_crosswalk!AL:AL,0)</f>
        <v>#N/A</v>
      </c>
      <c r="G104" s="83"/>
    </row>
    <row r="105" spans="1:7" ht="14.5">
      <c r="A105" s="96" t="s">
        <v>377</v>
      </c>
      <c r="B105" s="96" t="s">
        <v>326</v>
      </c>
      <c r="C105" s="96" t="s">
        <v>378</v>
      </c>
      <c r="D105" s="519" t="s">
        <v>379</v>
      </c>
      <c r="E105" s="507"/>
      <c r="F105" s="97">
        <f>MATCH(A105,Archive_Master_crosswalk!AL:AL,0)</f>
        <v>89</v>
      </c>
      <c r="G105" s="83"/>
    </row>
    <row r="106" spans="1:7" ht="14.5">
      <c r="A106" s="96" t="s">
        <v>1403</v>
      </c>
      <c r="B106" s="96" t="s">
        <v>326</v>
      </c>
      <c r="C106" s="96" t="s">
        <v>1404</v>
      </c>
      <c r="D106" s="519" t="s">
        <v>1404</v>
      </c>
      <c r="E106" s="507"/>
      <c r="F106" s="97" t="e">
        <f>MATCH(A106,Archive_Master_crosswalk!AL:AL,0)</f>
        <v>#N/A</v>
      </c>
      <c r="G106" s="83"/>
    </row>
    <row r="107" spans="1:7" ht="14.5" hidden="1">
      <c r="A107" s="96" t="s">
        <v>1406</v>
      </c>
      <c r="B107" s="519" t="s">
        <v>1407</v>
      </c>
      <c r="C107" s="507"/>
      <c r="D107" s="76"/>
      <c r="E107" s="74"/>
      <c r="F107" s="97" t="e">
        <f>MATCH(A107,Archive_Master_crosswalk!AL:AL,0)</f>
        <v>#N/A</v>
      </c>
      <c r="G107" s="83"/>
    </row>
    <row r="108" spans="1:7" ht="14.5">
      <c r="A108" s="96" t="s">
        <v>1408</v>
      </c>
      <c r="B108" s="96" t="s">
        <v>1407</v>
      </c>
      <c r="C108" s="96" t="s">
        <v>1409</v>
      </c>
      <c r="D108" s="519" t="s">
        <v>1409</v>
      </c>
      <c r="E108" s="507"/>
      <c r="F108" s="97" t="e">
        <f>MATCH(A108,Archive_Master_crosswalk!AL:AL,0)</f>
        <v>#N/A</v>
      </c>
      <c r="G108" s="83"/>
    </row>
    <row r="109" spans="1:7" ht="14.5">
      <c r="A109" s="96" t="s">
        <v>734</v>
      </c>
      <c r="B109" s="96" t="s">
        <v>718</v>
      </c>
      <c r="C109" s="96" t="s">
        <v>735</v>
      </c>
      <c r="D109" s="519" t="s">
        <v>736</v>
      </c>
      <c r="E109" s="507"/>
      <c r="F109" s="97">
        <f>MATCH(A109,Archive_Master_crosswalk!AL:AL,0)</f>
        <v>185</v>
      </c>
      <c r="G109" s="83"/>
    </row>
    <row r="110" spans="1:7" ht="14.5">
      <c r="A110" s="96" t="s">
        <v>717</v>
      </c>
      <c r="B110" s="96" t="s">
        <v>718</v>
      </c>
      <c r="C110" s="96" t="s">
        <v>719</v>
      </c>
      <c r="D110" s="519" t="s">
        <v>719</v>
      </c>
      <c r="E110" s="507"/>
      <c r="F110" s="97">
        <f>MATCH(A110,Archive_Master_crosswalk!AL:AL,0)</f>
        <v>183</v>
      </c>
      <c r="G110" s="83"/>
    </row>
    <row r="111" spans="1:7" ht="14.5">
      <c r="A111" s="96" t="s">
        <v>738</v>
      </c>
      <c r="B111" s="96" t="s">
        <v>718</v>
      </c>
      <c r="C111" s="96" t="s">
        <v>739</v>
      </c>
      <c r="D111" s="519" t="s">
        <v>740</v>
      </c>
      <c r="E111" s="507"/>
      <c r="F111" s="97">
        <f>MATCH(A111,Archive_Master_crosswalk!AL:AL,0)</f>
        <v>186</v>
      </c>
      <c r="G111" s="83"/>
    </row>
    <row r="112" spans="1:7" ht="14.5">
      <c r="A112" s="96" t="s">
        <v>742</v>
      </c>
      <c r="B112" s="96" t="s">
        <v>718</v>
      </c>
      <c r="C112" s="96" t="s">
        <v>743</v>
      </c>
      <c r="D112" s="519" t="s">
        <v>744</v>
      </c>
      <c r="E112" s="507"/>
      <c r="F112" s="97">
        <f>MATCH(A112,Archive_Master_crosswalk!AL:AL,0)</f>
        <v>187</v>
      </c>
      <c r="G112" s="83"/>
    </row>
    <row r="113" spans="1:7" ht="14.5">
      <c r="A113" s="96" t="s">
        <v>746</v>
      </c>
      <c r="B113" s="96" t="s">
        <v>718</v>
      </c>
      <c r="C113" s="96" t="s">
        <v>747</v>
      </c>
      <c r="D113" s="519" t="s">
        <v>748</v>
      </c>
      <c r="E113" s="507"/>
      <c r="F113" s="97">
        <f>MATCH(A113,Archive_Master_crosswalk!AL:AL,0)</f>
        <v>188</v>
      </c>
      <c r="G113" s="83"/>
    </row>
    <row r="114" spans="1:7" ht="14.5">
      <c r="A114" s="96" t="s">
        <v>750</v>
      </c>
      <c r="B114" s="96" t="s">
        <v>718</v>
      </c>
      <c r="C114" s="96" t="s">
        <v>751</v>
      </c>
      <c r="D114" s="519" t="s">
        <v>752</v>
      </c>
      <c r="E114" s="507"/>
      <c r="F114" s="97">
        <f>MATCH(A114,Archive_Master_crosswalk!AL:AL,0)</f>
        <v>189</v>
      </c>
      <c r="G114" s="83"/>
    </row>
    <row r="115" spans="1:7" ht="14.5">
      <c r="A115" s="96" t="s">
        <v>754</v>
      </c>
      <c r="B115" s="96" t="s">
        <v>718</v>
      </c>
      <c r="C115" s="96" t="s">
        <v>753</v>
      </c>
      <c r="D115" s="519" t="s">
        <v>753</v>
      </c>
      <c r="E115" s="507"/>
      <c r="F115" s="97">
        <f>MATCH(A115,Archive_Master_crosswalk!AL:AL,0)</f>
        <v>190</v>
      </c>
      <c r="G115" s="83"/>
    </row>
    <row r="116" spans="1:7" ht="14.5">
      <c r="A116" s="96" t="s">
        <v>727</v>
      </c>
      <c r="B116" s="96" t="s">
        <v>718</v>
      </c>
      <c r="C116" s="96" t="s">
        <v>728</v>
      </c>
      <c r="D116" s="519" t="s">
        <v>728</v>
      </c>
      <c r="E116" s="507"/>
      <c r="F116" s="97">
        <f>MATCH(A116,Archive_Master_crosswalk!AL:AL,0)</f>
        <v>184</v>
      </c>
      <c r="G116" s="83"/>
    </row>
    <row r="117" spans="1:7" ht="14.5">
      <c r="A117" s="96" t="s">
        <v>757</v>
      </c>
      <c r="B117" s="96" t="s">
        <v>718</v>
      </c>
      <c r="C117" s="96" t="s">
        <v>756</v>
      </c>
      <c r="D117" s="519" t="s">
        <v>758</v>
      </c>
      <c r="E117" s="507"/>
      <c r="F117" s="97">
        <f>MATCH(A117,Archive_Master_crosswalk!AL:AL,0)</f>
        <v>191</v>
      </c>
      <c r="G117" s="83"/>
    </row>
    <row r="118" spans="1:7" ht="14.5">
      <c r="A118" s="96" t="s">
        <v>760</v>
      </c>
      <c r="B118" s="96" t="s">
        <v>718</v>
      </c>
      <c r="C118" s="96" t="s">
        <v>759</v>
      </c>
      <c r="D118" s="519" t="s">
        <v>761</v>
      </c>
      <c r="E118" s="507"/>
      <c r="F118" s="97">
        <f>MATCH(A118,Archive_Master_crosswalk!AL:AL,0)</f>
        <v>192</v>
      </c>
      <c r="G118" s="83"/>
    </row>
    <row r="119" spans="1:7" ht="14.5">
      <c r="A119" s="96" t="s">
        <v>762</v>
      </c>
      <c r="B119" s="96" t="s">
        <v>718</v>
      </c>
      <c r="C119" s="96" t="s">
        <v>763</v>
      </c>
      <c r="D119" s="519" t="s">
        <v>764</v>
      </c>
      <c r="E119" s="507"/>
      <c r="F119" s="97">
        <f>MATCH(A119,Archive_Master_crosswalk!AL:AL,0)</f>
        <v>193</v>
      </c>
      <c r="G119" s="83"/>
    </row>
    <row r="120" spans="1:7" ht="14.5">
      <c r="A120" s="96" t="s">
        <v>766</v>
      </c>
      <c r="B120" s="96" t="s">
        <v>718</v>
      </c>
      <c r="C120" s="96" t="s">
        <v>765</v>
      </c>
      <c r="D120" s="519" t="s">
        <v>767</v>
      </c>
      <c r="E120" s="507"/>
      <c r="F120" s="97">
        <f>MATCH(A120,Archive_Master_crosswalk!AL:AL,0)</f>
        <v>194</v>
      </c>
      <c r="G120" s="83"/>
    </row>
    <row r="121" spans="1:7" ht="14.5" hidden="1">
      <c r="A121" s="96" t="s">
        <v>1426</v>
      </c>
      <c r="B121" s="519" t="s">
        <v>1427</v>
      </c>
      <c r="C121" s="507"/>
      <c r="D121" s="76"/>
      <c r="E121" s="74"/>
      <c r="F121" s="97" t="e">
        <f>MATCH(A121,Archive_Master_crosswalk!AL:AL,0)</f>
        <v>#N/A</v>
      </c>
      <c r="G121" s="83"/>
    </row>
    <row r="122" spans="1:7" ht="14.5" hidden="1">
      <c r="A122" s="96" t="s">
        <v>1429</v>
      </c>
      <c r="B122" s="519" t="s">
        <v>1427</v>
      </c>
      <c r="C122" s="507"/>
      <c r="D122" s="76"/>
      <c r="E122" s="74"/>
      <c r="F122" s="97" t="e">
        <f>MATCH(A122,Archive_Master_crosswalk!AL:AL,0)</f>
        <v>#N/A</v>
      </c>
      <c r="G122" s="83"/>
    </row>
    <row r="123" spans="1:7" ht="14.5" hidden="1">
      <c r="A123" s="96" t="s">
        <v>1431</v>
      </c>
      <c r="B123" s="519" t="s">
        <v>1427</v>
      </c>
      <c r="C123" s="507"/>
      <c r="D123" s="76"/>
      <c r="E123" s="74"/>
      <c r="F123" s="97" t="e">
        <f>MATCH(A123,Archive_Master_crosswalk!AL:AL,0)</f>
        <v>#N/A</v>
      </c>
      <c r="G123" s="83"/>
    </row>
    <row r="124" spans="1:7" ht="14.5" hidden="1">
      <c r="A124" s="96" t="s">
        <v>1434</v>
      </c>
      <c r="B124" s="519" t="s">
        <v>1427</v>
      </c>
      <c r="C124" s="507"/>
      <c r="D124" s="76"/>
      <c r="E124" s="74"/>
      <c r="F124" s="97" t="e">
        <f>MATCH(A124,Archive_Master_crosswalk!AL:AL,0)</f>
        <v>#N/A</v>
      </c>
      <c r="G124" s="83"/>
    </row>
    <row r="125" spans="1:7" ht="14.5" hidden="1">
      <c r="A125" s="96" t="s">
        <v>1437</v>
      </c>
      <c r="B125" s="519" t="s">
        <v>1427</v>
      </c>
      <c r="C125" s="507"/>
      <c r="D125" s="76"/>
      <c r="E125" s="74"/>
      <c r="F125" s="97" t="e">
        <f>MATCH(A125,Archive_Master_crosswalk!AL:AL,0)</f>
        <v>#N/A</v>
      </c>
      <c r="G125" s="83"/>
    </row>
    <row r="126" spans="1:7" ht="14.5">
      <c r="A126" s="96" t="s">
        <v>1439</v>
      </c>
      <c r="B126" s="96" t="s">
        <v>1427</v>
      </c>
      <c r="C126" s="96" t="s">
        <v>1440</v>
      </c>
      <c r="D126" s="519" t="s">
        <v>1440</v>
      </c>
      <c r="E126" s="507"/>
      <c r="F126" s="97" t="e">
        <f>MATCH(A126,Archive_Master_crosswalk!AL:AL,0)</f>
        <v>#N/A</v>
      </c>
      <c r="G126" s="83"/>
    </row>
    <row r="127" spans="1:7" ht="14.5">
      <c r="A127" s="96" t="s">
        <v>1443</v>
      </c>
      <c r="B127" s="96" t="s">
        <v>1427</v>
      </c>
      <c r="C127" s="96" t="s">
        <v>1444</v>
      </c>
      <c r="D127" s="519" t="s">
        <v>1444</v>
      </c>
      <c r="E127" s="507"/>
      <c r="F127" s="97" t="e">
        <f>MATCH(A127,Archive_Master_crosswalk!AL:AL,0)</f>
        <v>#N/A</v>
      </c>
      <c r="G127" s="83"/>
    </row>
    <row r="128" spans="1:7" ht="14.5" hidden="1">
      <c r="A128" s="96" t="s">
        <v>1445</v>
      </c>
      <c r="B128" s="519" t="s">
        <v>1427</v>
      </c>
      <c r="C128" s="507"/>
      <c r="D128" s="76"/>
      <c r="E128" s="74"/>
      <c r="F128" s="97" t="e">
        <f>MATCH(A128,Archive_Master_crosswalk!AL:AL,0)</f>
        <v>#N/A</v>
      </c>
      <c r="G128" s="83"/>
    </row>
    <row r="129" spans="1:7" ht="14.5">
      <c r="A129" s="96" t="s">
        <v>388</v>
      </c>
      <c r="B129" s="96" t="s">
        <v>389</v>
      </c>
      <c r="C129" s="96" t="s">
        <v>390</v>
      </c>
      <c r="D129" s="519" t="s">
        <v>390</v>
      </c>
      <c r="E129" s="507"/>
      <c r="F129" s="97">
        <f>MATCH(A129,Archive_Master_crosswalk!AL:AL,0)</f>
        <v>90</v>
      </c>
      <c r="G129" s="83"/>
    </row>
    <row r="130" spans="1:7" ht="14.5">
      <c r="A130" s="96" t="s">
        <v>417</v>
      </c>
      <c r="B130" s="96" t="s">
        <v>389</v>
      </c>
      <c r="C130" s="96" t="s">
        <v>418</v>
      </c>
      <c r="D130" s="519" t="s">
        <v>418</v>
      </c>
      <c r="E130" s="507"/>
      <c r="F130" s="97">
        <f>MATCH(A130,Archive_Master_crosswalk!AL:AL,0)</f>
        <v>95</v>
      </c>
      <c r="G130" s="83"/>
    </row>
    <row r="131" spans="1:7" ht="14.5">
      <c r="A131" s="96" t="s">
        <v>421</v>
      </c>
      <c r="B131" s="96" t="s">
        <v>389</v>
      </c>
      <c r="C131" s="96" t="s">
        <v>422</v>
      </c>
      <c r="D131" s="519" t="s">
        <v>422</v>
      </c>
      <c r="E131" s="507"/>
      <c r="F131" s="97">
        <f>MATCH(A131,Archive_Master_crosswalk!AL:AL,0)</f>
        <v>96</v>
      </c>
      <c r="G131" s="83"/>
    </row>
    <row r="132" spans="1:7" ht="14.5">
      <c r="A132" s="96" t="s">
        <v>1447</v>
      </c>
      <c r="B132" s="96" t="s">
        <v>1448</v>
      </c>
      <c r="C132" s="96" t="s">
        <v>1449</v>
      </c>
      <c r="D132" s="519" t="s">
        <v>1449</v>
      </c>
      <c r="E132" s="507"/>
      <c r="F132" s="97" t="e">
        <f>MATCH(A132,Archive_Master_crosswalk!AL:AL,0)</f>
        <v>#N/A</v>
      </c>
      <c r="G132" s="83"/>
    </row>
    <row r="133" spans="1:7" ht="14.5">
      <c r="A133" s="96" t="s">
        <v>1450</v>
      </c>
      <c r="B133" s="96" t="s">
        <v>1448</v>
      </c>
      <c r="C133" s="96" t="s">
        <v>1451</v>
      </c>
      <c r="D133" s="519" t="s">
        <v>1451</v>
      </c>
      <c r="E133" s="507"/>
      <c r="F133" s="97" t="e">
        <f>MATCH(A133,Archive_Master_crosswalk!AL:AL,0)</f>
        <v>#N/A</v>
      </c>
      <c r="G133" s="83"/>
    </row>
    <row r="134" spans="1:7" ht="14.5">
      <c r="A134" s="96" t="s">
        <v>1453</v>
      </c>
      <c r="B134" s="96" t="s">
        <v>1448</v>
      </c>
      <c r="C134" s="96" t="s">
        <v>1454</v>
      </c>
      <c r="D134" s="519" t="s">
        <v>1454</v>
      </c>
      <c r="E134" s="507"/>
      <c r="F134" s="97" t="e">
        <f>MATCH(A134,Archive_Master_crosswalk!AL:AL,0)</f>
        <v>#N/A</v>
      </c>
      <c r="G134" s="83"/>
    </row>
    <row r="135" spans="1:7" ht="14.5">
      <c r="A135" s="96" t="s">
        <v>1455</v>
      </c>
      <c r="B135" s="96" t="s">
        <v>1448</v>
      </c>
      <c r="C135" s="96" t="s">
        <v>1456</v>
      </c>
      <c r="D135" s="519" t="s">
        <v>1456</v>
      </c>
      <c r="E135" s="507"/>
      <c r="F135" s="97" t="e">
        <f>MATCH(A135,Archive_Master_crosswalk!AL:AL,0)</f>
        <v>#N/A</v>
      </c>
      <c r="G135" s="83"/>
    </row>
    <row r="136" spans="1:7" ht="14.5">
      <c r="A136" s="96" t="s">
        <v>1457</v>
      </c>
      <c r="B136" s="96" t="s">
        <v>1448</v>
      </c>
      <c r="C136" s="96" t="s">
        <v>1458</v>
      </c>
      <c r="D136" s="519" t="s">
        <v>1458</v>
      </c>
      <c r="E136" s="507"/>
      <c r="F136" s="97" t="e">
        <f>MATCH(A136,Archive_Master_crosswalk!AL:AL,0)</f>
        <v>#N/A</v>
      </c>
      <c r="G136" s="83"/>
    </row>
    <row r="137" spans="1:7" ht="14.5">
      <c r="A137" s="96" t="s">
        <v>1460</v>
      </c>
      <c r="B137" s="96" t="s">
        <v>1448</v>
      </c>
      <c r="C137" s="96" t="s">
        <v>1461</v>
      </c>
      <c r="D137" s="519" t="s">
        <v>1461</v>
      </c>
      <c r="E137" s="507"/>
      <c r="F137" s="97" t="e">
        <f>MATCH(A137,Archive_Master_crosswalk!AL:AL,0)</f>
        <v>#N/A</v>
      </c>
      <c r="G137" s="83"/>
    </row>
    <row r="138" spans="1:7" ht="29">
      <c r="A138" s="96" t="s">
        <v>1463</v>
      </c>
      <c r="B138" s="96" t="s">
        <v>1448</v>
      </c>
      <c r="C138" s="96" t="s">
        <v>1464</v>
      </c>
      <c r="D138" s="519" t="s">
        <v>1464</v>
      </c>
      <c r="E138" s="507"/>
      <c r="F138" s="97" t="e">
        <f>MATCH(A138,Archive_Master_crosswalk!AL:AL,0)</f>
        <v>#N/A</v>
      </c>
      <c r="G138" s="83"/>
    </row>
    <row r="139" spans="1:7" ht="14.5">
      <c r="A139" s="96" t="s">
        <v>1466</v>
      </c>
      <c r="B139" s="96" t="s">
        <v>1448</v>
      </c>
      <c r="C139" s="96" t="s">
        <v>1467</v>
      </c>
      <c r="D139" s="519" t="s">
        <v>1467</v>
      </c>
      <c r="E139" s="507"/>
      <c r="F139" s="97" t="e">
        <f>MATCH(A139,Archive_Master_crosswalk!AL:AL,0)</f>
        <v>#N/A</v>
      </c>
      <c r="G139" s="83"/>
    </row>
    <row r="140" spans="1:7" ht="14.5">
      <c r="A140" s="96" t="s">
        <v>1471</v>
      </c>
      <c r="B140" s="96" t="s">
        <v>1448</v>
      </c>
      <c r="C140" s="96" t="s">
        <v>1473</v>
      </c>
      <c r="D140" s="519" t="s">
        <v>1473</v>
      </c>
      <c r="E140" s="507"/>
      <c r="F140" s="97" t="e">
        <f>MATCH(A140,Archive_Master_crosswalk!AL:AL,0)</f>
        <v>#N/A</v>
      </c>
      <c r="G140" s="83"/>
    </row>
    <row r="141" spans="1:7" ht="29">
      <c r="A141" s="96" t="s">
        <v>1475</v>
      </c>
      <c r="B141" s="96" t="s">
        <v>1448</v>
      </c>
      <c r="C141" s="96" t="s">
        <v>1476</v>
      </c>
      <c r="D141" s="519" t="s">
        <v>1476</v>
      </c>
      <c r="E141" s="507"/>
      <c r="F141" s="97" t="e">
        <f>MATCH(A141,Archive_Master_crosswalk!AL:AL,0)</f>
        <v>#N/A</v>
      </c>
      <c r="G141" s="83"/>
    </row>
    <row r="142" spans="1:7" ht="14.5">
      <c r="A142" s="96" t="s">
        <v>1478</v>
      </c>
      <c r="B142" s="96" t="s">
        <v>1448</v>
      </c>
      <c r="C142" s="96" t="s">
        <v>1479</v>
      </c>
      <c r="D142" s="519" t="s">
        <v>1479</v>
      </c>
      <c r="E142" s="507"/>
      <c r="F142" s="97" t="e">
        <f>MATCH(A142,Archive_Master_crosswalk!AL:AL,0)</f>
        <v>#N/A</v>
      </c>
      <c r="G142" s="83"/>
    </row>
    <row r="143" spans="1:7" ht="14.5">
      <c r="A143" s="96" t="s">
        <v>1482</v>
      </c>
      <c r="B143" s="96" t="s">
        <v>1448</v>
      </c>
      <c r="C143" s="96" t="s">
        <v>1483</v>
      </c>
      <c r="D143" s="519" t="s">
        <v>1483</v>
      </c>
      <c r="E143" s="507"/>
      <c r="F143" s="97" t="e">
        <f>MATCH(A143,Archive_Master_crosswalk!AL:AL,0)</f>
        <v>#N/A</v>
      </c>
      <c r="G143" s="83"/>
    </row>
    <row r="144" spans="1:7" ht="14.5">
      <c r="A144" s="96" t="s">
        <v>1490</v>
      </c>
      <c r="B144" s="96" t="s">
        <v>1448</v>
      </c>
      <c r="C144" s="96" t="s">
        <v>1491</v>
      </c>
      <c r="D144" s="519" t="s">
        <v>1491</v>
      </c>
      <c r="E144" s="507"/>
      <c r="F144" s="97" t="e">
        <f>MATCH(A144,Archive_Master_crosswalk!AL:AL,0)</f>
        <v>#N/A</v>
      </c>
      <c r="G144" s="83"/>
    </row>
    <row r="145" spans="1:7" ht="14.5">
      <c r="A145" s="96" t="s">
        <v>1492</v>
      </c>
      <c r="B145" s="96" t="s">
        <v>1448</v>
      </c>
      <c r="C145" s="96" t="s">
        <v>1493</v>
      </c>
      <c r="D145" s="519" t="s">
        <v>1493</v>
      </c>
      <c r="E145" s="507"/>
      <c r="F145" s="97" t="e">
        <f>MATCH(A145,Archive_Master_crosswalk!AL:AL,0)</f>
        <v>#N/A</v>
      </c>
      <c r="G145" s="83"/>
    </row>
    <row r="146" spans="1:7" ht="14.5">
      <c r="A146" s="96" t="s">
        <v>1494</v>
      </c>
      <c r="B146" s="96" t="s">
        <v>1448</v>
      </c>
      <c r="C146" s="96" t="s">
        <v>1495</v>
      </c>
      <c r="D146" s="519" t="s">
        <v>1495</v>
      </c>
      <c r="E146" s="507"/>
      <c r="F146" s="97" t="e">
        <f>MATCH(A146,Archive_Master_crosswalk!AL:AL,0)</f>
        <v>#N/A</v>
      </c>
      <c r="G146" s="83"/>
    </row>
    <row r="147" spans="1:7" ht="14.5">
      <c r="A147" s="96" t="s">
        <v>1496</v>
      </c>
      <c r="B147" s="96" t="s">
        <v>1448</v>
      </c>
      <c r="C147" s="96" t="s">
        <v>1497</v>
      </c>
      <c r="D147" s="519" t="s">
        <v>1497</v>
      </c>
      <c r="E147" s="507"/>
      <c r="F147" s="97" t="e">
        <f>MATCH(A147,Archive_Master_crosswalk!AL:AL,0)</f>
        <v>#N/A</v>
      </c>
      <c r="G147" s="83"/>
    </row>
    <row r="148" spans="1:7" ht="14.5">
      <c r="A148" s="96" t="s">
        <v>1498</v>
      </c>
      <c r="B148" s="96" t="s">
        <v>1448</v>
      </c>
      <c r="C148" s="96" t="s">
        <v>1499</v>
      </c>
      <c r="D148" s="519" t="s">
        <v>1499</v>
      </c>
      <c r="E148" s="507"/>
      <c r="F148" s="97" t="e">
        <f>MATCH(A148,Archive_Master_crosswalk!AL:AL,0)</f>
        <v>#N/A</v>
      </c>
      <c r="G148" s="83"/>
    </row>
    <row r="149" spans="1:7" ht="14.5">
      <c r="A149" s="96" t="s">
        <v>1501</v>
      </c>
      <c r="B149" s="96" t="s">
        <v>1448</v>
      </c>
      <c r="C149" s="96" t="s">
        <v>1502</v>
      </c>
      <c r="D149" s="519" t="s">
        <v>1502</v>
      </c>
      <c r="E149" s="507"/>
      <c r="F149" s="97" t="e">
        <f>MATCH(A149,Archive_Master_crosswalk!AL:AL,0)</f>
        <v>#N/A</v>
      </c>
      <c r="G149" s="83"/>
    </row>
    <row r="150" spans="1:7" ht="14.5">
      <c r="A150" s="96" t="s">
        <v>1503</v>
      </c>
      <c r="B150" s="96" t="s">
        <v>1448</v>
      </c>
      <c r="C150" s="96" t="s">
        <v>1504</v>
      </c>
      <c r="D150" s="519" t="s">
        <v>1504</v>
      </c>
      <c r="E150" s="507"/>
      <c r="F150" s="97" t="e">
        <f>MATCH(A150,Archive_Master_crosswalk!AL:AL,0)</f>
        <v>#N/A</v>
      </c>
      <c r="G150" s="83"/>
    </row>
    <row r="151" spans="1:7" ht="14.5">
      <c r="A151" s="96" t="s">
        <v>1505</v>
      </c>
      <c r="B151" s="96" t="s">
        <v>1448</v>
      </c>
      <c r="C151" s="96" t="s">
        <v>1506</v>
      </c>
      <c r="D151" s="519" t="s">
        <v>1506</v>
      </c>
      <c r="E151" s="507"/>
      <c r="F151" s="97" t="e">
        <f>MATCH(A151,Archive_Master_crosswalk!AL:AL,0)</f>
        <v>#N/A</v>
      </c>
      <c r="G151" s="83"/>
    </row>
    <row r="152" spans="1:7" ht="14.5">
      <c r="A152" s="96" t="s">
        <v>1507</v>
      </c>
      <c r="B152" s="96" t="s">
        <v>1448</v>
      </c>
      <c r="C152" s="96" t="s">
        <v>1508</v>
      </c>
      <c r="D152" s="519" t="s">
        <v>1508</v>
      </c>
      <c r="E152" s="507"/>
      <c r="F152" s="97" t="e">
        <f>MATCH(A152,Archive_Master_crosswalk!AL:AL,0)</f>
        <v>#N/A</v>
      </c>
      <c r="G152" s="83"/>
    </row>
    <row r="153" spans="1:7" ht="14.5">
      <c r="A153" s="96" t="s">
        <v>1509</v>
      </c>
      <c r="B153" s="96" t="s">
        <v>1448</v>
      </c>
      <c r="C153" s="96" t="s">
        <v>1511</v>
      </c>
      <c r="D153" s="519" t="s">
        <v>1511</v>
      </c>
      <c r="E153" s="507"/>
      <c r="F153" s="97" t="e">
        <f>MATCH(A153,Archive_Master_crosswalk!AL:AL,0)</f>
        <v>#N/A</v>
      </c>
      <c r="G153" s="83"/>
    </row>
    <row r="154" spans="1:7" ht="11" customHeight="1">
      <c r="A154" s="96" t="s">
        <v>1512</v>
      </c>
      <c r="B154" s="96" t="s">
        <v>1448</v>
      </c>
      <c r="C154" s="96" t="s">
        <v>1513</v>
      </c>
      <c r="D154" s="519" t="s">
        <v>1513</v>
      </c>
      <c r="E154" s="507"/>
      <c r="F154" s="97" t="e">
        <f>MATCH(A154,Archive_Master_crosswalk!AL:AL,0)</f>
        <v>#N/A</v>
      </c>
      <c r="G154" s="83"/>
    </row>
    <row r="155" spans="1:7" ht="14.5">
      <c r="A155" s="96" t="s">
        <v>1514</v>
      </c>
      <c r="B155" s="96" t="s">
        <v>1448</v>
      </c>
      <c r="C155" s="96" t="s">
        <v>1515</v>
      </c>
      <c r="D155" s="519" t="s">
        <v>1515</v>
      </c>
      <c r="E155" s="507"/>
      <c r="F155" s="97" t="e">
        <f>MATCH(A155,Archive_Master_crosswalk!AL:AL,0)</f>
        <v>#N/A</v>
      </c>
      <c r="G155" s="83"/>
    </row>
    <row r="156" spans="1:7" ht="14.5">
      <c r="A156" s="96" t="s">
        <v>328</v>
      </c>
      <c r="B156" s="96" t="s">
        <v>281</v>
      </c>
      <c r="C156" s="96" t="s">
        <v>329</v>
      </c>
      <c r="D156" s="519" t="s">
        <v>329</v>
      </c>
      <c r="E156" s="507"/>
      <c r="F156" s="97">
        <f>MATCH(A156,Archive_Master_crosswalk!AL:AL,0)</f>
        <v>73</v>
      </c>
      <c r="G156" s="83"/>
    </row>
    <row r="157" spans="1:7" ht="14.5">
      <c r="A157" s="96" t="s">
        <v>431</v>
      </c>
      <c r="B157" s="96" t="s">
        <v>281</v>
      </c>
      <c r="C157" s="96" t="s">
        <v>432</v>
      </c>
      <c r="D157" s="519" t="s">
        <v>432</v>
      </c>
      <c r="E157" s="507"/>
      <c r="F157" s="97">
        <f>MATCH(A157,Archive_Master_crosswalk!AL:AL,0)</f>
        <v>98</v>
      </c>
      <c r="G157" s="83"/>
    </row>
    <row r="158" spans="1:7" ht="14.5">
      <c r="A158" s="96" t="s">
        <v>332</v>
      </c>
      <c r="B158" s="96" t="s">
        <v>281</v>
      </c>
      <c r="C158" s="96" t="s">
        <v>333</v>
      </c>
      <c r="D158" s="519" t="s">
        <v>333</v>
      </c>
      <c r="E158" s="507"/>
      <c r="F158" s="97">
        <f>MATCH(A158,Archive_Master_crosswalk!AL:AL,0)</f>
        <v>74</v>
      </c>
      <c r="G158" s="83"/>
    </row>
    <row r="159" spans="1:7" ht="14.5">
      <c r="A159" s="96" t="s">
        <v>280</v>
      </c>
      <c r="B159" s="96" t="s">
        <v>281</v>
      </c>
      <c r="C159" s="96" t="s">
        <v>282</v>
      </c>
      <c r="D159" s="519" t="s">
        <v>282</v>
      </c>
      <c r="E159" s="507"/>
      <c r="F159" s="97">
        <f>MATCH(A159,Archive_Master_crosswalk!AL:AL,0)</f>
        <v>66</v>
      </c>
      <c r="G159" s="83"/>
    </row>
    <row r="160" spans="1:7" ht="29">
      <c r="A160" s="96" t="s">
        <v>336</v>
      </c>
      <c r="B160" s="96" t="s">
        <v>281</v>
      </c>
      <c r="C160" s="96" t="s">
        <v>337</v>
      </c>
      <c r="D160" s="519" t="s">
        <v>337</v>
      </c>
      <c r="E160" s="507"/>
      <c r="F160" s="97">
        <f>MATCH(A160,Archive_Master_crosswalk!AL:AL,0)</f>
        <v>75</v>
      </c>
      <c r="G160" s="83"/>
    </row>
    <row r="161" spans="1:7" ht="29">
      <c r="A161" s="96" t="s">
        <v>339</v>
      </c>
      <c r="B161" s="96" t="s">
        <v>281</v>
      </c>
      <c r="C161" s="96" t="s">
        <v>340</v>
      </c>
      <c r="D161" s="519" t="s">
        <v>340</v>
      </c>
      <c r="E161" s="507"/>
      <c r="F161" s="97">
        <f>MATCH(A161,Archive_Master_crosswalk!AL:AL,0)</f>
        <v>76</v>
      </c>
      <c r="G161" s="83"/>
    </row>
    <row r="162" spans="1:7" ht="29">
      <c r="A162" s="96" t="s">
        <v>606</v>
      </c>
      <c r="B162" s="96" t="s">
        <v>586</v>
      </c>
      <c r="C162" s="96" t="s">
        <v>607</v>
      </c>
      <c r="D162" s="519" t="s">
        <v>607</v>
      </c>
      <c r="E162" s="507"/>
      <c r="F162" s="97">
        <f>MATCH(A162,Archive_Master_crosswalk!AL:AL,0)</f>
        <v>148</v>
      </c>
      <c r="G162" s="83"/>
    </row>
    <row r="163" spans="1:7" ht="29">
      <c r="A163" s="96" t="s">
        <v>610</v>
      </c>
      <c r="B163" s="96" t="s">
        <v>586</v>
      </c>
      <c r="C163" s="96" t="s">
        <v>611</v>
      </c>
      <c r="D163" s="519" t="s">
        <v>611</v>
      </c>
      <c r="E163" s="507"/>
      <c r="F163" s="97">
        <f>MATCH(A163,Archive_Master_crosswalk!AL:AL,0)</f>
        <v>149</v>
      </c>
      <c r="G163" s="83"/>
    </row>
    <row r="164" spans="1:7" ht="29">
      <c r="A164" s="96" t="s">
        <v>613</v>
      </c>
      <c r="B164" s="96" t="s">
        <v>586</v>
      </c>
      <c r="C164" s="96" t="s">
        <v>612</v>
      </c>
      <c r="D164" s="519" t="s">
        <v>612</v>
      </c>
      <c r="E164" s="507"/>
      <c r="F164" s="97">
        <f>MATCH(A164,Archive_Master_crosswalk!AL:AL,0)</f>
        <v>150</v>
      </c>
      <c r="G164" s="83"/>
    </row>
    <row r="165" spans="1:7" ht="14.5">
      <c r="A165" s="96" t="s">
        <v>614</v>
      </c>
      <c r="B165" s="96" t="s">
        <v>586</v>
      </c>
      <c r="C165" s="96" t="s">
        <v>615</v>
      </c>
      <c r="D165" s="519" t="s">
        <v>616</v>
      </c>
      <c r="E165" s="507"/>
      <c r="F165" s="97">
        <f>MATCH(A165,Archive_Master_crosswalk!AL:AL,0)</f>
        <v>151</v>
      </c>
      <c r="G165" s="83"/>
    </row>
    <row r="166" spans="1:7" ht="14.5">
      <c r="A166" s="96" t="s">
        <v>620</v>
      </c>
      <c r="B166" s="96" t="s">
        <v>586</v>
      </c>
      <c r="C166" s="96" t="s">
        <v>621</v>
      </c>
      <c r="D166" s="519" t="s">
        <v>621</v>
      </c>
      <c r="E166" s="507"/>
      <c r="F166" s="97">
        <f>MATCH(A166,Archive_Master_crosswalk!AL:AL,0)</f>
        <v>146</v>
      </c>
      <c r="G166" s="83"/>
    </row>
    <row r="167" spans="1:7" ht="14.5">
      <c r="A167" s="96" t="s">
        <v>623</v>
      </c>
      <c r="B167" s="96" t="s">
        <v>586</v>
      </c>
      <c r="C167" s="96" t="s">
        <v>1380</v>
      </c>
      <c r="D167" s="519" t="s">
        <v>1380</v>
      </c>
      <c r="E167" s="507"/>
      <c r="F167" s="97">
        <f>MATCH(A167,Archive_Master_crosswalk!AL:AL,0)</f>
        <v>152</v>
      </c>
      <c r="G167" s="83"/>
    </row>
    <row r="168" spans="1:7" ht="14.5">
      <c r="A168" s="96" t="s">
        <v>626</v>
      </c>
      <c r="B168" s="96" t="s">
        <v>586</v>
      </c>
      <c r="C168" s="96" t="s">
        <v>1525</v>
      </c>
      <c r="D168" s="519" t="s">
        <v>1525</v>
      </c>
      <c r="E168" s="507"/>
      <c r="F168" s="97">
        <f>MATCH(A168,Archive_Master_crosswalk!AL:AL,0)</f>
        <v>153</v>
      </c>
      <c r="G168" s="83"/>
    </row>
    <row r="169" spans="1:7" ht="14.5">
      <c r="A169" s="96" t="s">
        <v>592</v>
      </c>
      <c r="B169" s="96" t="s">
        <v>586</v>
      </c>
      <c r="C169" s="96" t="s">
        <v>593</v>
      </c>
      <c r="D169" s="519" t="s">
        <v>593</v>
      </c>
      <c r="E169" s="507"/>
      <c r="F169" s="97">
        <f>MATCH(A169,Archive_Master_crosswalk!AL:AL,0)</f>
        <v>141</v>
      </c>
      <c r="G169" s="83"/>
    </row>
    <row r="170" spans="1:7" ht="14.5">
      <c r="A170" s="96" t="s">
        <v>628</v>
      </c>
      <c r="B170" s="96" t="s">
        <v>586</v>
      </c>
      <c r="C170" s="96" t="s">
        <v>1526</v>
      </c>
      <c r="D170" s="519" t="s">
        <v>1526</v>
      </c>
      <c r="E170" s="507"/>
      <c r="F170" s="97">
        <f>MATCH(A170,Archive_Master_crosswalk!AL:AL,0)</f>
        <v>154</v>
      </c>
      <c r="G170" s="83"/>
    </row>
    <row r="171" spans="1:7" ht="14.5">
      <c r="A171" s="96" t="s">
        <v>631</v>
      </c>
      <c r="B171" s="96" t="s">
        <v>586</v>
      </c>
      <c r="C171" s="96" t="s">
        <v>632</v>
      </c>
      <c r="D171" s="519" t="s">
        <v>632</v>
      </c>
      <c r="E171" s="507"/>
      <c r="F171" s="97">
        <f>MATCH(A171,Archive_Master_crosswalk!AL:AL,0)</f>
        <v>155</v>
      </c>
      <c r="G171" s="83"/>
    </row>
    <row r="172" spans="1:7" ht="14.5" hidden="1">
      <c r="A172" s="96" t="s">
        <v>634</v>
      </c>
      <c r="B172" s="96" t="s">
        <v>586</v>
      </c>
      <c r="C172" s="519" t="s">
        <v>1529</v>
      </c>
      <c r="D172" s="507"/>
      <c r="E172" s="507"/>
      <c r="F172" s="97">
        <f>MATCH(A172,Archive_Master_crosswalk!AL:AL,0)</f>
        <v>156</v>
      </c>
      <c r="G172" s="83"/>
    </row>
    <row r="173" spans="1:7" ht="14.5" hidden="1">
      <c r="A173" s="96" t="s">
        <v>637</v>
      </c>
      <c r="B173" s="96" t="s">
        <v>586</v>
      </c>
      <c r="C173" s="519" t="s">
        <v>1531</v>
      </c>
      <c r="D173" s="507"/>
      <c r="E173" s="507"/>
      <c r="F173" s="97">
        <f>MATCH(A173,Archive_Master_crosswalk!AL:AL,0)</f>
        <v>157</v>
      </c>
      <c r="G173" s="83"/>
    </row>
    <row r="174" spans="1:7" ht="14.5">
      <c r="A174" s="96" t="s">
        <v>639</v>
      </c>
      <c r="B174" s="96" t="s">
        <v>586</v>
      </c>
      <c r="C174" s="96" t="s">
        <v>1532</v>
      </c>
      <c r="D174" s="519" t="s">
        <v>1532</v>
      </c>
      <c r="E174" s="507"/>
      <c r="F174" s="97">
        <f>MATCH(A174,Archive_Master_crosswalk!AL:AL,0)</f>
        <v>158</v>
      </c>
      <c r="G174" s="83"/>
    </row>
    <row r="175" spans="1:7" ht="14.5">
      <c r="A175" s="96" t="s">
        <v>642</v>
      </c>
      <c r="B175" s="96" t="s">
        <v>586</v>
      </c>
      <c r="C175" s="96" t="s">
        <v>1534</v>
      </c>
      <c r="D175" s="519" t="s">
        <v>1534</v>
      </c>
      <c r="E175" s="507"/>
      <c r="F175" s="97">
        <f>MATCH(A175,Archive_Master_crosswalk!AL:AL,0)</f>
        <v>159</v>
      </c>
      <c r="G175" s="83"/>
    </row>
    <row r="176" spans="1:7" ht="14.5">
      <c r="A176" s="96" t="s">
        <v>645</v>
      </c>
      <c r="B176" s="96" t="s">
        <v>586</v>
      </c>
      <c r="C176" s="96" t="s">
        <v>646</v>
      </c>
      <c r="D176" s="519" t="s">
        <v>647</v>
      </c>
      <c r="E176" s="507"/>
      <c r="F176" s="97">
        <f>MATCH(A176,Archive_Master_crosswalk!AL:AL,0)</f>
        <v>160</v>
      </c>
      <c r="G176" s="83"/>
    </row>
    <row r="177" spans="1:7" ht="14.5">
      <c r="A177" s="96" t="s">
        <v>649</v>
      </c>
      <c r="B177" s="96" t="s">
        <v>586</v>
      </c>
      <c r="C177" s="96" t="s">
        <v>650</v>
      </c>
      <c r="D177" s="519" t="s">
        <v>650</v>
      </c>
      <c r="E177" s="507"/>
      <c r="F177" s="97">
        <f>MATCH(A177,Archive_Master_crosswalk!AL:AL,0)</f>
        <v>161</v>
      </c>
      <c r="G177" s="83"/>
    </row>
    <row r="178" spans="1:7" ht="14.5">
      <c r="A178" s="96" t="s">
        <v>652</v>
      </c>
      <c r="B178" s="96" t="s">
        <v>586</v>
      </c>
      <c r="C178" s="96" t="s">
        <v>653</v>
      </c>
      <c r="D178" s="519" t="s">
        <v>654</v>
      </c>
      <c r="E178" s="507"/>
      <c r="F178" s="97">
        <f>MATCH(A178,Archive_Master_crosswalk!AL:AL,0)</f>
        <v>162</v>
      </c>
      <c r="G178" s="83"/>
    </row>
    <row r="179" spans="1:7" ht="14.5">
      <c r="A179" s="96" t="s">
        <v>585</v>
      </c>
      <c r="B179" s="96" t="s">
        <v>586</v>
      </c>
      <c r="C179" s="96" t="s">
        <v>587</v>
      </c>
      <c r="D179" s="519" t="s">
        <v>587</v>
      </c>
      <c r="E179" s="507"/>
      <c r="F179" s="97">
        <f>MATCH(A179,Archive_Master_crosswalk!AL:AL,0)</f>
        <v>140</v>
      </c>
      <c r="G179" s="83"/>
    </row>
    <row r="180" spans="1:7" ht="14.5">
      <c r="A180" s="96" t="s">
        <v>656</v>
      </c>
      <c r="B180" s="96" t="s">
        <v>586</v>
      </c>
      <c r="C180" s="96" t="s">
        <v>655</v>
      </c>
      <c r="D180" s="519" t="s">
        <v>655</v>
      </c>
      <c r="E180" s="507"/>
      <c r="F180" s="97">
        <f>MATCH(A180,Archive_Master_crosswalk!AL:AL,0)</f>
        <v>163</v>
      </c>
      <c r="G180" s="83"/>
    </row>
    <row r="181" spans="1:7" ht="14.5">
      <c r="A181" s="96" t="s">
        <v>658</v>
      </c>
      <c r="B181" s="96" t="s">
        <v>586</v>
      </c>
      <c r="C181" s="96" t="s">
        <v>659</v>
      </c>
      <c r="D181" s="519" t="s">
        <v>659</v>
      </c>
      <c r="E181" s="507"/>
      <c r="F181" s="97">
        <f>MATCH(A181,Archive_Master_crosswalk!AL:AL,0)</f>
        <v>164</v>
      </c>
      <c r="G181" s="83"/>
    </row>
    <row r="182" spans="1:7" ht="14.5">
      <c r="A182" s="96" t="s">
        <v>661</v>
      </c>
      <c r="B182" s="96" t="s">
        <v>662</v>
      </c>
      <c r="C182" s="96" t="s">
        <v>663</v>
      </c>
      <c r="D182" s="519" t="s">
        <v>663</v>
      </c>
      <c r="E182" s="507"/>
      <c r="F182" s="97">
        <f>MATCH(A182,Archive_Master_crosswalk!AL:AL,0)</f>
        <v>165</v>
      </c>
      <c r="G182" s="83"/>
    </row>
    <row r="183" spans="1:7" ht="14.5">
      <c r="A183" s="96" t="s">
        <v>665</v>
      </c>
      <c r="B183" s="96" t="s">
        <v>662</v>
      </c>
      <c r="C183" s="96" t="s">
        <v>666</v>
      </c>
      <c r="D183" s="519" t="s">
        <v>666</v>
      </c>
      <c r="E183" s="507"/>
      <c r="F183" s="97">
        <f>MATCH(A183,Archive_Master_crosswalk!AL:AL,0)</f>
        <v>166</v>
      </c>
      <c r="G183" s="83"/>
    </row>
    <row r="184" spans="1:7" ht="14.5">
      <c r="A184" s="96" t="s">
        <v>95</v>
      </c>
      <c r="B184" s="76"/>
      <c r="C184" s="96" t="s">
        <v>96</v>
      </c>
      <c r="D184" s="519" t="s">
        <v>96</v>
      </c>
      <c r="E184" s="507"/>
      <c r="F184" s="97">
        <f>MATCH(A184,Archive_Master_crosswalk!AL:AL,0)</f>
        <v>49</v>
      </c>
      <c r="G184" s="83"/>
    </row>
    <row r="185" spans="1:7" ht="14.5">
      <c r="A185" s="96" t="s">
        <v>112</v>
      </c>
      <c r="B185" s="76"/>
      <c r="C185" s="96" t="s">
        <v>113</v>
      </c>
      <c r="D185" s="519" t="s">
        <v>113</v>
      </c>
      <c r="E185" s="507"/>
      <c r="F185" s="97">
        <f>MATCH(A185,Archive_Master_crosswalk!AL:AL,0)</f>
        <v>52</v>
      </c>
      <c r="G185" s="83"/>
    </row>
    <row r="186" spans="1:7" ht="14.5">
      <c r="A186" s="96" t="s">
        <v>139</v>
      </c>
      <c r="B186" s="76"/>
      <c r="C186" s="96" t="s">
        <v>140</v>
      </c>
      <c r="D186" s="519" t="s">
        <v>140</v>
      </c>
      <c r="E186" s="507"/>
      <c r="F186" s="97">
        <f>MATCH(A186,Archive_Master_crosswalk!AL:AL,0)</f>
        <v>18</v>
      </c>
      <c r="G186" s="83"/>
    </row>
    <row r="187" spans="1:7" ht="14.5">
      <c r="A187" s="96" t="s">
        <v>180</v>
      </c>
      <c r="B187" s="76"/>
      <c r="C187" s="96" t="s">
        <v>181</v>
      </c>
      <c r="D187" s="519" t="s">
        <v>181</v>
      </c>
      <c r="E187" s="507"/>
      <c r="F187" s="97" t="e">
        <f>MATCH(A187,Archive_Master_crosswalk!AL:AL,0)</f>
        <v>#N/A</v>
      </c>
      <c r="G187" s="83"/>
    </row>
    <row r="188" spans="1:7" ht="14.5">
      <c r="A188" s="96" t="s">
        <v>190</v>
      </c>
      <c r="B188" s="76"/>
      <c r="C188" s="96" t="s">
        <v>191</v>
      </c>
      <c r="D188" s="519" t="s">
        <v>191</v>
      </c>
      <c r="E188" s="507"/>
      <c r="F188" s="97" t="e">
        <f>MATCH(A188,Archive_Master_crosswalk!AL:AL,0)</f>
        <v>#N/A</v>
      </c>
      <c r="G188" s="83"/>
    </row>
    <row r="189" spans="1:7" ht="14.5">
      <c r="A189" s="96" t="s">
        <v>128</v>
      </c>
      <c r="B189" s="76"/>
      <c r="C189" s="96" t="s">
        <v>129</v>
      </c>
      <c r="D189" s="519" t="s">
        <v>129</v>
      </c>
      <c r="E189" s="507"/>
      <c r="F189" s="97">
        <f>MATCH(A189,Archive_Master_crosswalk!AL:AL,0)</f>
        <v>14</v>
      </c>
      <c r="G189" s="83"/>
    </row>
    <row r="190" spans="1:7" ht="14.5">
      <c r="A190" s="96" t="s">
        <v>131</v>
      </c>
      <c r="B190" s="76"/>
      <c r="C190" s="96" t="s">
        <v>132</v>
      </c>
      <c r="D190" s="519" t="s">
        <v>132</v>
      </c>
      <c r="E190" s="507"/>
      <c r="F190" s="97">
        <f>MATCH(A190,Archive_Master_crosswalk!AL:AL,0)</f>
        <v>15</v>
      </c>
      <c r="G190" s="83"/>
    </row>
    <row r="191" spans="1:7" ht="14.5">
      <c r="A191" s="96" t="s">
        <v>134</v>
      </c>
      <c r="B191" s="76"/>
      <c r="C191" s="96" t="s">
        <v>133</v>
      </c>
      <c r="D191" s="519" t="s">
        <v>133</v>
      </c>
      <c r="E191" s="507"/>
      <c r="F191" s="97">
        <f>MATCH(A191,Archive_Master_crosswalk!AL:AL,0)</f>
        <v>16</v>
      </c>
      <c r="G191" s="83"/>
    </row>
    <row r="192" spans="1:7" ht="14.5">
      <c r="A192" s="96" t="s">
        <v>217</v>
      </c>
      <c r="B192" s="76"/>
      <c r="C192" s="96" t="s">
        <v>216</v>
      </c>
      <c r="D192" s="519" t="s">
        <v>216</v>
      </c>
      <c r="E192" s="507"/>
      <c r="F192" s="97">
        <f>MATCH(A192,Archive_Master_crosswalk!AL:AL,0)</f>
        <v>29</v>
      </c>
      <c r="G192" s="83"/>
    </row>
    <row r="193" spans="1:7" ht="14.5">
      <c r="A193" s="96" t="s">
        <v>219</v>
      </c>
      <c r="B193" s="76"/>
      <c r="C193" s="96" t="s">
        <v>218</v>
      </c>
      <c r="D193" s="519" t="s">
        <v>218</v>
      </c>
      <c r="E193" s="507"/>
      <c r="F193" s="97">
        <f>MATCH(A193,Archive_Master_crosswalk!AL:AL,0)</f>
        <v>30</v>
      </c>
      <c r="G193" s="83"/>
    </row>
    <row r="194" spans="1:7" ht="14.5">
      <c r="A194" s="96" t="s">
        <v>452</v>
      </c>
      <c r="B194" s="76"/>
      <c r="C194" s="96" t="s">
        <v>453</v>
      </c>
      <c r="D194" s="519" t="s">
        <v>453</v>
      </c>
      <c r="E194" s="507"/>
      <c r="F194" s="97">
        <f>MATCH(A194,Archive_Master_crosswalk!AL:AL,0)</f>
        <v>101</v>
      </c>
      <c r="G194" s="83"/>
    </row>
    <row r="195" spans="1:7" ht="14.5">
      <c r="A195" s="96" t="s">
        <v>102</v>
      </c>
      <c r="B195" s="76"/>
      <c r="C195" s="96" t="s">
        <v>103</v>
      </c>
      <c r="D195" s="519" t="s">
        <v>103</v>
      </c>
      <c r="E195" s="507"/>
      <c r="F195" s="97">
        <f>MATCH(A195,Archive_Master_crosswalk!AL:AL,0)</f>
        <v>50</v>
      </c>
      <c r="G195" s="83"/>
    </row>
    <row r="196" spans="1:7" ht="43.5">
      <c r="A196" s="96" t="s">
        <v>239</v>
      </c>
      <c r="B196" s="76"/>
      <c r="C196" s="96" t="s">
        <v>238</v>
      </c>
      <c r="D196" s="519" t="s">
        <v>238</v>
      </c>
      <c r="E196" s="507"/>
      <c r="F196" s="97">
        <f>MATCH(A196,Archive_Master_crosswalk!AL:AL,0)</f>
        <v>56</v>
      </c>
      <c r="G196" s="83"/>
    </row>
    <row r="197" spans="1:7" ht="14.5">
      <c r="A197" s="96" t="s">
        <v>241</v>
      </c>
      <c r="B197" s="76"/>
      <c r="C197" s="96" t="s">
        <v>240</v>
      </c>
      <c r="D197" s="519" t="s">
        <v>240</v>
      </c>
      <c r="E197" s="507"/>
      <c r="F197" s="97">
        <f>MATCH(A197,Archive_Master_crosswalk!AL:AL,0)</f>
        <v>57</v>
      </c>
      <c r="G197" s="83"/>
    </row>
    <row r="198" spans="1:7" ht="14.5">
      <c r="A198" s="96" t="s">
        <v>136</v>
      </c>
      <c r="B198" s="76"/>
      <c r="C198" s="96" t="s">
        <v>137</v>
      </c>
      <c r="D198" s="519" t="s">
        <v>137</v>
      </c>
      <c r="E198" s="507"/>
      <c r="F198" s="97">
        <f>MATCH(A198,Archive_Master_crosswalk!AL:AL,0)</f>
        <v>17</v>
      </c>
      <c r="G198" s="83"/>
    </row>
    <row r="199" spans="1:7" ht="14.5">
      <c r="A199" s="96" t="s">
        <v>77</v>
      </c>
      <c r="B199" s="76"/>
      <c r="C199" s="96" t="s">
        <v>83</v>
      </c>
      <c r="D199" s="519" t="s">
        <v>83</v>
      </c>
      <c r="E199" s="507"/>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63</v>
      </c>
      <c r="C1" s="191" t="s">
        <v>64</v>
      </c>
      <c r="D1" s="191" t="s">
        <v>65</v>
      </c>
      <c r="E1" s="191" t="s">
        <v>1664</v>
      </c>
    </row>
    <row r="2" spans="1:5">
      <c r="A2" s="191">
        <v>1</v>
      </c>
      <c r="B2" s="191" t="s">
        <v>95</v>
      </c>
      <c r="C2" s="191"/>
      <c r="D2" s="191" t="s">
        <v>96</v>
      </c>
      <c r="E2" s="191" t="s">
        <v>96</v>
      </c>
    </row>
    <row r="3" spans="1:5">
      <c r="A3" s="191">
        <v>2</v>
      </c>
      <c r="B3" s="191" t="s">
        <v>112</v>
      </c>
      <c r="C3" s="191"/>
      <c r="D3" s="191" t="s">
        <v>113</v>
      </c>
      <c r="E3" s="191" t="s">
        <v>113</v>
      </c>
    </row>
    <row r="4" spans="1:5">
      <c r="A4" s="191">
        <v>3</v>
      </c>
      <c r="B4" s="191" t="s">
        <v>139</v>
      </c>
      <c r="C4" s="191"/>
      <c r="D4" s="191" t="s">
        <v>140</v>
      </c>
      <c r="E4" s="191" t="s">
        <v>140</v>
      </c>
    </row>
    <row r="5" spans="1:5">
      <c r="A5" s="191">
        <v>4</v>
      </c>
      <c r="B5" s="191" t="s">
        <v>180</v>
      </c>
      <c r="C5" s="191"/>
      <c r="D5" s="191" t="s">
        <v>181</v>
      </c>
      <c r="E5" s="191" t="s">
        <v>181</v>
      </c>
    </row>
    <row r="6" spans="1:5">
      <c r="A6" s="191">
        <v>5</v>
      </c>
      <c r="B6" s="191" t="s">
        <v>190</v>
      </c>
      <c r="C6" s="191"/>
      <c r="D6" s="191" t="s">
        <v>191</v>
      </c>
      <c r="E6" s="191" t="s">
        <v>191</v>
      </c>
    </row>
    <row r="7" spans="1:5">
      <c r="A7" s="191">
        <v>6</v>
      </c>
      <c r="B7" s="191" t="s">
        <v>128</v>
      </c>
      <c r="C7" s="191"/>
      <c r="D7" s="191" t="s">
        <v>129</v>
      </c>
      <c r="E7" s="191" t="s">
        <v>129</v>
      </c>
    </row>
    <row r="8" spans="1:5">
      <c r="A8" s="191">
        <v>7</v>
      </c>
      <c r="B8" s="191" t="s">
        <v>131</v>
      </c>
      <c r="C8" s="191"/>
      <c r="D8" s="191" t="s">
        <v>132</v>
      </c>
      <c r="E8" s="191" t="s">
        <v>132</v>
      </c>
    </row>
    <row r="9" spans="1:5">
      <c r="A9" s="191">
        <v>8</v>
      </c>
      <c r="B9" s="191" t="s">
        <v>134</v>
      </c>
      <c r="C9" s="191"/>
      <c r="D9" s="191" t="s">
        <v>133</v>
      </c>
      <c r="E9" s="191" t="s">
        <v>133</v>
      </c>
    </row>
    <row r="10" spans="1:5">
      <c r="A10" s="191">
        <v>9</v>
      </c>
      <c r="B10" s="191" t="s">
        <v>217</v>
      </c>
      <c r="C10" s="191"/>
      <c r="D10" s="191" t="s">
        <v>216</v>
      </c>
      <c r="E10" s="191" t="s">
        <v>216</v>
      </c>
    </row>
    <row r="11" spans="1:5">
      <c r="A11" s="191">
        <v>10</v>
      </c>
      <c r="B11" s="191" t="s">
        <v>219</v>
      </c>
      <c r="C11" s="191"/>
      <c r="D11" s="191" t="s">
        <v>218</v>
      </c>
      <c r="E11" s="191" t="s">
        <v>218</v>
      </c>
    </row>
    <row r="12" spans="1:5">
      <c r="A12" s="191">
        <v>11</v>
      </c>
      <c r="B12" s="191" t="s">
        <v>452</v>
      </c>
      <c r="C12" s="191"/>
      <c r="D12" s="191" t="s">
        <v>453</v>
      </c>
      <c r="E12" s="191" t="s">
        <v>453</v>
      </c>
    </row>
    <row r="13" spans="1:5">
      <c r="A13" s="191">
        <v>12</v>
      </c>
      <c r="B13" s="191" t="s">
        <v>102</v>
      </c>
      <c r="C13" s="191"/>
      <c r="D13" s="191" t="s">
        <v>103</v>
      </c>
      <c r="E13" s="191" t="s">
        <v>103</v>
      </c>
    </row>
    <row r="14" spans="1:5">
      <c r="A14" s="191">
        <v>13</v>
      </c>
      <c r="B14" s="191" t="s">
        <v>239</v>
      </c>
      <c r="C14" s="191"/>
      <c r="D14" s="191" t="s">
        <v>238</v>
      </c>
      <c r="E14" s="191" t="s">
        <v>238</v>
      </c>
    </row>
    <row r="15" spans="1:5">
      <c r="A15" s="191">
        <v>14</v>
      </c>
      <c r="B15" s="191" t="s">
        <v>241</v>
      </c>
      <c r="C15" s="191"/>
      <c r="D15" s="191" t="s">
        <v>240</v>
      </c>
      <c r="E15" s="191" t="s">
        <v>240</v>
      </c>
    </row>
    <row r="16" spans="1:5">
      <c r="A16" s="191">
        <v>15</v>
      </c>
      <c r="B16" s="191" t="s">
        <v>136</v>
      </c>
      <c r="C16" s="191"/>
      <c r="D16" s="191" t="s">
        <v>137</v>
      </c>
      <c r="E16" s="191" t="s">
        <v>137</v>
      </c>
    </row>
    <row r="17" spans="1:5">
      <c r="A17" s="191">
        <v>16</v>
      </c>
      <c r="B17" s="191" t="s">
        <v>77</v>
      </c>
      <c r="C17" s="191"/>
      <c r="D17" s="191" t="s">
        <v>83</v>
      </c>
      <c r="E17" s="191" t="s">
        <v>83</v>
      </c>
    </row>
    <row r="18" spans="1:5">
      <c r="A18" s="191">
        <v>17</v>
      </c>
      <c r="B18" s="191" t="s">
        <v>545</v>
      </c>
      <c r="C18" s="191" t="s">
        <v>525</v>
      </c>
      <c r="D18" s="191" t="s">
        <v>546</v>
      </c>
      <c r="E18" s="191"/>
    </row>
    <row r="19" spans="1:5">
      <c r="A19" s="191">
        <v>18</v>
      </c>
      <c r="B19" s="191" t="s">
        <v>297</v>
      </c>
      <c r="C19" s="191" t="s">
        <v>269</v>
      </c>
      <c r="D19" s="191" t="s">
        <v>298</v>
      </c>
      <c r="E19" s="191" t="s">
        <v>298</v>
      </c>
    </row>
    <row r="20" spans="1:5">
      <c r="A20" s="191">
        <v>19</v>
      </c>
      <c r="B20" s="191" t="s">
        <v>734</v>
      </c>
      <c r="C20" s="191" t="s">
        <v>718</v>
      </c>
      <c r="D20" s="191" t="s">
        <v>735</v>
      </c>
      <c r="E20" s="191" t="s">
        <v>736</v>
      </c>
    </row>
    <row r="21" spans="1:5">
      <c r="A21" s="191">
        <v>20</v>
      </c>
      <c r="B21" s="191" t="s">
        <v>717</v>
      </c>
      <c r="C21" s="191" t="s">
        <v>718</v>
      </c>
      <c r="D21" s="191" t="s">
        <v>719</v>
      </c>
      <c r="E21" s="191" t="s">
        <v>719</v>
      </c>
    </row>
    <row r="22" spans="1:5">
      <c r="A22" s="191">
        <v>21</v>
      </c>
      <c r="B22" s="191" t="s">
        <v>738</v>
      </c>
      <c r="C22" s="191" t="s">
        <v>718</v>
      </c>
      <c r="D22" s="191" t="s">
        <v>739</v>
      </c>
      <c r="E22" s="191" t="s">
        <v>740</v>
      </c>
    </row>
    <row r="23" spans="1:5">
      <c r="A23" s="191">
        <v>22</v>
      </c>
      <c r="B23" s="191" t="s">
        <v>742</v>
      </c>
      <c r="C23" s="191" t="s">
        <v>718</v>
      </c>
      <c r="D23" s="191" t="s">
        <v>743</v>
      </c>
      <c r="E23" s="191" t="s">
        <v>744</v>
      </c>
    </row>
    <row r="24" spans="1:5">
      <c r="A24" s="191">
        <v>23</v>
      </c>
      <c r="B24" s="191" t="s">
        <v>746</v>
      </c>
      <c r="C24" s="191" t="s">
        <v>718</v>
      </c>
      <c r="D24" s="191" t="s">
        <v>747</v>
      </c>
      <c r="E24" s="191" t="s">
        <v>748</v>
      </c>
    </row>
    <row r="25" spans="1:5">
      <c r="A25" s="191">
        <v>24</v>
      </c>
      <c r="B25" s="191" t="s">
        <v>750</v>
      </c>
      <c r="C25" s="191" t="s">
        <v>718</v>
      </c>
      <c r="D25" s="191" t="s">
        <v>751</v>
      </c>
      <c r="E25" s="191" t="s">
        <v>752</v>
      </c>
    </row>
    <row r="26" spans="1:5">
      <c r="A26" s="191">
        <v>25</v>
      </c>
      <c r="B26" s="191" t="s">
        <v>1342</v>
      </c>
      <c r="C26" s="191" t="s">
        <v>426</v>
      </c>
      <c r="D26" s="191" t="s">
        <v>1343</v>
      </c>
      <c r="E26" s="191" t="s">
        <v>1343</v>
      </c>
    </row>
    <row r="27" spans="1:5">
      <c r="A27" s="191">
        <v>26</v>
      </c>
      <c r="B27" s="191" t="s">
        <v>457</v>
      </c>
      <c r="C27" s="191" t="s">
        <v>426</v>
      </c>
      <c r="D27" s="191" t="s">
        <v>456</v>
      </c>
      <c r="E27" s="191" t="s">
        <v>456</v>
      </c>
    </row>
    <row r="28" spans="1:5">
      <c r="A28" s="191">
        <v>27</v>
      </c>
      <c r="B28" s="191" t="s">
        <v>459</v>
      </c>
      <c r="C28" s="191" t="s">
        <v>426</v>
      </c>
      <c r="D28" s="191" t="s">
        <v>458</v>
      </c>
      <c r="E28" s="191" t="s">
        <v>458</v>
      </c>
    </row>
    <row r="29" spans="1:5">
      <c r="A29" s="191">
        <v>28</v>
      </c>
      <c r="B29" s="191" t="s">
        <v>461</v>
      </c>
      <c r="C29" s="191" t="s">
        <v>426</v>
      </c>
      <c r="D29" s="191" t="s">
        <v>460</v>
      </c>
      <c r="E29" s="191" t="s">
        <v>460</v>
      </c>
    </row>
    <row r="30" spans="1:5">
      <c r="A30" s="191">
        <v>29</v>
      </c>
      <c r="B30" s="191" t="s">
        <v>463</v>
      </c>
      <c r="C30" s="191" t="s">
        <v>426</v>
      </c>
      <c r="D30" s="191" t="s">
        <v>464</v>
      </c>
      <c r="E30" s="191" t="s">
        <v>464</v>
      </c>
    </row>
    <row r="31" spans="1:5">
      <c r="A31" s="191">
        <v>30</v>
      </c>
      <c r="B31" s="191" t="s">
        <v>466</v>
      </c>
      <c r="C31" s="191" t="s">
        <v>426</v>
      </c>
      <c r="D31" s="191" t="s">
        <v>467</v>
      </c>
      <c r="E31" s="191" t="s">
        <v>467</v>
      </c>
    </row>
    <row r="32" spans="1:5">
      <c r="A32" s="191">
        <v>31</v>
      </c>
      <c r="B32" s="191" t="s">
        <v>469</v>
      </c>
      <c r="C32" s="191" t="s">
        <v>426</v>
      </c>
      <c r="D32" s="191" t="s">
        <v>470</v>
      </c>
      <c r="E32" s="191" t="s">
        <v>470</v>
      </c>
    </row>
    <row r="33" spans="1:5">
      <c r="A33" s="191">
        <v>32</v>
      </c>
      <c r="B33" s="191" t="s">
        <v>675</v>
      </c>
      <c r="C33" s="191" t="s">
        <v>673</v>
      </c>
      <c r="D33" s="191" t="s">
        <v>1331</v>
      </c>
      <c r="E33" s="191" t="s">
        <v>1331</v>
      </c>
    </row>
    <row r="34" spans="1:5">
      <c r="A34" s="191">
        <v>33</v>
      </c>
      <c r="B34" s="191" t="s">
        <v>678</v>
      </c>
      <c r="C34" s="191" t="s">
        <v>673</v>
      </c>
      <c r="D34" s="191" t="s">
        <v>1334</v>
      </c>
      <c r="E34" s="191" t="s">
        <v>1334</v>
      </c>
    </row>
    <row r="35" spans="1:5">
      <c r="A35" s="191">
        <v>34</v>
      </c>
      <c r="B35" s="191" t="s">
        <v>680</v>
      </c>
      <c r="C35" s="191" t="s">
        <v>673</v>
      </c>
      <c r="D35" s="191" t="s">
        <v>1337</v>
      </c>
      <c r="E35" s="191" t="s">
        <v>1337</v>
      </c>
    </row>
    <row r="36" spans="1:5">
      <c r="A36" s="191">
        <v>35</v>
      </c>
      <c r="B36" s="191" t="s">
        <v>371</v>
      </c>
      <c r="C36" s="191" t="s">
        <v>326</v>
      </c>
      <c r="D36" s="191" t="s">
        <v>372</v>
      </c>
      <c r="E36" s="191" t="s">
        <v>372</v>
      </c>
    </row>
    <row r="37" spans="1:5">
      <c r="A37" s="191">
        <v>36</v>
      </c>
      <c r="B37" s="191" t="s">
        <v>325</v>
      </c>
      <c r="C37" s="191" t="s">
        <v>326</v>
      </c>
      <c r="D37" s="191" t="s">
        <v>327</v>
      </c>
      <c r="E37" s="191" t="s">
        <v>327</v>
      </c>
    </row>
    <row r="38" spans="1:5">
      <c r="A38" s="191">
        <v>37</v>
      </c>
      <c r="B38" s="191" t="s">
        <v>1350</v>
      </c>
      <c r="C38" s="191" t="s">
        <v>326</v>
      </c>
      <c r="D38" s="191" t="s">
        <v>1351</v>
      </c>
      <c r="E38" s="191" t="s">
        <v>1351</v>
      </c>
    </row>
    <row r="39" spans="1:5">
      <c r="A39" s="191">
        <v>38</v>
      </c>
      <c r="B39" s="191" t="s">
        <v>1406</v>
      </c>
      <c r="C39" s="191" t="s">
        <v>1407</v>
      </c>
      <c r="D39" s="191"/>
      <c r="E39" s="191"/>
    </row>
    <row r="40" spans="1:5">
      <c r="A40" s="191">
        <v>39</v>
      </c>
      <c r="B40" s="191" t="s">
        <v>1408</v>
      </c>
      <c r="C40" s="191" t="s">
        <v>1407</v>
      </c>
      <c r="D40" s="191" t="s">
        <v>1409</v>
      </c>
      <c r="E40" s="191" t="s">
        <v>1409</v>
      </c>
    </row>
    <row r="41" spans="1:5">
      <c r="A41" s="191">
        <v>40</v>
      </c>
      <c r="B41" s="191" t="s">
        <v>1353</v>
      </c>
      <c r="C41" s="191" t="s">
        <v>326</v>
      </c>
      <c r="D41" s="191" t="s">
        <v>1354</v>
      </c>
      <c r="E41" s="191" t="s">
        <v>1354</v>
      </c>
    </row>
    <row r="42" spans="1:5">
      <c r="A42" s="191">
        <v>41</v>
      </c>
      <c r="B42" s="191" t="s">
        <v>1355</v>
      </c>
      <c r="C42" s="191" t="s">
        <v>326</v>
      </c>
      <c r="D42" s="191" t="s">
        <v>1356</v>
      </c>
      <c r="E42" s="191" t="s">
        <v>1356</v>
      </c>
    </row>
    <row r="43" spans="1:5">
      <c r="A43" s="191">
        <v>42</v>
      </c>
      <c r="B43" s="191" t="s">
        <v>1357</v>
      </c>
      <c r="C43" s="191" t="s">
        <v>326</v>
      </c>
      <c r="D43" s="191" t="s">
        <v>1358</v>
      </c>
      <c r="E43" s="191" t="s">
        <v>1358</v>
      </c>
    </row>
    <row r="44" spans="1:5">
      <c r="A44" s="191">
        <v>43</v>
      </c>
      <c r="B44" s="191" t="s">
        <v>1359</v>
      </c>
      <c r="C44" s="191" t="s">
        <v>326</v>
      </c>
      <c r="D44" s="191" t="s">
        <v>1360</v>
      </c>
      <c r="E44" s="191" t="s">
        <v>1360</v>
      </c>
    </row>
    <row r="45" spans="1:5">
      <c r="A45" s="191">
        <v>44</v>
      </c>
      <c r="B45" s="191" t="s">
        <v>1362</v>
      </c>
      <c r="C45" s="191" t="s">
        <v>326</v>
      </c>
      <c r="D45" s="191" t="s">
        <v>1363</v>
      </c>
      <c r="E45" s="191" t="s">
        <v>1363</v>
      </c>
    </row>
    <row r="46" spans="1:5">
      <c r="A46" s="191">
        <v>45</v>
      </c>
      <c r="B46" s="191" t="s">
        <v>1364</v>
      </c>
      <c r="C46" s="191" t="s">
        <v>326</v>
      </c>
      <c r="D46" s="191" t="s">
        <v>1365</v>
      </c>
      <c r="E46" s="191" t="s">
        <v>1365</v>
      </c>
    </row>
    <row r="47" spans="1:5">
      <c r="A47" s="191">
        <v>46</v>
      </c>
      <c r="B47" s="191" t="s">
        <v>1366</v>
      </c>
      <c r="C47" s="191" t="s">
        <v>326</v>
      </c>
      <c r="D47" s="191" t="s">
        <v>1367</v>
      </c>
      <c r="E47" s="191" t="s">
        <v>1367</v>
      </c>
    </row>
    <row r="48" spans="1:5">
      <c r="A48" s="191">
        <v>47</v>
      </c>
      <c r="B48" s="191" t="s">
        <v>606</v>
      </c>
      <c r="C48" s="191" t="s">
        <v>586</v>
      </c>
      <c r="D48" s="191" t="s">
        <v>607</v>
      </c>
      <c r="E48" s="191" t="s">
        <v>607</v>
      </c>
    </row>
    <row r="49" spans="1:5">
      <c r="A49" s="191">
        <v>48</v>
      </c>
      <c r="B49" s="191" t="s">
        <v>683</v>
      </c>
      <c r="C49" s="191" t="s">
        <v>673</v>
      </c>
      <c r="D49" s="191" t="s">
        <v>684</v>
      </c>
      <c r="E49" s="191" t="s">
        <v>684</v>
      </c>
    </row>
    <row r="50" spans="1:5">
      <c r="A50" s="191">
        <v>49</v>
      </c>
      <c r="B50" s="191" t="s">
        <v>1368</v>
      </c>
      <c r="C50" s="191" t="s">
        <v>326</v>
      </c>
      <c r="D50" s="191" t="s">
        <v>1369</v>
      </c>
      <c r="E50" s="191"/>
    </row>
    <row r="51" spans="1:5">
      <c r="A51" s="191">
        <v>50</v>
      </c>
      <c r="B51" s="191" t="s">
        <v>1370</v>
      </c>
      <c r="C51" s="191" t="s">
        <v>326</v>
      </c>
      <c r="D51" s="191" t="s">
        <v>1371</v>
      </c>
      <c r="E51" s="191"/>
    </row>
    <row r="52" spans="1:5">
      <c r="A52" s="191">
        <v>51</v>
      </c>
      <c r="B52" s="191" t="s">
        <v>1372</v>
      </c>
      <c r="C52" s="191" t="s">
        <v>326</v>
      </c>
      <c r="D52" s="191" t="s">
        <v>1373</v>
      </c>
      <c r="E52" s="191"/>
    </row>
    <row r="53" spans="1:5">
      <c r="A53" s="191">
        <v>52</v>
      </c>
      <c r="B53" s="191" t="s">
        <v>1374</v>
      </c>
      <c r="C53" s="191" t="s">
        <v>326</v>
      </c>
      <c r="D53" s="191" t="s">
        <v>1375</v>
      </c>
      <c r="E53" s="191"/>
    </row>
    <row r="54" spans="1:5">
      <c r="A54" s="191">
        <v>53</v>
      </c>
      <c r="B54" s="191" t="s">
        <v>1377</v>
      </c>
      <c r="C54" s="191" t="s">
        <v>326</v>
      </c>
      <c r="D54" s="191" t="s">
        <v>1378</v>
      </c>
      <c r="E54" s="191"/>
    </row>
    <row r="55" spans="1:5">
      <c r="A55" s="191">
        <v>54</v>
      </c>
      <c r="B55" s="191" t="s">
        <v>687</v>
      </c>
      <c r="C55" s="191" t="s">
        <v>673</v>
      </c>
      <c r="D55" s="191" t="s">
        <v>688</v>
      </c>
      <c r="E55" s="191" t="s">
        <v>688</v>
      </c>
    </row>
    <row r="56" spans="1:5">
      <c r="A56" s="191">
        <v>55</v>
      </c>
      <c r="B56" s="191" t="s">
        <v>691</v>
      </c>
      <c r="C56" s="191" t="s">
        <v>673</v>
      </c>
      <c r="D56" s="191" t="s">
        <v>690</v>
      </c>
      <c r="E56" s="191" t="s">
        <v>690</v>
      </c>
    </row>
    <row r="57" spans="1:5">
      <c r="A57" s="191">
        <v>56</v>
      </c>
      <c r="B57" s="191" t="s">
        <v>693</v>
      </c>
      <c r="C57" s="191" t="s">
        <v>673</v>
      </c>
      <c r="D57" s="191" t="s">
        <v>692</v>
      </c>
      <c r="E57" s="191" t="s">
        <v>692</v>
      </c>
    </row>
    <row r="58" spans="1:5">
      <c r="A58" s="191">
        <v>57</v>
      </c>
      <c r="B58" s="191" t="s">
        <v>695</v>
      </c>
      <c r="C58" s="191" t="s">
        <v>673</v>
      </c>
      <c r="D58" s="191" t="s">
        <v>694</v>
      </c>
      <c r="E58" s="191" t="s">
        <v>694</v>
      </c>
    </row>
    <row r="59" spans="1:5">
      <c r="A59" s="191">
        <v>58</v>
      </c>
      <c r="B59" s="191" t="s">
        <v>610</v>
      </c>
      <c r="C59" s="191" t="s">
        <v>586</v>
      </c>
      <c r="D59" s="191" t="s">
        <v>611</v>
      </c>
      <c r="E59" s="191" t="s">
        <v>611</v>
      </c>
    </row>
    <row r="60" spans="1:5">
      <c r="A60" s="191">
        <v>59</v>
      </c>
      <c r="B60" s="191" t="s">
        <v>613</v>
      </c>
      <c r="C60" s="191" t="s">
        <v>586</v>
      </c>
      <c r="D60" s="191" t="s">
        <v>612</v>
      </c>
      <c r="E60" s="191" t="s">
        <v>612</v>
      </c>
    </row>
    <row r="61" spans="1:5">
      <c r="A61" s="191">
        <v>60</v>
      </c>
      <c r="B61" s="191" t="s">
        <v>614</v>
      </c>
      <c r="C61" s="191" t="s">
        <v>586</v>
      </c>
      <c r="D61" s="191" t="s">
        <v>615</v>
      </c>
      <c r="E61" s="191" t="s">
        <v>616</v>
      </c>
    </row>
    <row r="62" spans="1:5">
      <c r="A62" s="191">
        <v>61</v>
      </c>
      <c r="B62" s="191" t="s">
        <v>697</v>
      </c>
      <c r="C62" s="191" t="s">
        <v>673</v>
      </c>
      <c r="D62" s="191" t="s">
        <v>696</v>
      </c>
      <c r="E62" s="191" t="s">
        <v>698</v>
      </c>
    </row>
    <row r="63" spans="1:5">
      <c r="A63" s="191">
        <v>62</v>
      </c>
      <c r="B63" s="191" t="s">
        <v>1426</v>
      </c>
      <c r="C63" s="191" t="s">
        <v>1427</v>
      </c>
      <c r="D63" s="191"/>
      <c r="E63" s="191"/>
    </row>
    <row r="64" spans="1:5">
      <c r="A64" s="191">
        <v>63</v>
      </c>
      <c r="B64" s="191" t="s">
        <v>1429</v>
      </c>
      <c r="C64" s="191" t="s">
        <v>1427</v>
      </c>
      <c r="D64" s="191"/>
      <c r="E64" s="191"/>
    </row>
    <row r="65" spans="1:5">
      <c r="A65" s="191">
        <v>64</v>
      </c>
      <c r="B65" s="191" t="s">
        <v>1431</v>
      </c>
      <c r="C65" s="191" t="s">
        <v>1427</v>
      </c>
      <c r="D65" s="191"/>
      <c r="E65" s="191"/>
    </row>
    <row r="66" spans="1:5">
      <c r="A66" s="191">
        <v>65</v>
      </c>
      <c r="B66" s="191" t="s">
        <v>1434</v>
      </c>
      <c r="C66" s="191" t="s">
        <v>1427</v>
      </c>
      <c r="D66" s="191"/>
      <c r="E66" s="191"/>
    </row>
    <row r="67" spans="1:5">
      <c r="A67" s="191">
        <v>66</v>
      </c>
      <c r="B67" s="191" t="s">
        <v>1437</v>
      </c>
      <c r="C67" s="191" t="s">
        <v>1427</v>
      </c>
      <c r="D67" s="191"/>
      <c r="E67" s="191"/>
    </row>
    <row r="68" spans="1:5">
      <c r="A68" s="191">
        <v>67</v>
      </c>
      <c r="B68" s="191" t="s">
        <v>1439</v>
      </c>
      <c r="C68" s="191" t="s">
        <v>1427</v>
      </c>
      <c r="D68" s="191" t="s">
        <v>1440</v>
      </c>
      <c r="E68" s="191" t="s">
        <v>1440</v>
      </c>
    </row>
    <row r="69" spans="1:5">
      <c r="A69" s="191">
        <v>68</v>
      </c>
      <c r="B69" s="191" t="s">
        <v>1443</v>
      </c>
      <c r="C69" s="191" t="s">
        <v>1427</v>
      </c>
      <c r="D69" s="191" t="s">
        <v>1444</v>
      </c>
      <c r="E69" s="191" t="s">
        <v>1444</v>
      </c>
    </row>
    <row r="70" spans="1:5">
      <c r="A70" s="191">
        <v>69</v>
      </c>
      <c r="B70" s="191" t="s">
        <v>1445</v>
      </c>
      <c r="C70" s="191" t="s">
        <v>1427</v>
      </c>
      <c r="D70" s="191"/>
      <c r="E70" s="191"/>
    </row>
    <row r="71" spans="1:5">
      <c r="A71" s="191">
        <v>70</v>
      </c>
      <c r="B71" s="191" t="s">
        <v>769</v>
      </c>
      <c r="C71" s="191" t="s">
        <v>326</v>
      </c>
      <c r="D71" s="191" t="s">
        <v>768</v>
      </c>
      <c r="E71" s="191" t="s">
        <v>770</v>
      </c>
    </row>
    <row r="72" spans="1:5">
      <c r="A72" s="191">
        <v>71</v>
      </c>
      <c r="B72" s="191" t="s">
        <v>772</v>
      </c>
      <c r="C72" s="191" t="s">
        <v>326</v>
      </c>
      <c r="D72" s="191" t="s">
        <v>773</v>
      </c>
      <c r="E72" s="191" t="s">
        <v>773</v>
      </c>
    </row>
    <row r="73" spans="1:5">
      <c r="A73" s="191">
        <v>72</v>
      </c>
      <c r="B73" s="191" t="s">
        <v>535</v>
      </c>
      <c r="C73" s="191" t="s">
        <v>525</v>
      </c>
      <c r="D73" s="191"/>
      <c r="E73" s="191" t="s">
        <v>536</v>
      </c>
    </row>
    <row r="74" spans="1:5">
      <c r="A74" s="191">
        <v>73</v>
      </c>
      <c r="B74" s="191" t="s">
        <v>538</v>
      </c>
      <c r="C74" s="191" t="s">
        <v>525</v>
      </c>
      <c r="D74" s="191"/>
      <c r="E74" s="191" t="s">
        <v>539</v>
      </c>
    </row>
    <row r="75" spans="1:5">
      <c r="A75" s="191">
        <v>74</v>
      </c>
      <c r="B75" s="191" t="s">
        <v>1447</v>
      </c>
      <c r="C75" s="191" t="s">
        <v>1448</v>
      </c>
      <c r="D75" s="191" t="s">
        <v>1449</v>
      </c>
      <c r="E75" s="191" t="s">
        <v>1449</v>
      </c>
    </row>
    <row r="76" spans="1:5">
      <c r="A76" s="191">
        <v>75</v>
      </c>
      <c r="B76" s="191" t="s">
        <v>1450</v>
      </c>
      <c r="C76" s="191" t="s">
        <v>1448</v>
      </c>
      <c r="D76" s="191" t="s">
        <v>1451</v>
      </c>
      <c r="E76" s="191" t="s">
        <v>1451</v>
      </c>
    </row>
    <row r="77" spans="1:5">
      <c r="A77" s="191">
        <v>76</v>
      </c>
      <c r="B77" s="191" t="s">
        <v>1453</v>
      </c>
      <c r="C77" s="191" t="s">
        <v>1448</v>
      </c>
      <c r="D77" s="191" t="s">
        <v>1454</v>
      </c>
      <c r="E77" s="191" t="s">
        <v>1454</v>
      </c>
    </row>
    <row r="78" spans="1:5">
      <c r="A78" s="191">
        <v>77</v>
      </c>
      <c r="B78" s="191" t="s">
        <v>1455</v>
      </c>
      <c r="C78" s="191" t="s">
        <v>1448</v>
      </c>
      <c r="D78" s="191" t="s">
        <v>1456</v>
      </c>
      <c r="E78" s="191" t="s">
        <v>1456</v>
      </c>
    </row>
    <row r="79" spans="1:5">
      <c r="A79" s="191">
        <v>78</v>
      </c>
      <c r="B79" s="191" t="s">
        <v>1457</v>
      </c>
      <c r="C79" s="191" t="s">
        <v>1448</v>
      </c>
      <c r="D79" s="191" t="s">
        <v>1458</v>
      </c>
      <c r="E79" s="191" t="s">
        <v>1458</v>
      </c>
    </row>
    <row r="80" spans="1:5">
      <c r="A80" s="191">
        <v>79</v>
      </c>
      <c r="B80" s="191" t="s">
        <v>620</v>
      </c>
      <c r="C80" s="191" t="s">
        <v>586</v>
      </c>
      <c r="D80" s="191" t="s">
        <v>621</v>
      </c>
      <c r="E80" s="191" t="s">
        <v>621</v>
      </c>
    </row>
    <row r="81" spans="1:5">
      <c r="A81" s="191">
        <v>80</v>
      </c>
      <c r="B81" s="191" t="s">
        <v>623</v>
      </c>
      <c r="C81" s="191" t="s">
        <v>586</v>
      </c>
      <c r="D81" s="191" t="s">
        <v>1380</v>
      </c>
      <c r="E81" s="191" t="s">
        <v>1380</v>
      </c>
    </row>
    <row r="82" spans="1:5">
      <c r="A82" s="191">
        <v>81</v>
      </c>
      <c r="B82" s="191" t="s">
        <v>623</v>
      </c>
      <c r="C82" s="191" t="s">
        <v>326</v>
      </c>
      <c r="D82" s="191" t="s">
        <v>1380</v>
      </c>
      <c r="E82" s="191" t="s">
        <v>1380</v>
      </c>
    </row>
    <row r="83" spans="1:5">
      <c r="A83" s="191">
        <v>82</v>
      </c>
      <c r="B83" s="191" t="s">
        <v>626</v>
      </c>
      <c r="C83" s="191" t="s">
        <v>586</v>
      </c>
      <c r="D83" s="191" t="s">
        <v>1525</v>
      </c>
      <c r="E83" s="191" t="s">
        <v>1525</v>
      </c>
    </row>
    <row r="84" spans="1:5">
      <c r="A84" s="191">
        <v>83</v>
      </c>
      <c r="B84" s="191" t="s">
        <v>454</v>
      </c>
      <c r="C84" s="191" t="s">
        <v>404</v>
      </c>
      <c r="D84" s="191" t="s">
        <v>455</v>
      </c>
      <c r="E84" s="191" t="s">
        <v>455</v>
      </c>
    </row>
    <row r="85" spans="1:5">
      <c r="A85" s="191">
        <v>84</v>
      </c>
      <c r="B85" s="191" t="s">
        <v>439</v>
      </c>
      <c r="C85" s="191" t="s">
        <v>326</v>
      </c>
      <c r="D85" s="191" t="s">
        <v>440</v>
      </c>
      <c r="E85" s="191" t="s">
        <v>440</v>
      </c>
    </row>
    <row r="86" spans="1:5">
      <c r="A86" s="191">
        <v>85</v>
      </c>
      <c r="B86" s="191" t="s">
        <v>478</v>
      </c>
      <c r="C86" s="191" t="s">
        <v>404</v>
      </c>
      <c r="D86" s="191" t="s">
        <v>479</v>
      </c>
      <c r="E86" s="191" t="s">
        <v>479</v>
      </c>
    </row>
    <row r="87" spans="1:5">
      <c r="A87" s="191">
        <v>86</v>
      </c>
      <c r="B87" s="191" t="s">
        <v>481</v>
      </c>
      <c r="C87" s="191" t="s">
        <v>404</v>
      </c>
      <c r="D87" s="191" t="s">
        <v>480</v>
      </c>
      <c r="E87" s="191" t="s">
        <v>480</v>
      </c>
    </row>
    <row r="88" spans="1:5">
      <c r="A88" s="191">
        <v>87</v>
      </c>
      <c r="B88" s="191" t="s">
        <v>592</v>
      </c>
      <c r="C88" s="191" t="s">
        <v>586</v>
      </c>
      <c r="D88" s="191" t="s">
        <v>593</v>
      </c>
      <c r="E88" s="191" t="s">
        <v>593</v>
      </c>
    </row>
    <row r="89" spans="1:5">
      <c r="A89" s="191">
        <v>88</v>
      </c>
      <c r="B89" s="191" t="s">
        <v>628</v>
      </c>
      <c r="C89" s="191" t="s">
        <v>586</v>
      </c>
      <c r="D89" s="191" t="s">
        <v>1526</v>
      </c>
      <c r="E89" s="191" t="s">
        <v>1526</v>
      </c>
    </row>
    <row r="90" spans="1:5">
      <c r="A90" s="191">
        <v>89</v>
      </c>
      <c r="B90" s="191" t="s">
        <v>631</v>
      </c>
      <c r="C90" s="191" t="s">
        <v>586</v>
      </c>
      <c r="D90" s="191" t="s">
        <v>632</v>
      </c>
      <c r="E90" s="191" t="s">
        <v>632</v>
      </c>
    </row>
    <row r="91" spans="1:5">
      <c r="A91" s="191">
        <v>90</v>
      </c>
      <c r="B91" s="191" t="s">
        <v>483</v>
      </c>
      <c r="C91" s="191" t="s">
        <v>404</v>
      </c>
      <c r="D91" s="191" t="s">
        <v>482</v>
      </c>
      <c r="E91" s="191" t="s">
        <v>482</v>
      </c>
    </row>
    <row r="92" spans="1:5">
      <c r="A92" s="191">
        <v>91</v>
      </c>
      <c r="B92" s="191" t="s">
        <v>634</v>
      </c>
      <c r="C92" s="191" t="s">
        <v>586</v>
      </c>
      <c r="D92" s="191" t="s">
        <v>1529</v>
      </c>
      <c r="E92" s="191"/>
    </row>
    <row r="93" spans="1:5">
      <c r="A93" s="191">
        <v>92</v>
      </c>
      <c r="B93" s="191" t="s">
        <v>637</v>
      </c>
      <c r="C93" s="191" t="s">
        <v>586</v>
      </c>
      <c r="D93" s="191" t="s">
        <v>1531</v>
      </c>
      <c r="E93" s="191"/>
    </row>
    <row r="94" spans="1:5">
      <c r="A94" s="191">
        <v>93</v>
      </c>
      <c r="B94" s="191" t="s">
        <v>639</v>
      </c>
      <c r="C94" s="191" t="s">
        <v>586</v>
      </c>
      <c r="D94" s="191" t="s">
        <v>1532</v>
      </c>
      <c r="E94" s="191" t="s">
        <v>1532</v>
      </c>
    </row>
    <row r="95" spans="1:5">
      <c r="A95" s="191">
        <v>94</v>
      </c>
      <c r="B95" s="191" t="s">
        <v>642</v>
      </c>
      <c r="C95" s="191" t="s">
        <v>586</v>
      </c>
      <c r="D95" s="191" t="s">
        <v>1534</v>
      </c>
      <c r="E95" s="191" t="s">
        <v>1534</v>
      </c>
    </row>
    <row r="96" spans="1:5">
      <c r="A96" s="191">
        <v>95</v>
      </c>
      <c r="B96" s="191" t="s">
        <v>645</v>
      </c>
      <c r="C96" s="191" t="s">
        <v>586</v>
      </c>
      <c r="D96" s="191" t="s">
        <v>646</v>
      </c>
      <c r="E96" s="191" t="s">
        <v>647</v>
      </c>
    </row>
    <row r="97" spans="1:5">
      <c r="A97" s="191">
        <v>96</v>
      </c>
      <c r="B97" s="191" t="s">
        <v>472</v>
      </c>
      <c r="C97" s="191" t="s">
        <v>426</v>
      </c>
      <c r="D97" s="191" t="s">
        <v>473</v>
      </c>
      <c r="E97" s="191"/>
    </row>
    <row r="98" spans="1:5">
      <c r="A98" s="191">
        <v>97</v>
      </c>
      <c r="B98" s="191" t="s">
        <v>403</v>
      </c>
      <c r="C98" s="191" t="s">
        <v>404</v>
      </c>
      <c r="D98" s="191" t="s">
        <v>405</v>
      </c>
      <c r="E98" s="191" t="s">
        <v>405</v>
      </c>
    </row>
    <row r="99" spans="1:5">
      <c r="A99" s="191">
        <v>98</v>
      </c>
      <c r="B99" s="191" t="s">
        <v>649</v>
      </c>
      <c r="C99" s="191" t="s">
        <v>586</v>
      </c>
      <c r="D99" s="191" t="s">
        <v>650</v>
      </c>
      <c r="E99" s="191" t="s">
        <v>650</v>
      </c>
    </row>
    <row r="100" spans="1:5">
      <c r="A100" s="191">
        <v>99</v>
      </c>
      <c r="B100" s="191" t="s">
        <v>652</v>
      </c>
      <c r="C100" s="191" t="s">
        <v>586</v>
      </c>
      <c r="D100" s="191" t="s">
        <v>653</v>
      </c>
      <c r="E100" s="191" t="s">
        <v>654</v>
      </c>
    </row>
    <row r="101" spans="1:5">
      <c r="A101" s="191">
        <v>100</v>
      </c>
      <c r="B101" s="191" t="s">
        <v>585</v>
      </c>
      <c r="C101" s="191" t="s">
        <v>586</v>
      </c>
      <c r="D101" s="191" t="s">
        <v>587</v>
      </c>
      <c r="E101" s="191" t="s">
        <v>587</v>
      </c>
    </row>
    <row r="102" spans="1:5">
      <c r="A102" s="191">
        <v>101</v>
      </c>
      <c r="B102" s="191" t="s">
        <v>670</v>
      </c>
      <c r="C102" s="191" t="s">
        <v>326</v>
      </c>
      <c r="D102" s="191" t="s">
        <v>671</v>
      </c>
      <c r="E102" s="191" t="s">
        <v>672</v>
      </c>
    </row>
    <row r="103" spans="1:5">
      <c r="A103" s="191">
        <v>102</v>
      </c>
      <c r="B103" s="191" t="s">
        <v>656</v>
      </c>
      <c r="C103" s="191" t="s">
        <v>586</v>
      </c>
      <c r="D103" s="191" t="s">
        <v>655</v>
      </c>
      <c r="E103" s="191" t="s">
        <v>655</v>
      </c>
    </row>
    <row r="104" spans="1:5">
      <c r="A104" s="191">
        <v>103</v>
      </c>
      <c r="B104" s="191" t="s">
        <v>498</v>
      </c>
      <c r="C104" s="191" t="s">
        <v>291</v>
      </c>
      <c r="D104" s="191" t="s">
        <v>499</v>
      </c>
      <c r="E104" s="191" t="s">
        <v>499</v>
      </c>
    </row>
    <row r="105" spans="1:5">
      <c r="A105" s="191">
        <v>104</v>
      </c>
      <c r="B105" s="191" t="s">
        <v>485</v>
      </c>
      <c r="C105" s="191" t="s">
        <v>404</v>
      </c>
      <c r="D105" s="191" t="s">
        <v>486</v>
      </c>
      <c r="E105" s="191" t="s">
        <v>486</v>
      </c>
    </row>
    <row r="106" spans="1:5">
      <c r="A106" s="191">
        <v>105</v>
      </c>
      <c r="B106" s="191" t="s">
        <v>658</v>
      </c>
      <c r="C106" s="191" t="s">
        <v>586</v>
      </c>
      <c r="D106" s="191" t="s">
        <v>659</v>
      </c>
      <c r="E106" s="191" t="s">
        <v>659</v>
      </c>
    </row>
    <row r="107" spans="1:5">
      <c r="A107" s="191">
        <v>106</v>
      </c>
      <c r="B107" s="191" t="s">
        <v>328</v>
      </c>
      <c r="C107" s="191" t="s">
        <v>281</v>
      </c>
      <c r="D107" s="191" t="s">
        <v>329</v>
      </c>
      <c r="E107" s="191" t="s">
        <v>329</v>
      </c>
    </row>
    <row r="108" spans="1:5">
      <c r="A108" s="191">
        <v>107</v>
      </c>
      <c r="B108" s="191" t="s">
        <v>1382</v>
      </c>
      <c r="C108" s="191" t="s">
        <v>326</v>
      </c>
      <c r="D108" s="191" t="s">
        <v>1383</v>
      </c>
      <c r="E108" s="191" t="s">
        <v>1383</v>
      </c>
    </row>
    <row r="109" spans="1:5">
      <c r="A109" s="191">
        <v>108</v>
      </c>
      <c r="B109" s="191" t="s">
        <v>1384</v>
      </c>
      <c r="C109" s="191" t="s">
        <v>326</v>
      </c>
      <c r="D109" s="191" t="s">
        <v>1385</v>
      </c>
      <c r="E109" s="191" t="s">
        <v>1385</v>
      </c>
    </row>
    <row r="110" spans="1:5">
      <c r="A110" s="191">
        <v>109</v>
      </c>
      <c r="B110" s="191" t="s">
        <v>1387</v>
      </c>
      <c r="C110" s="191" t="s">
        <v>326</v>
      </c>
      <c r="D110" s="191" t="s">
        <v>1388</v>
      </c>
      <c r="E110" s="191" t="s">
        <v>1388</v>
      </c>
    </row>
    <row r="111" spans="1:5">
      <c r="A111" s="191">
        <v>110</v>
      </c>
      <c r="B111" s="191" t="s">
        <v>1390</v>
      </c>
      <c r="C111" s="191" t="s">
        <v>326</v>
      </c>
      <c r="D111" s="191" t="s">
        <v>1391</v>
      </c>
      <c r="E111" s="191" t="s">
        <v>1391</v>
      </c>
    </row>
    <row r="112" spans="1:5">
      <c r="A112" s="191">
        <v>111</v>
      </c>
      <c r="B112" s="191" t="s">
        <v>700</v>
      </c>
      <c r="C112" s="191" t="s">
        <v>673</v>
      </c>
      <c r="D112" s="191" t="s">
        <v>1339</v>
      </c>
      <c r="E112" s="191" t="s">
        <v>1339</v>
      </c>
    </row>
    <row r="113" spans="1:5">
      <c r="A113" s="191">
        <v>112</v>
      </c>
      <c r="B113" s="191" t="s">
        <v>1394</v>
      </c>
      <c r="C113" s="191" t="s">
        <v>326</v>
      </c>
      <c r="D113" s="191" t="s">
        <v>1395</v>
      </c>
      <c r="E113" s="191" t="s">
        <v>1395</v>
      </c>
    </row>
    <row r="114" spans="1:5">
      <c r="A114" s="191">
        <v>113</v>
      </c>
      <c r="B114" s="191" t="s">
        <v>290</v>
      </c>
      <c r="C114" s="191" t="s">
        <v>291</v>
      </c>
      <c r="D114" s="191" t="s">
        <v>292</v>
      </c>
      <c r="E114" s="191" t="s">
        <v>292</v>
      </c>
    </row>
    <row r="115" spans="1:5">
      <c r="A115" s="191">
        <v>114</v>
      </c>
      <c r="B115" s="191" t="s">
        <v>703</v>
      </c>
      <c r="C115" s="191" t="s">
        <v>673</v>
      </c>
      <c r="D115" s="191" t="s">
        <v>1340</v>
      </c>
      <c r="E115" s="191" t="s">
        <v>1340</v>
      </c>
    </row>
    <row r="116" spans="1:5">
      <c r="A116" s="191">
        <v>115</v>
      </c>
      <c r="B116" s="191" t="s">
        <v>388</v>
      </c>
      <c r="C116" s="191" t="s">
        <v>389</v>
      </c>
      <c r="D116" s="191" t="s">
        <v>390</v>
      </c>
      <c r="E116" s="191" t="s">
        <v>390</v>
      </c>
    </row>
    <row r="117" spans="1:5">
      <c r="A117" s="191">
        <v>116</v>
      </c>
      <c r="B117" s="191" t="s">
        <v>417</v>
      </c>
      <c r="C117" s="191" t="s">
        <v>389</v>
      </c>
      <c r="D117" s="191" t="s">
        <v>418</v>
      </c>
      <c r="E117" s="191" t="s">
        <v>418</v>
      </c>
    </row>
    <row r="118" spans="1:5">
      <c r="A118" s="191">
        <v>117</v>
      </c>
      <c r="B118" s="191" t="s">
        <v>421</v>
      </c>
      <c r="C118" s="191" t="s">
        <v>389</v>
      </c>
      <c r="D118" s="191" t="s">
        <v>422</v>
      </c>
      <c r="E118" s="191" t="s">
        <v>422</v>
      </c>
    </row>
    <row r="119" spans="1:5">
      <c r="A119" s="191">
        <v>118</v>
      </c>
      <c r="B119" s="191" t="s">
        <v>393</v>
      </c>
      <c r="C119" s="191" t="s">
        <v>326</v>
      </c>
      <c r="D119" s="191" t="s">
        <v>394</v>
      </c>
      <c r="E119" s="191" t="s">
        <v>395</v>
      </c>
    </row>
    <row r="120" spans="1:5">
      <c r="A120" s="191">
        <v>119</v>
      </c>
      <c r="B120" s="191" t="s">
        <v>424</v>
      </c>
      <c r="C120" s="191" t="s">
        <v>326</v>
      </c>
      <c r="D120" s="191" t="s">
        <v>425</v>
      </c>
      <c r="E120" s="191" t="s">
        <v>425</v>
      </c>
    </row>
    <row r="121" spans="1:5">
      <c r="A121" s="191">
        <v>120</v>
      </c>
      <c r="B121" s="191" t="s">
        <v>397</v>
      </c>
      <c r="C121" s="191" t="s">
        <v>326</v>
      </c>
      <c r="D121" s="191" t="s">
        <v>398</v>
      </c>
      <c r="E121" s="191" t="s">
        <v>399</v>
      </c>
    </row>
    <row r="122" spans="1:5">
      <c r="A122" s="191">
        <v>121</v>
      </c>
      <c r="B122" s="191" t="s">
        <v>707</v>
      </c>
      <c r="C122" s="191" t="s">
        <v>673</v>
      </c>
      <c r="D122" s="191" t="s">
        <v>708</v>
      </c>
      <c r="E122" s="191" t="s">
        <v>708</v>
      </c>
    </row>
    <row r="123" spans="1:5">
      <c r="A123" s="191">
        <v>122</v>
      </c>
      <c r="B123" s="191" t="s">
        <v>1399</v>
      </c>
      <c r="C123" s="191" t="s">
        <v>326</v>
      </c>
      <c r="D123" s="191" t="s">
        <v>1400</v>
      </c>
      <c r="E123" s="191" t="s">
        <v>1401</v>
      </c>
    </row>
    <row r="124" spans="1:5">
      <c r="A124" s="191">
        <v>123</v>
      </c>
      <c r="B124" s="191" t="s">
        <v>345</v>
      </c>
      <c r="C124" s="191" t="s">
        <v>269</v>
      </c>
      <c r="D124" s="191" t="s">
        <v>346</v>
      </c>
      <c r="E124" s="191" t="s">
        <v>346</v>
      </c>
    </row>
    <row r="125" spans="1:5">
      <c r="A125" s="191">
        <v>124</v>
      </c>
      <c r="B125" s="191" t="s">
        <v>348</v>
      </c>
      <c r="C125" s="191" t="s">
        <v>269</v>
      </c>
      <c r="D125" s="191" t="s">
        <v>347</v>
      </c>
      <c r="E125" s="191" t="s">
        <v>347</v>
      </c>
    </row>
    <row r="126" spans="1:5">
      <c r="A126" s="191">
        <v>125</v>
      </c>
      <c r="B126" s="191" t="s">
        <v>352</v>
      </c>
      <c r="C126" s="191" t="s">
        <v>269</v>
      </c>
      <c r="D126" s="191" t="s">
        <v>1346</v>
      </c>
      <c r="E126" s="191" t="s">
        <v>1346</v>
      </c>
    </row>
    <row r="127" spans="1:5">
      <c r="A127" s="191">
        <v>126</v>
      </c>
      <c r="B127" s="191" t="s">
        <v>354</v>
      </c>
      <c r="C127" s="191" t="s">
        <v>269</v>
      </c>
      <c r="D127" s="191" t="s">
        <v>1347</v>
      </c>
      <c r="E127" s="191" t="s">
        <v>1347</v>
      </c>
    </row>
    <row r="128" spans="1:5">
      <c r="A128" s="191">
        <v>127</v>
      </c>
      <c r="B128" s="191" t="s">
        <v>710</v>
      </c>
      <c r="C128" s="191" t="s">
        <v>673</v>
      </c>
      <c r="D128" s="191" t="s">
        <v>1341</v>
      </c>
      <c r="E128" s="191" t="s">
        <v>1341</v>
      </c>
    </row>
    <row r="129" spans="1:5">
      <c r="A129" s="191">
        <v>128</v>
      </c>
      <c r="B129" s="191" t="s">
        <v>431</v>
      </c>
      <c r="C129" s="191" t="s">
        <v>281</v>
      </c>
      <c r="D129" s="191" t="s">
        <v>432</v>
      </c>
      <c r="E129" s="191" t="s">
        <v>432</v>
      </c>
    </row>
    <row r="130" spans="1:5">
      <c r="A130" s="191">
        <v>129</v>
      </c>
      <c r="B130" s="191" t="s">
        <v>754</v>
      </c>
      <c r="C130" s="191" t="s">
        <v>718</v>
      </c>
      <c r="D130" s="191" t="s">
        <v>753</v>
      </c>
      <c r="E130" s="191" t="s">
        <v>753</v>
      </c>
    </row>
    <row r="131" spans="1:5">
      <c r="A131" s="191">
        <v>130</v>
      </c>
      <c r="B131" s="191" t="s">
        <v>727</v>
      </c>
      <c r="C131" s="191" t="s">
        <v>718</v>
      </c>
      <c r="D131" s="191" t="s">
        <v>728</v>
      </c>
      <c r="E131" s="191" t="s">
        <v>728</v>
      </c>
    </row>
    <row r="132" spans="1:5">
      <c r="A132" s="191">
        <v>131</v>
      </c>
      <c r="B132" s="191" t="s">
        <v>757</v>
      </c>
      <c r="C132" s="191" t="s">
        <v>718</v>
      </c>
      <c r="D132" s="191" t="s">
        <v>756</v>
      </c>
      <c r="E132" s="191" t="s">
        <v>758</v>
      </c>
    </row>
    <row r="133" spans="1:5">
      <c r="A133" s="191">
        <v>132</v>
      </c>
      <c r="B133" s="191" t="s">
        <v>760</v>
      </c>
      <c r="C133" s="191" t="s">
        <v>718</v>
      </c>
      <c r="D133" s="191" t="s">
        <v>759</v>
      </c>
      <c r="E133" s="191" t="s">
        <v>761</v>
      </c>
    </row>
    <row r="134" spans="1:5">
      <c r="A134" s="191">
        <v>133</v>
      </c>
      <c r="B134" s="191" t="s">
        <v>762</v>
      </c>
      <c r="C134" s="191" t="s">
        <v>718</v>
      </c>
      <c r="D134" s="191" t="s">
        <v>763</v>
      </c>
      <c r="E134" s="191" t="s">
        <v>764</v>
      </c>
    </row>
    <row r="135" spans="1:5">
      <c r="A135" s="191">
        <v>134</v>
      </c>
      <c r="B135" s="191" t="s">
        <v>766</v>
      </c>
      <c r="C135" s="191" t="s">
        <v>718</v>
      </c>
      <c r="D135" s="191" t="s">
        <v>765</v>
      </c>
      <c r="E135" s="191" t="s">
        <v>767</v>
      </c>
    </row>
    <row r="136" spans="1:5">
      <c r="A136" s="191">
        <v>135</v>
      </c>
      <c r="B136" s="191" t="s">
        <v>1105</v>
      </c>
      <c r="C136" s="191" t="s">
        <v>1103</v>
      </c>
      <c r="D136" s="191" t="s">
        <v>1106</v>
      </c>
      <c r="E136" s="191" t="s">
        <v>1106</v>
      </c>
    </row>
    <row r="137" spans="1:5">
      <c r="A137" s="191">
        <v>136</v>
      </c>
      <c r="B137" s="191" t="s">
        <v>1108</v>
      </c>
      <c r="C137" s="191" t="s">
        <v>1103</v>
      </c>
      <c r="D137" s="191" t="s">
        <v>1109</v>
      </c>
      <c r="E137" s="191" t="s">
        <v>1109</v>
      </c>
    </row>
    <row r="138" spans="1:5">
      <c r="A138" s="191">
        <v>137</v>
      </c>
      <c r="B138" s="191" t="s">
        <v>1111</v>
      </c>
      <c r="C138" s="191" t="s">
        <v>1103</v>
      </c>
      <c r="D138" s="191" t="s">
        <v>1112</v>
      </c>
      <c r="E138" s="191" t="s">
        <v>1112</v>
      </c>
    </row>
    <row r="139" spans="1:5">
      <c r="A139" s="191">
        <v>138</v>
      </c>
      <c r="B139" s="191" t="s">
        <v>1114</v>
      </c>
      <c r="C139" s="191" t="s">
        <v>1103</v>
      </c>
      <c r="D139" s="191" t="s">
        <v>1115</v>
      </c>
      <c r="E139" s="191" t="s">
        <v>1115</v>
      </c>
    </row>
    <row r="140" spans="1:5">
      <c r="A140" s="191">
        <v>139</v>
      </c>
      <c r="B140" s="191" t="s">
        <v>1117</v>
      </c>
      <c r="C140" s="191" t="s">
        <v>1103</v>
      </c>
      <c r="D140" s="191" t="s">
        <v>1118</v>
      </c>
      <c r="E140" s="191" t="s">
        <v>1118</v>
      </c>
    </row>
    <row r="141" spans="1:5">
      <c r="A141" s="191">
        <v>140</v>
      </c>
      <c r="B141" s="191" t="s">
        <v>1120</v>
      </c>
      <c r="C141" s="191" t="s">
        <v>1103</v>
      </c>
      <c r="D141" s="191" t="s">
        <v>1121</v>
      </c>
      <c r="E141" s="191" t="s">
        <v>1121</v>
      </c>
    </row>
    <row r="142" spans="1:5">
      <c r="A142" s="191">
        <v>141</v>
      </c>
      <c r="B142" s="191" t="s">
        <v>1123</v>
      </c>
      <c r="C142" s="191" t="s">
        <v>1103</v>
      </c>
      <c r="D142" s="191" t="s">
        <v>1124</v>
      </c>
      <c r="E142" s="191" t="s">
        <v>1124</v>
      </c>
    </row>
    <row r="143" spans="1:5">
      <c r="A143" s="191">
        <v>142</v>
      </c>
      <c r="B143" s="191" t="s">
        <v>1126</v>
      </c>
      <c r="C143" s="191" t="s">
        <v>1103</v>
      </c>
      <c r="D143" s="191" t="s">
        <v>1127</v>
      </c>
      <c r="E143" s="191" t="s">
        <v>1127</v>
      </c>
    </row>
    <row r="144" spans="1:5">
      <c r="A144" s="191">
        <v>143</v>
      </c>
      <c r="B144" s="191" t="s">
        <v>1129</v>
      </c>
      <c r="C144" s="191" t="s">
        <v>1103</v>
      </c>
      <c r="D144" s="191" t="s">
        <v>1130</v>
      </c>
      <c r="E144" s="191" t="s">
        <v>1130</v>
      </c>
    </row>
    <row r="145" spans="1:5">
      <c r="A145" s="191">
        <v>144</v>
      </c>
      <c r="B145" s="191" t="s">
        <v>1132</v>
      </c>
      <c r="C145" s="191" t="s">
        <v>1103</v>
      </c>
      <c r="D145" s="191" t="s">
        <v>1133</v>
      </c>
      <c r="E145" s="191" t="s">
        <v>1133</v>
      </c>
    </row>
    <row r="146" spans="1:5">
      <c r="A146" s="191">
        <v>145</v>
      </c>
      <c r="B146" s="191" t="s">
        <v>1135</v>
      </c>
      <c r="C146" s="191" t="s">
        <v>1103</v>
      </c>
      <c r="D146" s="191" t="s">
        <v>1136</v>
      </c>
      <c r="E146" s="191" t="s">
        <v>1136</v>
      </c>
    </row>
    <row r="147" spans="1:5">
      <c r="A147" s="191">
        <v>146</v>
      </c>
      <c r="B147" s="191" t="s">
        <v>1138</v>
      </c>
      <c r="C147" s="191" t="s">
        <v>1103</v>
      </c>
      <c r="D147" s="191" t="s">
        <v>1139</v>
      </c>
      <c r="E147" s="191" t="s">
        <v>1139</v>
      </c>
    </row>
    <row r="148" spans="1:5">
      <c r="A148" s="191">
        <v>147</v>
      </c>
      <c r="B148" s="191" t="s">
        <v>1141</v>
      </c>
      <c r="C148" s="191" t="s">
        <v>1103</v>
      </c>
      <c r="D148" s="191" t="s">
        <v>1142</v>
      </c>
      <c r="E148" s="191" t="s">
        <v>1142</v>
      </c>
    </row>
    <row r="149" spans="1:5">
      <c r="A149" s="191">
        <v>148</v>
      </c>
      <c r="B149" s="191" t="s">
        <v>1143</v>
      </c>
      <c r="C149" s="191" t="s">
        <v>1103</v>
      </c>
      <c r="D149" s="191" t="s">
        <v>1144</v>
      </c>
      <c r="E149" s="191" t="s">
        <v>1144</v>
      </c>
    </row>
    <row r="150" spans="1:5">
      <c r="A150" s="191">
        <v>149</v>
      </c>
      <c r="B150" s="191" t="s">
        <v>332</v>
      </c>
      <c r="C150" s="191" t="s">
        <v>281</v>
      </c>
      <c r="D150" s="191" t="s">
        <v>333</v>
      </c>
      <c r="E150" s="191" t="s">
        <v>333</v>
      </c>
    </row>
    <row r="151" spans="1:5">
      <c r="A151" s="191">
        <v>150</v>
      </c>
      <c r="B151" s="191" t="s">
        <v>524</v>
      </c>
      <c r="C151" s="191" t="s">
        <v>525</v>
      </c>
      <c r="D151" s="191"/>
      <c r="E151" s="191" t="s">
        <v>526</v>
      </c>
    </row>
    <row r="152" spans="1:5">
      <c r="A152" s="191">
        <v>151</v>
      </c>
      <c r="B152" s="191" t="s">
        <v>309</v>
      </c>
      <c r="C152" s="191" t="s">
        <v>269</v>
      </c>
      <c r="D152" s="191" t="s">
        <v>310</v>
      </c>
      <c r="E152" s="191" t="s">
        <v>310</v>
      </c>
    </row>
    <row r="153" spans="1:5">
      <c r="A153" s="191">
        <v>152</v>
      </c>
      <c r="B153" s="191" t="s">
        <v>268</v>
      </c>
      <c r="C153" s="191" t="s">
        <v>269</v>
      </c>
      <c r="D153" s="191" t="s">
        <v>270</v>
      </c>
      <c r="E153" s="191" t="s">
        <v>270</v>
      </c>
    </row>
    <row r="154" spans="1:5">
      <c r="A154" s="191">
        <v>153</v>
      </c>
      <c r="B154" s="191" t="s">
        <v>1460</v>
      </c>
      <c r="C154" s="191" t="s">
        <v>1448</v>
      </c>
      <c r="D154" s="191" t="s">
        <v>1461</v>
      </c>
      <c r="E154" s="191" t="s">
        <v>1461</v>
      </c>
    </row>
    <row r="155" spans="1:5">
      <c r="A155" s="191">
        <v>154</v>
      </c>
      <c r="B155" s="191" t="s">
        <v>1096</v>
      </c>
      <c r="C155" s="191" t="s">
        <v>1097</v>
      </c>
      <c r="D155" s="191" t="s">
        <v>1098</v>
      </c>
      <c r="E155" s="191" t="s">
        <v>1098</v>
      </c>
    </row>
    <row r="156" spans="1:5">
      <c r="A156" s="191">
        <v>155</v>
      </c>
      <c r="B156" s="191" t="s">
        <v>1101</v>
      </c>
      <c r="C156" s="191" t="s">
        <v>1097</v>
      </c>
      <c r="D156" s="191" t="s">
        <v>1102</v>
      </c>
      <c r="E156" s="191" t="s">
        <v>1102</v>
      </c>
    </row>
    <row r="157" spans="1:5">
      <c r="A157" s="191">
        <v>156</v>
      </c>
      <c r="B157" s="191" t="s">
        <v>661</v>
      </c>
      <c r="C157" s="191" t="s">
        <v>662</v>
      </c>
      <c r="D157" s="191" t="s">
        <v>663</v>
      </c>
      <c r="E157" s="191" t="s">
        <v>663</v>
      </c>
    </row>
    <row r="158" spans="1:5">
      <c r="A158" s="191">
        <v>157</v>
      </c>
      <c r="B158" s="191" t="s">
        <v>1463</v>
      </c>
      <c r="C158" s="191" t="s">
        <v>1448</v>
      </c>
      <c r="D158" s="191" t="s">
        <v>1464</v>
      </c>
      <c r="E158" s="191" t="s">
        <v>1464</v>
      </c>
    </row>
    <row r="159" spans="1:5">
      <c r="A159" s="191">
        <v>158</v>
      </c>
      <c r="B159" s="191" t="s">
        <v>1466</v>
      </c>
      <c r="C159" s="191" t="s">
        <v>1448</v>
      </c>
      <c r="D159" s="191" t="s">
        <v>1467</v>
      </c>
      <c r="E159" s="191" t="s">
        <v>1467</v>
      </c>
    </row>
    <row r="160" spans="1:5">
      <c r="A160" s="191">
        <v>159</v>
      </c>
      <c r="B160" s="191" t="s">
        <v>1471</v>
      </c>
      <c r="C160" s="191" t="s">
        <v>1448</v>
      </c>
      <c r="D160" s="191" t="s">
        <v>1473</v>
      </c>
      <c r="E160" s="191" t="s">
        <v>1473</v>
      </c>
    </row>
    <row r="161" spans="1:5">
      <c r="A161" s="191">
        <v>160</v>
      </c>
      <c r="B161" s="191" t="s">
        <v>1475</v>
      </c>
      <c r="C161" s="191" t="s">
        <v>1448</v>
      </c>
      <c r="D161" s="191" t="s">
        <v>1476</v>
      </c>
      <c r="E161" s="191" t="s">
        <v>1476</v>
      </c>
    </row>
    <row r="162" spans="1:5">
      <c r="A162" s="191">
        <v>161</v>
      </c>
      <c r="B162" s="191" t="s">
        <v>1478</v>
      </c>
      <c r="C162" s="191" t="s">
        <v>1448</v>
      </c>
      <c r="D162" s="191" t="s">
        <v>1479</v>
      </c>
      <c r="E162" s="191" t="s">
        <v>1479</v>
      </c>
    </row>
    <row r="163" spans="1:5">
      <c r="A163" s="191">
        <v>162</v>
      </c>
      <c r="B163" s="191" t="s">
        <v>1482</v>
      </c>
      <c r="C163" s="191" t="s">
        <v>1448</v>
      </c>
      <c r="D163" s="191" t="s">
        <v>1483</v>
      </c>
      <c r="E163" s="191" t="s">
        <v>1483</v>
      </c>
    </row>
    <row r="164" spans="1:5">
      <c r="A164" s="191">
        <v>163</v>
      </c>
      <c r="B164" s="191" t="s">
        <v>377</v>
      </c>
      <c r="C164" s="191" t="s">
        <v>326</v>
      </c>
      <c r="D164" s="191" t="s">
        <v>378</v>
      </c>
      <c r="E164" s="191" t="s">
        <v>379</v>
      </c>
    </row>
    <row r="165" spans="1:5">
      <c r="A165" s="191">
        <v>164</v>
      </c>
      <c r="B165" s="191" t="s">
        <v>665</v>
      </c>
      <c r="C165" s="191" t="s">
        <v>662</v>
      </c>
      <c r="D165" s="191" t="s">
        <v>666</v>
      </c>
      <c r="E165" s="191" t="s">
        <v>666</v>
      </c>
    </row>
    <row r="166" spans="1:5">
      <c r="A166" s="191">
        <v>165</v>
      </c>
      <c r="B166" s="191" t="s">
        <v>777</v>
      </c>
      <c r="C166" s="191" t="s">
        <v>775</v>
      </c>
      <c r="D166" s="191" t="s">
        <v>776</v>
      </c>
      <c r="E166" s="191" t="s">
        <v>776</v>
      </c>
    </row>
    <row r="167" spans="1:5">
      <c r="A167" s="191">
        <v>166</v>
      </c>
      <c r="B167" s="191" t="s">
        <v>779</v>
      </c>
      <c r="C167" s="191" t="s">
        <v>775</v>
      </c>
      <c r="D167" s="191" t="s">
        <v>780</v>
      </c>
      <c r="E167" s="191" t="s">
        <v>781</v>
      </c>
    </row>
    <row r="168" spans="1:5">
      <c r="A168" s="191">
        <v>167</v>
      </c>
      <c r="B168" s="191" t="s">
        <v>783</v>
      </c>
      <c r="C168" s="191" t="s">
        <v>775</v>
      </c>
      <c r="D168" s="191" t="s">
        <v>782</v>
      </c>
      <c r="E168" s="191" t="s">
        <v>782</v>
      </c>
    </row>
    <row r="169" spans="1:5">
      <c r="A169" s="191">
        <v>168</v>
      </c>
      <c r="B169" s="191" t="s">
        <v>785</v>
      </c>
      <c r="C169" s="191" t="s">
        <v>775</v>
      </c>
      <c r="D169" s="191" t="s">
        <v>786</v>
      </c>
      <c r="E169" s="191" t="s">
        <v>787</v>
      </c>
    </row>
    <row r="170" spans="1:5">
      <c r="A170" s="191">
        <v>169</v>
      </c>
      <c r="B170" s="191" t="s">
        <v>790</v>
      </c>
      <c r="C170" s="191" t="s">
        <v>775</v>
      </c>
      <c r="D170" s="191" t="s">
        <v>791</v>
      </c>
      <c r="E170" s="191" t="s">
        <v>789</v>
      </c>
    </row>
    <row r="171" spans="1:5">
      <c r="A171" s="191">
        <v>170</v>
      </c>
      <c r="B171" s="191" t="s">
        <v>793</v>
      </c>
      <c r="C171" s="191" t="s">
        <v>775</v>
      </c>
      <c r="D171" s="191" t="s">
        <v>794</v>
      </c>
      <c r="E171" s="191" t="s">
        <v>795</v>
      </c>
    </row>
    <row r="172" spans="1:5">
      <c r="A172" s="191">
        <v>171</v>
      </c>
      <c r="B172" s="191" t="s">
        <v>796</v>
      </c>
      <c r="C172" s="191" t="s">
        <v>775</v>
      </c>
      <c r="D172" s="191" t="s">
        <v>795</v>
      </c>
      <c r="E172" s="191" t="s">
        <v>795</v>
      </c>
    </row>
    <row r="173" spans="1:5">
      <c r="A173" s="191">
        <v>172</v>
      </c>
      <c r="B173" s="191" t="s">
        <v>798</v>
      </c>
      <c r="C173" s="191" t="s">
        <v>775</v>
      </c>
      <c r="D173" s="191" t="s">
        <v>797</v>
      </c>
      <c r="E173" s="191" t="s">
        <v>797</v>
      </c>
    </row>
    <row r="174" spans="1:5">
      <c r="A174" s="191">
        <v>173</v>
      </c>
      <c r="B174" s="191" t="s">
        <v>800</v>
      </c>
      <c r="C174" s="191" t="s">
        <v>775</v>
      </c>
      <c r="D174" s="191" t="s">
        <v>801</v>
      </c>
      <c r="E174" s="191" t="s">
        <v>801</v>
      </c>
    </row>
    <row r="175" spans="1:5">
      <c r="A175" s="191">
        <v>174</v>
      </c>
      <c r="B175" s="191" t="s">
        <v>803</v>
      </c>
      <c r="C175" s="191" t="s">
        <v>775</v>
      </c>
      <c r="D175" s="191" t="s">
        <v>804</v>
      </c>
      <c r="E175" s="191" t="s">
        <v>805</v>
      </c>
    </row>
    <row r="176" spans="1:5">
      <c r="A176" s="191">
        <v>175</v>
      </c>
      <c r="B176" s="191" t="s">
        <v>807</v>
      </c>
      <c r="C176" s="191" t="s">
        <v>775</v>
      </c>
      <c r="D176" s="191" t="s">
        <v>808</v>
      </c>
      <c r="E176" s="191" t="s">
        <v>809</v>
      </c>
    </row>
    <row r="177" spans="1:5">
      <c r="A177" s="191">
        <v>176</v>
      </c>
      <c r="B177" s="191" t="s">
        <v>811</v>
      </c>
      <c r="C177" s="191" t="s">
        <v>775</v>
      </c>
      <c r="D177" s="191" t="s">
        <v>812</v>
      </c>
      <c r="E177" s="191" t="s">
        <v>813</v>
      </c>
    </row>
    <row r="178" spans="1:5">
      <c r="A178" s="191">
        <v>177</v>
      </c>
      <c r="B178" s="191" t="s">
        <v>1490</v>
      </c>
      <c r="C178" s="191" t="s">
        <v>1448</v>
      </c>
      <c r="D178" s="191" t="s">
        <v>1491</v>
      </c>
      <c r="E178" s="191" t="s">
        <v>1491</v>
      </c>
    </row>
    <row r="179" spans="1:5">
      <c r="A179" s="191">
        <v>178</v>
      </c>
      <c r="B179" s="191" t="s">
        <v>1492</v>
      </c>
      <c r="C179" s="191" t="s">
        <v>1448</v>
      </c>
      <c r="D179" s="191" t="s">
        <v>1493</v>
      </c>
      <c r="E179" s="191" t="s">
        <v>1493</v>
      </c>
    </row>
    <row r="180" spans="1:5">
      <c r="A180" s="191">
        <v>179</v>
      </c>
      <c r="B180" s="191" t="s">
        <v>1494</v>
      </c>
      <c r="C180" s="191" t="s">
        <v>1448</v>
      </c>
      <c r="D180" s="191" t="s">
        <v>1495</v>
      </c>
      <c r="E180" s="191" t="s">
        <v>1495</v>
      </c>
    </row>
    <row r="181" spans="1:5">
      <c r="A181" s="191">
        <v>180</v>
      </c>
      <c r="B181" s="191" t="s">
        <v>1403</v>
      </c>
      <c r="C181" s="191" t="s">
        <v>326</v>
      </c>
      <c r="D181" s="191" t="s">
        <v>1404</v>
      </c>
      <c r="E181" s="191" t="s">
        <v>1404</v>
      </c>
    </row>
    <row r="182" spans="1:5">
      <c r="A182" s="191">
        <v>181</v>
      </c>
      <c r="B182" s="191" t="s">
        <v>1496</v>
      </c>
      <c r="C182" s="191" t="s">
        <v>1448</v>
      </c>
      <c r="D182" s="191" t="s">
        <v>1497</v>
      </c>
      <c r="E182" s="191" t="s">
        <v>1497</v>
      </c>
    </row>
    <row r="183" spans="1:5">
      <c r="A183" s="191">
        <v>182</v>
      </c>
      <c r="B183" s="191" t="s">
        <v>363</v>
      </c>
      <c r="C183" s="191" t="s">
        <v>269</v>
      </c>
      <c r="D183" s="191" t="s">
        <v>364</v>
      </c>
      <c r="E183" s="191" t="s">
        <v>364</v>
      </c>
    </row>
    <row r="184" spans="1:5">
      <c r="A184" s="191">
        <v>183</v>
      </c>
      <c r="B184" s="191" t="s">
        <v>1498</v>
      </c>
      <c r="C184" s="191" t="s">
        <v>1448</v>
      </c>
      <c r="D184" s="191" t="s">
        <v>1499</v>
      </c>
      <c r="E184" s="191" t="s">
        <v>1499</v>
      </c>
    </row>
    <row r="185" spans="1:5">
      <c r="A185" s="191">
        <v>184</v>
      </c>
      <c r="B185" s="191" t="s">
        <v>1501</v>
      </c>
      <c r="C185" s="191" t="s">
        <v>1448</v>
      </c>
      <c r="D185" s="191" t="s">
        <v>1502</v>
      </c>
      <c r="E185" s="191" t="s">
        <v>1502</v>
      </c>
    </row>
    <row r="186" spans="1:5">
      <c r="A186" s="191">
        <v>185</v>
      </c>
      <c r="B186" s="191" t="s">
        <v>1503</v>
      </c>
      <c r="C186" s="191" t="s">
        <v>1448</v>
      </c>
      <c r="D186" s="191" t="s">
        <v>1504</v>
      </c>
      <c r="E186" s="191" t="s">
        <v>1504</v>
      </c>
    </row>
    <row r="187" spans="1:5">
      <c r="A187" s="191">
        <v>186</v>
      </c>
      <c r="B187" s="191" t="s">
        <v>1505</v>
      </c>
      <c r="C187" s="191" t="s">
        <v>1448</v>
      </c>
      <c r="D187" s="191" t="s">
        <v>1506</v>
      </c>
      <c r="E187" s="191" t="s">
        <v>1506</v>
      </c>
    </row>
    <row r="188" spans="1:5">
      <c r="A188" s="191">
        <v>187</v>
      </c>
      <c r="B188" s="191" t="s">
        <v>1507</v>
      </c>
      <c r="C188" s="191" t="s">
        <v>1448</v>
      </c>
      <c r="D188" s="191" t="s">
        <v>1508</v>
      </c>
      <c r="E188" s="191" t="s">
        <v>1508</v>
      </c>
    </row>
    <row r="189" spans="1:5">
      <c r="A189" s="191">
        <v>188</v>
      </c>
      <c r="B189" s="191" t="s">
        <v>1509</v>
      </c>
      <c r="C189" s="191" t="s">
        <v>1448</v>
      </c>
      <c r="D189" s="191" t="s">
        <v>1511</v>
      </c>
      <c r="E189" s="191" t="s">
        <v>1511</v>
      </c>
    </row>
    <row r="190" spans="1:5">
      <c r="A190" s="191">
        <v>189</v>
      </c>
      <c r="B190" s="191" t="s">
        <v>1512</v>
      </c>
      <c r="C190" s="191" t="s">
        <v>1448</v>
      </c>
      <c r="D190" s="191" t="s">
        <v>1513</v>
      </c>
      <c r="E190" s="191" t="s">
        <v>1513</v>
      </c>
    </row>
    <row r="191" spans="1:5">
      <c r="A191" s="191">
        <v>190</v>
      </c>
      <c r="B191" s="191" t="s">
        <v>1514</v>
      </c>
      <c r="C191" s="191" t="s">
        <v>1448</v>
      </c>
      <c r="D191" s="191" t="s">
        <v>1515</v>
      </c>
      <c r="E191" s="191" t="s">
        <v>1515</v>
      </c>
    </row>
    <row r="192" spans="1:5">
      <c r="A192" s="191">
        <v>191</v>
      </c>
      <c r="B192" s="191" t="s">
        <v>475</v>
      </c>
      <c r="C192" s="191" t="s">
        <v>426</v>
      </c>
      <c r="D192" s="191" t="s">
        <v>476</v>
      </c>
      <c r="E192" s="191"/>
    </row>
    <row r="193" spans="1:5">
      <c r="A193" s="191">
        <v>192</v>
      </c>
      <c r="B193" s="191" t="s">
        <v>280</v>
      </c>
      <c r="C193" s="191" t="s">
        <v>281</v>
      </c>
      <c r="D193" s="191" t="s">
        <v>282</v>
      </c>
      <c r="E193" s="191" t="s">
        <v>282</v>
      </c>
    </row>
    <row r="194" spans="1:5">
      <c r="A194" s="191">
        <v>193</v>
      </c>
      <c r="B194" s="191" t="s">
        <v>336</v>
      </c>
      <c r="C194" s="191" t="s">
        <v>281</v>
      </c>
      <c r="D194" s="191" t="s">
        <v>337</v>
      </c>
      <c r="E194" s="191" t="s">
        <v>337</v>
      </c>
    </row>
    <row r="195" spans="1:5">
      <c r="A195" s="191">
        <v>194</v>
      </c>
      <c r="B195" s="191" t="s">
        <v>339</v>
      </c>
      <c r="C195" s="191" t="s">
        <v>281</v>
      </c>
      <c r="D195" s="191" t="s">
        <v>340</v>
      </c>
      <c r="E195" s="191" t="s">
        <v>340</v>
      </c>
    </row>
    <row r="196" spans="1:5">
      <c r="A196" s="191">
        <v>195</v>
      </c>
      <c r="B196" s="191" t="s">
        <v>542</v>
      </c>
      <c r="C196" s="191" t="s">
        <v>525</v>
      </c>
      <c r="D196" s="191"/>
      <c r="E196" s="191" t="s">
        <v>543</v>
      </c>
    </row>
    <row r="197" spans="1:5">
      <c r="A197" s="191">
        <v>196</v>
      </c>
      <c r="B197" s="191" t="s">
        <v>319</v>
      </c>
      <c r="C197" s="191" t="s">
        <v>269</v>
      </c>
      <c r="D197" s="191" t="s">
        <v>320</v>
      </c>
      <c r="E197" s="191" t="s">
        <v>320</v>
      </c>
    </row>
    <row r="198" spans="1:5">
      <c r="A198" s="191">
        <v>197</v>
      </c>
      <c r="B198" s="191" t="s">
        <v>315</v>
      </c>
      <c r="C198" s="191" t="s">
        <v>269</v>
      </c>
      <c r="D198" s="191" t="s">
        <v>316</v>
      </c>
      <c r="E198" s="191" t="s">
        <v>316</v>
      </c>
    </row>
    <row r="199" spans="1:5">
      <c r="A199" s="191">
        <v>198</v>
      </c>
      <c r="B199" s="191" t="s">
        <v>342</v>
      </c>
      <c r="C199" s="191" t="s">
        <v>269</v>
      </c>
      <c r="D199" s="191" t="s">
        <v>343</v>
      </c>
      <c r="E199" s="191" t="s">
        <v>343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2134</v>
      </c>
    </row>
    <row r="2" spans="1:2">
      <c r="A2" s="191">
        <v>1</v>
      </c>
      <c r="B2" s="191" t="s">
        <v>2135</v>
      </c>
    </row>
    <row r="3" spans="1:2">
      <c r="A3" s="191">
        <v>2</v>
      </c>
      <c r="B3" s="191" t="s">
        <v>2136</v>
      </c>
    </row>
    <row r="4" spans="1:2">
      <c r="A4" s="191">
        <v>3</v>
      </c>
      <c r="B4" s="191" t="s">
        <v>2137</v>
      </c>
    </row>
    <row r="5" spans="1:2">
      <c r="A5" s="191">
        <v>4</v>
      </c>
      <c r="B5" s="191" t="s">
        <v>2138</v>
      </c>
    </row>
    <row r="6" spans="1:2">
      <c r="A6" s="191">
        <v>5</v>
      </c>
      <c r="B6" s="191" t="s">
        <v>2139</v>
      </c>
    </row>
    <row r="7" spans="1:2">
      <c r="A7" s="191">
        <v>6</v>
      </c>
      <c r="B7" s="191" t="s">
        <v>2140</v>
      </c>
    </row>
    <row r="8" spans="1:2">
      <c r="A8" s="191">
        <v>7</v>
      </c>
      <c r="B8" s="191" t="s">
        <v>2141</v>
      </c>
    </row>
    <row r="9" spans="1:2">
      <c r="A9" s="191">
        <v>8</v>
      </c>
      <c r="B9" s="191" t="s">
        <v>2142</v>
      </c>
    </row>
    <row r="10" spans="1:2">
      <c r="A10" s="191">
        <v>9</v>
      </c>
      <c r="B10" s="191" t="s">
        <v>2143</v>
      </c>
    </row>
    <row r="11" spans="1:2">
      <c r="A11" s="191">
        <v>10</v>
      </c>
      <c r="B11" s="191" t="s">
        <v>2144</v>
      </c>
    </row>
    <row r="12" spans="1:2">
      <c r="A12" s="191">
        <v>11</v>
      </c>
      <c r="B12" s="191" t="s">
        <v>2145</v>
      </c>
    </row>
    <row r="13" spans="1:2">
      <c r="A13" s="191">
        <v>12</v>
      </c>
      <c r="B13" s="191" t="s">
        <v>2146</v>
      </c>
    </row>
    <row r="14" spans="1:2">
      <c r="A14" s="191">
        <v>13</v>
      </c>
      <c r="B14" s="191" t="s">
        <v>2147</v>
      </c>
    </row>
    <row r="15" spans="1:2">
      <c r="A15" s="191">
        <v>14</v>
      </c>
      <c r="B15" s="191" t="s">
        <v>2148</v>
      </c>
    </row>
    <row r="16" spans="1:2">
      <c r="A16" s="191">
        <v>15</v>
      </c>
      <c r="B16" s="191" t="s">
        <v>2149</v>
      </c>
    </row>
    <row r="17" spans="1:2">
      <c r="A17" s="191">
        <v>16</v>
      </c>
      <c r="B17" s="191" t="s">
        <v>2150</v>
      </c>
    </row>
    <row r="18" spans="1:2">
      <c r="A18" s="191">
        <v>17</v>
      </c>
      <c r="B18" s="191" t="s">
        <v>2151</v>
      </c>
    </row>
    <row r="19" spans="1:2">
      <c r="A19" s="191">
        <v>18</v>
      </c>
      <c r="B19" s="191" t="s">
        <v>2152</v>
      </c>
    </row>
    <row r="20" spans="1:2">
      <c r="A20" s="191">
        <v>19</v>
      </c>
      <c r="B20" s="191" t="s">
        <v>2153</v>
      </c>
    </row>
    <row r="21" spans="1:2">
      <c r="A21" s="191">
        <v>20</v>
      </c>
      <c r="B21" s="191" t="s">
        <v>2154</v>
      </c>
    </row>
    <row r="22" spans="1:2">
      <c r="A22" s="191">
        <v>21</v>
      </c>
      <c r="B22" s="191" t="s">
        <v>2155</v>
      </c>
    </row>
    <row r="23" spans="1:2">
      <c r="A23" s="191">
        <v>22</v>
      </c>
      <c r="B23" s="191" t="s">
        <v>2156</v>
      </c>
    </row>
    <row r="24" spans="1:2">
      <c r="A24" s="191">
        <v>23</v>
      </c>
      <c r="B24" s="191" t="s">
        <v>2157</v>
      </c>
    </row>
    <row r="25" spans="1:2">
      <c r="A25" s="191">
        <v>24</v>
      </c>
      <c r="B25" s="191" t="s">
        <v>2158</v>
      </c>
    </row>
    <row r="26" spans="1:2">
      <c r="A26" s="191">
        <v>25</v>
      </c>
      <c r="B26" s="191" t="s">
        <v>2159</v>
      </c>
    </row>
    <row r="27" spans="1:2">
      <c r="A27" s="191">
        <v>26</v>
      </c>
      <c r="B27" s="191" t="s">
        <v>2160</v>
      </c>
    </row>
    <row r="28" spans="1:2">
      <c r="A28" s="191">
        <v>27</v>
      </c>
      <c r="B28" s="191" t="s">
        <v>2161</v>
      </c>
    </row>
    <row r="29" spans="1:2">
      <c r="A29" s="191">
        <v>28</v>
      </c>
      <c r="B29" s="191" t="s">
        <v>2162</v>
      </c>
    </row>
    <row r="30" spans="1:2">
      <c r="A30" s="191">
        <v>29</v>
      </c>
      <c r="B30" s="191" t="s">
        <v>2163</v>
      </c>
    </row>
    <row r="31" spans="1:2">
      <c r="A31" s="191">
        <v>30</v>
      </c>
      <c r="B31" s="191" t="s">
        <v>2164</v>
      </c>
    </row>
    <row r="32" spans="1:2">
      <c r="A32" s="191">
        <v>31</v>
      </c>
      <c r="B32" s="191" t="s">
        <v>2165</v>
      </c>
    </row>
    <row r="33" spans="1:2">
      <c r="A33" s="191">
        <v>32</v>
      </c>
      <c r="B33" s="191" t="s">
        <v>2166</v>
      </c>
    </row>
    <row r="34" spans="1:2">
      <c r="A34" s="191">
        <v>33</v>
      </c>
      <c r="B34" s="191" t="s">
        <v>2167</v>
      </c>
    </row>
    <row r="35" spans="1:2">
      <c r="A35" s="191">
        <v>34</v>
      </c>
      <c r="B35" s="191" t="s">
        <v>2168</v>
      </c>
    </row>
    <row r="36" spans="1:2">
      <c r="A36" s="191">
        <v>35</v>
      </c>
      <c r="B36" s="191" t="s">
        <v>2169</v>
      </c>
    </row>
    <row r="37" spans="1:2">
      <c r="A37" s="191">
        <v>36</v>
      </c>
      <c r="B37" s="191" t="s">
        <v>2170</v>
      </c>
    </row>
    <row r="38" spans="1:2">
      <c r="A38" s="191">
        <v>37</v>
      </c>
      <c r="B38" s="191" t="s">
        <v>2171</v>
      </c>
    </row>
    <row r="39" spans="1:2">
      <c r="A39" s="191">
        <v>38</v>
      </c>
      <c r="B39" s="191" t="s">
        <v>2172</v>
      </c>
    </row>
    <row r="40" spans="1:2">
      <c r="A40" s="191">
        <v>39</v>
      </c>
      <c r="B40" s="191" t="s">
        <v>2135</v>
      </c>
    </row>
    <row r="41" spans="1:2">
      <c r="A41" s="191">
        <v>40</v>
      </c>
      <c r="B41" s="191" t="s">
        <v>2147</v>
      </c>
    </row>
    <row r="42" spans="1:2">
      <c r="A42" s="191">
        <v>41</v>
      </c>
      <c r="B42" s="191" t="s">
        <v>2148</v>
      </c>
    </row>
    <row r="43" spans="1:2">
      <c r="A43" s="191">
        <v>42</v>
      </c>
      <c r="B43" s="191" t="s">
        <v>2149</v>
      </c>
    </row>
    <row r="44" spans="1:2">
      <c r="A44" s="191">
        <v>43</v>
      </c>
      <c r="B44" s="191" t="s">
        <v>2173</v>
      </c>
    </row>
    <row r="45" spans="1:2">
      <c r="A45" s="191">
        <v>44</v>
      </c>
      <c r="B45" s="191" t="s">
        <v>2174</v>
      </c>
    </row>
    <row r="46" spans="1:2">
      <c r="A46" s="191">
        <v>45</v>
      </c>
      <c r="B46" s="191" t="s">
        <v>2175</v>
      </c>
    </row>
    <row r="47" spans="1:2">
      <c r="A47" s="191">
        <v>46</v>
      </c>
      <c r="B47" s="191" t="s">
        <v>2176</v>
      </c>
    </row>
    <row r="48" spans="1:2">
      <c r="A48" s="191">
        <v>47</v>
      </c>
      <c r="B48" s="191" t="s">
        <v>2177</v>
      </c>
    </row>
    <row r="49" spans="1:2">
      <c r="A49" s="191">
        <v>48</v>
      </c>
      <c r="B49" s="191" t="s">
        <v>2178</v>
      </c>
    </row>
    <row r="50" spans="1:2">
      <c r="A50" s="191">
        <v>49</v>
      </c>
      <c r="B50" s="191" t="s">
        <v>2179</v>
      </c>
    </row>
    <row r="51" spans="1:2">
      <c r="A51" s="191">
        <v>50</v>
      </c>
      <c r="B51" s="191" t="s">
        <v>2180</v>
      </c>
    </row>
    <row r="52" spans="1:2">
      <c r="A52" s="191">
        <v>51</v>
      </c>
      <c r="B52" s="191" t="s">
        <v>2181</v>
      </c>
    </row>
    <row r="53" spans="1:2">
      <c r="A53" s="191">
        <v>52</v>
      </c>
      <c r="B53" s="191" t="s">
        <v>2182</v>
      </c>
    </row>
    <row r="54" spans="1:2">
      <c r="A54" s="191">
        <v>53</v>
      </c>
      <c r="B54" s="191" t="s">
        <v>2183</v>
      </c>
    </row>
    <row r="55" spans="1:2">
      <c r="A55" s="191">
        <v>54</v>
      </c>
      <c r="B55" s="191" t="s">
        <v>2184</v>
      </c>
    </row>
    <row r="56" spans="1:2">
      <c r="A56" s="191">
        <v>55</v>
      </c>
      <c r="B56" s="191" t="s">
        <v>2185</v>
      </c>
    </row>
    <row r="57" spans="1:2">
      <c r="A57" s="191">
        <v>56</v>
      </c>
      <c r="B57" s="191" t="s">
        <v>2186</v>
      </c>
    </row>
    <row r="58" spans="1:2">
      <c r="A58" s="191">
        <v>57</v>
      </c>
      <c r="B58" s="191" t="s">
        <v>2187</v>
      </c>
    </row>
    <row r="59" spans="1:2">
      <c r="A59" s="191">
        <v>58</v>
      </c>
      <c r="B59" s="191" t="s">
        <v>2188</v>
      </c>
    </row>
    <row r="60" spans="1:2">
      <c r="A60" s="191">
        <v>59</v>
      </c>
      <c r="B60" s="191" t="s">
        <v>2189</v>
      </c>
    </row>
    <row r="61" spans="1:2">
      <c r="A61" s="191">
        <v>60</v>
      </c>
      <c r="B61" s="191" t="s">
        <v>2190</v>
      </c>
    </row>
    <row r="62" spans="1:2">
      <c r="A62" s="191">
        <v>61</v>
      </c>
      <c r="B62" s="191" t="s">
        <v>2191</v>
      </c>
    </row>
    <row r="63" spans="1:2">
      <c r="A63" s="191">
        <v>62</v>
      </c>
      <c r="B63" s="191" t="s">
        <v>2192</v>
      </c>
    </row>
    <row r="64" spans="1:2">
      <c r="A64" s="191">
        <v>63</v>
      </c>
      <c r="B64" s="191" t="s">
        <v>2193</v>
      </c>
    </row>
    <row r="65" spans="1:2">
      <c r="A65" s="191">
        <v>64</v>
      </c>
      <c r="B65" s="191" t="s">
        <v>2194</v>
      </c>
    </row>
    <row r="66" spans="1:2">
      <c r="A66" s="191">
        <v>65</v>
      </c>
      <c r="B66" s="191" t="s">
        <v>2195</v>
      </c>
    </row>
    <row r="67" spans="1:2">
      <c r="A67" s="191">
        <v>66</v>
      </c>
      <c r="B67" s="191" t="s">
        <v>2196</v>
      </c>
    </row>
    <row r="68" spans="1:2">
      <c r="A68" s="191">
        <v>67</v>
      </c>
      <c r="B68" s="191" t="s">
        <v>2197</v>
      </c>
    </row>
    <row r="69" spans="1:2">
      <c r="A69" s="191">
        <v>68</v>
      </c>
      <c r="B69" s="191" t="s">
        <v>2198</v>
      </c>
    </row>
    <row r="70" spans="1:2">
      <c r="A70" s="191">
        <v>69</v>
      </c>
      <c r="B70" s="191" t="s">
        <v>2199</v>
      </c>
    </row>
    <row r="71" spans="1:2">
      <c r="A71" s="191">
        <v>70</v>
      </c>
      <c r="B71" s="191" t="s">
        <v>2200</v>
      </c>
    </row>
    <row r="72" spans="1:2">
      <c r="A72" s="191">
        <v>71</v>
      </c>
      <c r="B72" s="191" t="s">
        <v>2201</v>
      </c>
    </row>
    <row r="73" spans="1:2">
      <c r="A73" s="191">
        <v>72</v>
      </c>
      <c r="B73" s="191" t="s">
        <v>2202</v>
      </c>
    </row>
    <row r="74" spans="1:2">
      <c r="A74" s="191">
        <v>73</v>
      </c>
      <c r="B74" s="191" t="s">
        <v>2203</v>
      </c>
    </row>
    <row r="75" spans="1:2">
      <c r="A75" s="191">
        <v>74</v>
      </c>
      <c r="B75" s="191" t="s">
        <v>2204</v>
      </c>
    </row>
    <row r="76" spans="1:2">
      <c r="A76" s="191">
        <v>75</v>
      </c>
      <c r="B76" s="191" t="s">
        <v>2205</v>
      </c>
    </row>
    <row r="77" spans="1:2">
      <c r="A77" s="191">
        <v>76</v>
      </c>
      <c r="B77" s="191" t="s">
        <v>2206</v>
      </c>
    </row>
    <row r="78" spans="1:2">
      <c r="A78" s="191">
        <v>77</v>
      </c>
      <c r="B78" s="191" t="s">
        <v>2207</v>
      </c>
    </row>
    <row r="79" spans="1:2">
      <c r="A79" s="191">
        <v>78</v>
      </c>
      <c r="B79" s="191" t="s">
        <v>2208</v>
      </c>
    </row>
    <row r="80" spans="1:2">
      <c r="A80" s="191">
        <v>79</v>
      </c>
      <c r="B80" s="191" t="s">
        <v>2209</v>
      </c>
    </row>
    <row r="81" spans="1:2">
      <c r="A81" s="191">
        <v>80</v>
      </c>
      <c r="B81" s="191" t="s">
        <v>2210</v>
      </c>
    </row>
    <row r="82" spans="1:2">
      <c r="A82" s="191">
        <v>81</v>
      </c>
      <c r="B82" s="191" t="s">
        <v>2211</v>
      </c>
    </row>
    <row r="83" spans="1:2">
      <c r="A83" s="191">
        <v>82</v>
      </c>
      <c r="B83" s="191" t="s">
        <v>2212</v>
      </c>
    </row>
    <row r="84" spans="1:2">
      <c r="A84" s="191">
        <v>83</v>
      </c>
      <c r="B84" s="191" t="s">
        <v>2213</v>
      </c>
    </row>
    <row r="85" spans="1:2">
      <c r="A85" s="191">
        <v>84</v>
      </c>
      <c r="B85" s="191" t="s">
        <v>2214</v>
      </c>
    </row>
    <row r="86" spans="1:2">
      <c r="A86" s="191">
        <v>85</v>
      </c>
      <c r="B86" s="191" t="s">
        <v>2215</v>
      </c>
    </row>
    <row r="87" spans="1:2">
      <c r="A87" s="191">
        <v>86</v>
      </c>
      <c r="B87" s="191" t="s">
        <v>2216</v>
      </c>
    </row>
    <row r="88" spans="1:2">
      <c r="A88" s="191">
        <v>87</v>
      </c>
      <c r="B88" s="191" t="s">
        <v>2217</v>
      </c>
    </row>
    <row r="89" spans="1:2">
      <c r="A89" s="191">
        <v>88</v>
      </c>
      <c r="B89" s="191" t="s">
        <v>2218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workbookViewId="0">
      <selection sqref="A1:J33"/>
    </sheetView>
  </sheetViews>
  <sheetFormatPr defaultRowHeight="12.5"/>
  <sheetData>
    <row r="1" spans="1:10" ht="25">
      <c r="A1" s="191"/>
      <c r="B1" s="191" t="s">
        <v>1665</v>
      </c>
      <c r="C1" s="437" t="s">
        <v>1666</v>
      </c>
      <c r="D1" s="191" t="s">
        <v>64</v>
      </c>
      <c r="E1" s="191" t="s">
        <v>1667</v>
      </c>
      <c r="F1" s="191" t="s">
        <v>1668</v>
      </c>
      <c r="G1" s="191" t="s">
        <v>1669</v>
      </c>
      <c r="H1" s="191" t="s">
        <v>2089</v>
      </c>
      <c r="I1" s="191"/>
      <c r="J1" s="191"/>
    </row>
    <row r="2" spans="1:10" ht="37.5">
      <c r="A2" s="191">
        <v>1</v>
      </c>
      <c r="B2" s="191" t="s">
        <v>2090</v>
      </c>
      <c r="C2" s="437" t="s">
        <v>2091</v>
      </c>
      <c r="D2" s="191" t="s">
        <v>2079</v>
      </c>
      <c r="E2" s="191" t="s">
        <v>2084</v>
      </c>
      <c r="F2" s="191" t="s">
        <v>79</v>
      </c>
      <c r="G2" s="191" t="s">
        <v>79</v>
      </c>
      <c r="H2" s="191"/>
      <c r="I2" s="191"/>
      <c r="J2" s="191"/>
    </row>
    <row r="3" spans="1:10" ht="50">
      <c r="A3" s="191">
        <v>2</v>
      </c>
      <c r="B3" s="191" t="s">
        <v>2092</v>
      </c>
      <c r="C3" s="437" t="s">
        <v>2093</v>
      </c>
      <c r="D3" s="191" t="s">
        <v>2079</v>
      </c>
      <c r="E3" s="191" t="s">
        <v>2094</v>
      </c>
      <c r="F3" s="191" t="s">
        <v>79</v>
      </c>
      <c r="G3" s="191" t="s">
        <v>79</v>
      </c>
      <c r="H3" s="191"/>
      <c r="I3" s="191"/>
      <c r="J3" s="191"/>
    </row>
    <row r="4" spans="1:10">
      <c r="A4" s="191">
        <v>3</v>
      </c>
      <c r="B4" s="191" t="s">
        <v>2095</v>
      </c>
      <c r="C4" s="437" t="s">
        <v>2096</v>
      </c>
      <c r="D4" s="191" t="s">
        <v>2079</v>
      </c>
      <c r="E4" s="191" t="s">
        <v>2084</v>
      </c>
      <c r="F4" s="191" t="s">
        <v>79</v>
      </c>
      <c r="G4" s="191" t="s">
        <v>79</v>
      </c>
      <c r="H4" s="191"/>
      <c r="I4" s="191"/>
      <c r="J4" s="191"/>
    </row>
    <row r="5" spans="1:10">
      <c r="A5" s="191">
        <v>4</v>
      </c>
      <c r="B5" s="191" t="s">
        <v>2097</v>
      </c>
      <c r="C5" s="437" t="s">
        <v>2098</v>
      </c>
      <c r="D5" s="191" t="s">
        <v>2079</v>
      </c>
      <c r="E5" s="191" t="s">
        <v>2084</v>
      </c>
      <c r="F5" s="191" t="s">
        <v>79</v>
      </c>
      <c r="G5" s="191" t="s">
        <v>79</v>
      </c>
      <c r="H5" s="191"/>
      <c r="I5" s="191"/>
      <c r="J5" s="191"/>
    </row>
    <row r="6" spans="1:10">
      <c r="A6" s="191">
        <v>5</v>
      </c>
      <c r="B6" s="191" t="s">
        <v>2099</v>
      </c>
      <c r="C6" s="437" t="s">
        <v>2100</v>
      </c>
      <c r="D6" s="191" t="s">
        <v>2079</v>
      </c>
      <c r="E6" s="191" t="s">
        <v>2101</v>
      </c>
      <c r="F6" s="191" t="s">
        <v>79</v>
      </c>
      <c r="G6" s="191" t="s">
        <v>79</v>
      </c>
      <c r="H6" s="191"/>
      <c r="I6" s="191"/>
      <c r="J6" s="191"/>
    </row>
    <row r="7" spans="1:10" ht="37.5">
      <c r="A7" s="191">
        <v>6</v>
      </c>
      <c r="B7" s="191" t="s">
        <v>2080</v>
      </c>
      <c r="C7" s="437" t="s">
        <v>841</v>
      </c>
      <c r="D7" s="191" t="s">
        <v>2079</v>
      </c>
      <c r="E7" s="191" t="s">
        <v>2102</v>
      </c>
      <c r="F7" s="191" t="s">
        <v>79</v>
      </c>
      <c r="G7" s="191" t="s">
        <v>79</v>
      </c>
      <c r="H7" s="191"/>
      <c r="I7" s="191"/>
      <c r="J7" s="191"/>
    </row>
    <row r="8" spans="1:10" ht="37.5">
      <c r="A8" s="191">
        <v>7</v>
      </c>
      <c r="B8" s="191" t="s">
        <v>112</v>
      </c>
      <c r="C8" s="437" t="s">
        <v>113</v>
      </c>
      <c r="D8" s="191"/>
      <c r="E8" s="191"/>
      <c r="F8" s="191" t="s">
        <v>79</v>
      </c>
      <c r="G8" s="191" t="s">
        <v>79</v>
      </c>
      <c r="H8" s="191"/>
      <c r="I8" s="191"/>
      <c r="J8" s="191"/>
    </row>
    <row r="9" spans="1:10" ht="37.5">
      <c r="A9" s="191">
        <v>8</v>
      </c>
      <c r="B9" s="191" t="s">
        <v>2103</v>
      </c>
      <c r="C9" s="437" t="s">
        <v>2104</v>
      </c>
      <c r="D9" s="191" t="s">
        <v>2079</v>
      </c>
      <c r="E9" s="191" t="s">
        <v>2084</v>
      </c>
      <c r="F9" s="191" t="s">
        <v>79</v>
      </c>
      <c r="G9" s="191" t="s">
        <v>79</v>
      </c>
      <c r="H9" s="191"/>
      <c r="I9" s="191"/>
      <c r="J9" s="191"/>
    </row>
    <row r="10" spans="1:10" ht="25">
      <c r="A10" s="191">
        <v>9</v>
      </c>
      <c r="B10" s="191" t="s">
        <v>2105</v>
      </c>
      <c r="C10" s="437" t="s">
        <v>2106</v>
      </c>
      <c r="D10" s="191" t="s">
        <v>2079</v>
      </c>
      <c r="E10" s="191" t="s">
        <v>2084</v>
      </c>
      <c r="F10" s="191" t="s">
        <v>79</v>
      </c>
      <c r="G10" s="191" t="s">
        <v>79</v>
      </c>
      <c r="H10" s="191"/>
      <c r="I10" s="191"/>
      <c r="J10" s="191"/>
    </row>
    <row r="11" spans="1:10" ht="25">
      <c r="A11" s="191">
        <v>10</v>
      </c>
      <c r="B11" s="191" t="s">
        <v>2107</v>
      </c>
      <c r="C11" s="437" t="s">
        <v>2108</v>
      </c>
      <c r="D11" s="191" t="s">
        <v>2079</v>
      </c>
      <c r="E11" s="191" t="s">
        <v>2084</v>
      </c>
      <c r="F11" s="191" t="s">
        <v>79</v>
      </c>
      <c r="G11" s="191" t="s">
        <v>79</v>
      </c>
      <c r="H11" s="191"/>
      <c r="I11" s="191"/>
      <c r="J11" s="191"/>
    </row>
    <row r="12" spans="1:10" ht="37.5">
      <c r="A12" s="191">
        <v>11</v>
      </c>
      <c r="B12" s="191" t="s">
        <v>2109</v>
      </c>
      <c r="C12" s="437" t="s">
        <v>2110</v>
      </c>
      <c r="D12" s="191" t="s">
        <v>2079</v>
      </c>
      <c r="E12" s="191" t="s">
        <v>2084</v>
      </c>
      <c r="F12" s="191" t="s">
        <v>79</v>
      </c>
      <c r="G12" s="191" t="s">
        <v>79</v>
      </c>
      <c r="H12" s="191"/>
      <c r="I12" s="191"/>
      <c r="J12" s="191"/>
    </row>
    <row r="13" spans="1:10" ht="25">
      <c r="A13" s="191">
        <v>12</v>
      </c>
      <c r="B13" s="191" t="s">
        <v>2111</v>
      </c>
      <c r="C13" s="437" t="s">
        <v>2112</v>
      </c>
      <c r="D13" s="191" t="s">
        <v>2079</v>
      </c>
      <c r="E13" s="191" t="s">
        <v>2113</v>
      </c>
      <c r="F13" s="191" t="s">
        <v>79</v>
      </c>
      <c r="G13" s="191" t="s">
        <v>79</v>
      </c>
      <c r="H13" s="191"/>
      <c r="I13" s="191"/>
      <c r="J13" s="191"/>
    </row>
    <row r="14" spans="1:10" ht="25">
      <c r="A14" s="191">
        <v>13</v>
      </c>
      <c r="B14" s="191" t="s">
        <v>2114</v>
      </c>
      <c r="C14" s="437" t="s">
        <v>2115</v>
      </c>
      <c r="D14" s="191" t="s">
        <v>2079</v>
      </c>
      <c r="E14" s="191" t="s">
        <v>2113</v>
      </c>
      <c r="F14" s="191" t="s">
        <v>79</v>
      </c>
      <c r="G14" s="191" t="s">
        <v>79</v>
      </c>
      <c r="H14" s="191"/>
      <c r="I14" s="191"/>
      <c r="J14" s="191"/>
    </row>
    <row r="15" spans="1:10" ht="37.5">
      <c r="A15" s="191">
        <v>14</v>
      </c>
      <c r="B15" s="191" t="s">
        <v>2116</v>
      </c>
      <c r="C15" s="437" t="s">
        <v>2117</v>
      </c>
      <c r="D15" s="191" t="s">
        <v>2079</v>
      </c>
      <c r="E15" s="191" t="s">
        <v>2118</v>
      </c>
      <c r="F15" s="191" t="s">
        <v>79</v>
      </c>
      <c r="G15" s="191" t="s">
        <v>79</v>
      </c>
      <c r="H15" s="191"/>
      <c r="I15" s="191"/>
      <c r="J15" s="191"/>
    </row>
    <row r="16" spans="1:10" ht="25">
      <c r="A16" s="191">
        <v>15</v>
      </c>
      <c r="B16" s="191" t="s">
        <v>2077</v>
      </c>
      <c r="C16" s="437" t="s">
        <v>828</v>
      </c>
      <c r="D16" s="191" t="s">
        <v>2079</v>
      </c>
      <c r="E16" s="191" t="s">
        <v>2076</v>
      </c>
      <c r="F16" s="191" t="s">
        <v>79</v>
      </c>
      <c r="G16" s="191" t="s">
        <v>79</v>
      </c>
      <c r="H16" s="191"/>
      <c r="I16" s="191"/>
      <c r="J16" s="191"/>
    </row>
    <row r="17" spans="1:10" ht="50">
      <c r="A17" s="191">
        <v>16</v>
      </c>
      <c r="B17" s="191" t="s">
        <v>2087</v>
      </c>
      <c r="C17" s="437" t="s">
        <v>2088</v>
      </c>
      <c r="D17" s="191" t="s">
        <v>2079</v>
      </c>
      <c r="E17" s="191"/>
      <c r="F17" s="191" t="s">
        <v>79</v>
      </c>
      <c r="G17" s="191" t="s">
        <v>79</v>
      </c>
      <c r="H17" s="191"/>
      <c r="I17" s="191"/>
      <c r="J17" s="191"/>
    </row>
    <row r="18" spans="1:10" ht="37.5">
      <c r="A18" s="191">
        <v>17</v>
      </c>
      <c r="B18" s="191" t="s">
        <v>2074</v>
      </c>
      <c r="C18" s="437" t="s">
        <v>2078</v>
      </c>
      <c r="D18" s="191" t="s">
        <v>2079</v>
      </c>
      <c r="E18" s="191" t="s">
        <v>2076</v>
      </c>
      <c r="F18" s="191" t="s">
        <v>79</v>
      </c>
      <c r="G18" s="191" t="s">
        <v>79</v>
      </c>
      <c r="H18" s="191"/>
      <c r="I18" s="191"/>
      <c r="J18" s="191"/>
    </row>
    <row r="19" spans="1:10" ht="75">
      <c r="A19" s="191">
        <v>18</v>
      </c>
      <c r="B19" s="191" t="s">
        <v>2119</v>
      </c>
      <c r="C19" s="437" t="s">
        <v>2120</v>
      </c>
      <c r="D19" s="191"/>
      <c r="E19" s="191"/>
      <c r="F19" s="191" t="s">
        <v>79</v>
      </c>
      <c r="G19" s="191" t="s">
        <v>79</v>
      </c>
      <c r="H19" s="191"/>
      <c r="I19" s="191"/>
      <c r="J19" s="191"/>
    </row>
    <row r="20" spans="1:10" ht="75">
      <c r="A20" s="191">
        <v>19</v>
      </c>
      <c r="B20" s="191" t="s">
        <v>2121</v>
      </c>
      <c r="C20" s="437" t="s">
        <v>2122</v>
      </c>
      <c r="D20" s="191"/>
      <c r="E20" s="191"/>
      <c r="F20" s="191" t="s">
        <v>79</v>
      </c>
      <c r="G20" s="191" t="s">
        <v>79</v>
      </c>
      <c r="H20" s="191"/>
      <c r="I20" s="191"/>
      <c r="J20" s="191"/>
    </row>
    <row r="21" spans="1:10" ht="25">
      <c r="A21" s="191">
        <v>20</v>
      </c>
      <c r="B21" s="191" t="s">
        <v>64</v>
      </c>
      <c r="C21" s="437" t="s">
        <v>1722</v>
      </c>
      <c r="D21" s="191"/>
      <c r="E21" s="191"/>
      <c r="F21" s="191" t="s">
        <v>79</v>
      </c>
      <c r="G21" s="191" t="s">
        <v>79</v>
      </c>
      <c r="H21" s="191"/>
      <c r="I21" s="191"/>
      <c r="J21" s="191"/>
    </row>
    <row r="22" spans="1:10">
      <c r="A22" s="191">
        <v>21</v>
      </c>
      <c r="B22" s="191" t="s">
        <v>2123</v>
      </c>
      <c r="C22" s="437" t="s">
        <v>2124</v>
      </c>
      <c r="D22" s="191" t="s">
        <v>2079</v>
      </c>
      <c r="E22" s="191" t="s">
        <v>2084</v>
      </c>
      <c r="F22" s="191" t="s">
        <v>79</v>
      </c>
      <c r="G22" s="191" t="s">
        <v>79</v>
      </c>
      <c r="H22" s="191"/>
      <c r="I22" s="191"/>
      <c r="J22" s="191"/>
    </row>
    <row r="23" spans="1:10" ht="37.5">
      <c r="A23" s="191">
        <v>22</v>
      </c>
      <c r="B23" s="191" t="s">
        <v>95</v>
      </c>
      <c r="C23" s="437" t="s">
        <v>96</v>
      </c>
      <c r="D23" s="191"/>
      <c r="E23" s="191"/>
      <c r="F23" s="191" t="s">
        <v>79</v>
      </c>
      <c r="G23" s="191" t="s">
        <v>79</v>
      </c>
      <c r="H23" s="191"/>
      <c r="I23" s="191"/>
      <c r="J23" s="191"/>
    </row>
    <row r="24" spans="1:10">
      <c r="A24" s="191">
        <v>23</v>
      </c>
      <c r="B24" s="191" t="s">
        <v>2125</v>
      </c>
      <c r="C24" s="437" t="s">
        <v>2126</v>
      </c>
      <c r="D24" s="191" t="s">
        <v>2079</v>
      </c>
      <c r="E24" s="191" t="s">
        <v>2084</v>
      </c>
      <c r="F24" s="191" t="s">
        <v>79</v>
      </c>
      <c r="G24" s="191" t="s">
        <v>79</v>
      </c>
      <c r="H24" s="191"/>
      <c r="I24" s="191"/>
      <c r="J24" s="191"/>
    </row>
    <row r="25" spans="1:10">
      <c r="A25" s="191">
        <v>24</v>
      </c>
      <c r="B25" s="191" t="s">
        <v>2127</v>
      </c>
      <c r="C25" s="437" t="s">
        <v>2128</v>
      </c>
      <c r="D25" s="191" t="s">
        <v>2079</v>
      </c>
      <c r="E25" s="191" t="s">
        <v>2084</v>
      </c>
      <c r="F25" s="191" t="s">
        <v>79</v>
      </c>
      <c r="G25" s="191" t="s">
        <v>79</v>
      </c>
      <c r="H25" s="191"/>
      <c r="I25" s="191"/>
      <c r="J25" s="191"/>
    </row>
    <row r="26" spans="1:10" ht="37.5">
      <c r="A26" s="191">
        <v>25</v>
      </c>
      <c r="B26" s="191" t="s">
        <v>2083</v>
      </c>
      <c r="C26" s="437" t="s">
        <v>2082</v>
      </c>
      <c r="D26" s="191" t="s">
        <v>2079</v>
      </c>
      <c r="E26" s="191" t="s">
        <v>2084</v>
      </c>
      <c r="F26" s="191" t="s">
        <v>79</v>
      </c>
      <c r="G26" s="191" t="s">
        <v>79</v>
      </c>
      <c r="H26" s="191"/>
      <c r="I26" s="191"/>
      <c r="J26" s="191"/>
    </row>
    <row r="27" spans="1:10">
      <c r="A27" s="191">
        <v>26</v>
      </c>
      <c r="B27" s="191" t="s">
        <v>2129</v>
      </c>
      <c r="C27" s="437" t="s">
        <v>854</v>
      </c>
      <c r="D27" s="191" t="s">
        <v>2079</v>
      </c>
      <c r="E27" s="191" t="s">
        <v>856</v>
      </c>
      <c r="F27" s="191" t="s">
        <v>79</v>
      </c>
      <c r="G27" s="191" t="s">
        <v>79</v>
      </c>
      <c r="H27" s="191"/>
      <c r="I27" s="191"/>
      <c r="J27" s="191"/>
    </row>
    <row r="28" spans="1:10" ht="37.5">
      <c r="A28" s="191">
        <v>27</v>
      </c>
      <c r="B28" s="191" t="s">
        <v>77</v>
      </c>
      <c r="C28" s="437" t="s">
        <v>83</v>
      </c>
      <c r="D28" s="191"/>
      <c r="E28" s="191"/>
      <c r="F28" s="191" t="s">
        <v>79</v>
      </c>
      <c r="G28" s="191" t="s">
        <v>79</v>
      </c>
      <c r="H28" s="191"/>
      <c r="I28" s="191"/>
      <c r="J28" s="191"/>
    </row>
    <row r="29" spans="1:10" ht="50">
      <c r="A29" s="191">
        <v>28</v>
      </c>
      <c r="B29" s="191" t="s">
        <v>139</v>
      </c>
      <c r="C29" s="437" t="s">
        <v>140</v>
      </c>
      <c r="D29" s="191"/>
      <c r="E29" s="191"/>
      <c r="F29" s="191" t="s">
        <v>79</v>
      </c>
      <c r="G29" s="191" t="s">
        <v>79</v>
      </c>
      <c r="H29" s="191"/>
      <c r="I29" s="191"/>
      <c r="J29" s="191"/>
    </row>
    <row r="30" spans="1:10" ht="25">
      <c r="A30" s="191">
        <v>29</v>
      </c>
      <c r="B30" s="191" t="s">
        <v>102</v>
      </c>
      <c r="C30" s="437" t="s">
        <v>103</v>
      </c>
      <c r="D30" s="191"/>
      <c r="E30" s="191"/>
      <c r="F30" s="191" t="s">
        <v>79</v>
      </c>
      <c r="G30" s="191" t="s">
        <v>79</v>
      </c>
      <c r="H30" s="191"/>
      <c r="I30" s="191"/>
      <c r="J30" s="191"/>
    </row>
    <row r="31" spans="1:10" ht="237.5">
      <c r="A31" s="191">
        <v>30</v>
      </c>
      <c r="B31" s="191" t="s">
        <v>2130</v>
      </c>
      <c r="C31" s="437" t="s">
        <v>2131</v>
      </c>
      <c r="D31" s="191" t="s">
        <v>2132</v>
      </c>
      <c r="E31" s="191"/>
      <c r="F31" s="191" t="s">
        <v>79</v>
      </c>
      <c r="G31" s="191" t="s">
        <v>79</v>
      </c>
      <c r="H31" s="191" t="s">
        <v>2133</v>
      </c>
      <c r="I31" s="191"/>
      <c r="J31" s="191"/>
    </row>
    <row r="32" spans="1:10" ht="237.5">
      <c r="A32" s="191">
        <v>31</v>
      </c>
      <c r="B32" s="191" t="s">
        <v>2130</v>
      </c>
      <c r="C32" s="437" t="s">
        <v>2131</v>
      </c>
      <c r="D32" s="191" t="s">
        <v>2079</v>
      </c>
      <c r="E32" s="191"/>
      <c r="F32" s="191" t="s">
        <v>79</v>
      </c>
      <c r="G32" s="191" t="s">
        <v>79</v>
      </c>
      <c r="H32" s="191" t="s">
        <v>2133</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1665</v>
      </c>
      <c r="C1" s="191" t="s">
        <v>1666</v>
      </c>
      <c r="D1" s="191" t="s">
        <v>64</v>
      </c>
      <c r="E1" s="191" t="s">
        <v>1667</v>
      </c>
      <c r="F1" s="191" t="s">
        <v>1668</v>
      </c>
      <c r="G1" s="191" t="s">
        <v>1669</v>
      </c>
    </row>
    <row r="2" spans="1:8">
      <c r="A2" s="191">
        <v>1</v>
      </c>
      <c r="B2" s="191" t="s">
        <v>1670</v>
      </c>
      <c r="C2" s="191" t="s">
        <v>1671</v>
      </c>
      <c r="D2" s="191"/>
      <c r="E2" s="191"/>
      <c r="F2" s="191" t="s">
        <v>79</v>
      </c>
      <c r="G2" s="191" t="s">
        <v>79</v>
      </c>
      <c r="H2" t="e">
        <f>MATCH(B2,'EPA 2008 Macroinvertbrate'!AK231:AK368, 0)</f>
        <v>#N/A</v>
      </c>
    </row>
    <row r="3" spans="1:8">
      <c r="A3" s="191">
        <v>2</v>
      </c>
      <c r="B3" s="191" t="s">
        <v>1672</v>
      </c>
      <c r="C3" s="191" t="s">
        <v>1673</v>
      </c>
      <c r="D3" s="191" t="s">
        <v>1674</v>
      </c>
      <c r="E3" s="191"/>
      <c r="F3" s="191" t="s">
        <v>79</v>
      </c>
      <c r="G3" s="191" t="s">
        <v>79</v>
      </c>
      <c r="H3" s="385" t="e">
        <f>MATCH(B3,'EPA 2008 Macroinvertbrate'!AK232:AK369, 0)</f>
        <v>#N/A</v>
      </c>
    </row>
    <row r="4" spans="1:8">
      <c r="A4" s="191">
        <v>3</v>
      </c>
      <c r="B4" s="191" t="s">
        <v>1675</v>
      </c>
      <c r="C4" s="191" t="s">
        <v>1676</v>
      </c>
      <c r="D4" s="191" t="s">
        <v>1674</v>
      </c>
      <c r="E4" s="191"/>
      <c r="F4" s="191" t="s">
        <v>79</v>
      </c>
      <c r="G4" s="191" t="s">
        <v>79</v>
      </c>
      <c r="H4" s="385" t="e">
        <f>MATCH(B4,'EPA 2008 Macroinvertbrate'!AK233:AK370, 0)</f>
        <v>#N/A</v>
      </c>
    </row>
    <row r="5" spans="1:8">
      <c r="A5" s="191">
        <v>4</v>
      </c>
      <c r="B5" s="191" t="s">
        <v>1677</v>
      </c>
      <c r="C5" s="191" t="s">
        <v>1678</v>
      </c>
      <c r="D5" s="191" t="s">
        <v>1674</v>
      </c>
      <c r="E5" s="191"/>
      <c r="F5" s="191">
        <v>0</v>
      </c>
      <c r="G5" s="191">
        <v>100</v>
      </c>
      <c r="H5" s="385" t="e">
        <f>MATCH(B5,'EPA 2008 Macroinvertbrate'!AK234:AK371, 0)</f>
        <v>#N/A</v>
      </c>
    </row>
    <row r="6" spans="1:8">
      <c r="A6" s="191">
        <v>5</v>
      </c>
      <c r="B6" s="191" t="s">
        <v>1679</v>
      </c>
      <c r="C6" s="191" t="s">
        <v>1680</v>
      </c>
      <c r="D6" s="191" t="s">
        <v>1674</v>
      </c>
      <c r="E6" s="191"/>
      <c r="F6" s="191">
        <v>0</v>
      </c>
      <c r="G6" s="191">
        <v>100</v>
      </c>
      <c r="H6" s="385" t="e">
        <f>MATCH(B6,'EPA 2008 Macroinvertbrate'!AK235:AK372, 0)</f>
        <v>#N/A</v>
      </c>
    </row>
    <row r="7" spans="1:8">
      <c r="A7" s="191">
        <v>6</v>
      </c>
      <c r="B7" s="191" t="s">
        <v>1681</v>
      </c>
      <c r="C7" s="191" t="s">
        <v>1682</v>
      </c>
      <c r="D7" s="191" t="s">
        <v>1674</v>
      </c>
      <c r="E7" s="191"/>
      <c r="F7" s="191">
        <v>0</v>
      </c>
      <c r="G7" s="191" t="s">
        <v>79</v>
      </c>
      <c r="H7" s="385" t="e">
        <f>MATCH(B7,'EPA 2008 Macroinvertbrate'!AK236:AK373, 0)</f>
        <v>#N/A</v>
      </c>
    </row>
    <row r="8" spans="1:8">
      <c r="A8" s="191">
        <v>7</v>
      </c>
      <c r="B8" s="191" t="s">
        <v>1683</v>
      </c>
      <c r="C8" s="191" t="s">
        <v>1684</v>
      </c>
      <c r="D8" s="191" t="s">
        <v>1674</v>
      </c>
      <c r="E8" s="191"/>
      <c r="F8" s="191">
        <v>0</v>
      </c>
      <c r="G8" s="191">
        <v>100</v>
      </c>
      <c r="H8" s="385" t="e">
        <f>MATCH(B8,'EPA 2008 Macroinvertbrate'!AK237:AK374, 0)</f>
        <v>#N/A</v>
      </c>
    </row>
    <row r="9" spans="1:8">
      <c r="A9" s="191">
        <v>8</v>
      </c>
      <c r="B9" s="191" t="s">
        <v>1685</v>
      </c>
      <c r="C9" s="191" t="s">
        <v>1686</v>
      </c>
      <c r="D9" s="191" t="s">
        <v>1674</v>
      </c>
      <c r="E9" s="191"/>
      <c r="F9" s="191">
        <v>0</v>
      </c>
      <c r="G9" s="191">
        <v>10</v>
      </c>
      <c r="H9" s="385" t="e">
        <f>MATCH(B9,'EPA 2008 Macroinvertbrate'!AK238:AK375, 0)</f>
        <v>#N/A</v>
      </c>
    </row>
    <row r="10" spans="1:8">
      <c r="A10" s="191">
        <v>9</v>
      </c>
      <c r="B10" s="191" t="s">
        <v>112</v>
      </c>
      <c r="C10" s="191" t="s">
        <v>113</v>
      </c>
      <c r="D10" s="191"/>
      <c r="E10" s="191"/>
      <c r="F10" s="191" t="s">
        <v>79</v>
      </c>
      <c r="G10" s="191" t="s">
        <v>79</v>
      </c>
      <c r="H10" s="385" t="e">
        <f>MATCH(B10,'EPA 2008 Macroinvertbrate'!AK239:AK376, 0)</f>
        <v>#N/A</v>
      </c>
    </row>
    <row r="11" spans="1:8">
      <c r="A11" s="191">
        <v>10</v>
      </c>
      <c r="B11" s="191" t="s">
        <v>1687</v>
      </c>
      <c r="C11" s="191" t="s">
        <v>1688</v>
      </c>
      <c r="D11" s="191" t="s">
        <v>1674</v>
      </c>
      <c r="E11" s="191"/>
      <c r="F11" s="191">
        <v>0</v>
      </c>
      <c r="G11" s="191">
        <v>10</v>
      </c>
      <c r="H11" s="385" t="e">
        <f>MATCH(B11,'EPA 2008 Macroinvertbrate'!AK240:AK377, 0)</f>
        <v>#N/A</v>
      </c>
    </row>
    <row r="12" spans="1:8">
      <c r="A12" s="191">
        <v>11</v>
      </c>
      <c r="B12" s="191" t="s">
        <v>1689</v>
      </c>
      <c r="C12" s="191" t="s">
        <v>1690</v>
      </c>
      <c r="D12" s="191" t="s">
        <v>1674</v>
      </c>
      <c r="E12" s="191"/>
      <c r="F12" s="191">
        <v>0</v>
      </c>
      <c r="G12" s="191">
        <v>100</v>
      </c>
      <c r="H12" s="385" t="e">
        <f>MATCH(B12,'EPA 2008 Macroinvertbrate'!AK241:AK378, 0)</f>
        <v>#N/A</v>
      </c>
    </row>
    <row r="13" spans="1:8">
      <c r="A13" s="191">
        <v>12</v>
      </c>
      <c r="B13" s="191" t="s">
        <v>1691</v>
      </c>
      <c r="C13" s="191" t="s">
        <v>1692</v>
      </c>
      <c r="D13" s="191" t="s">
        <v>1674</v>
      </c>
      <c r="E13" s="191"/>
      <c r="F13" s="191">
        <v>0</v>
      </c>
      <c r="G13" s="191" t="s">
        <v>79</v>
      </c>
      <c r="H13" s="385" t="e">
        <f>MATCH(B13,'EPA 2008 Macroinvertbrate'!AK242:AK379, 0)</f>
        <v>#N/A</v>
      </c>
    </row>
    <row r="14" spans="1:8">
      <c r="A14" s="191">
        <v>13</v>
      </c>
      <c r="B14" s="191" t="s">
        <v>1693</v>
      </c>
      <c r="C14" s="191" t="s">
        <v>1694</v>
      </c>
      <c r="D14" s="191" t="s">
        <v>1674</v>
      </c>
      <c r="E14" s="191"/>
      <c r="F14" s="191">
        <v>0</v>
      </c>
      <c r="G14" s="191">
        <v>100</v>
      </c>
      <c r="H14" s="385" t="e">
        <f>MATCH(B14,'EPA 2008 Macroinvertbrate'!AK243:AK380, 0)</f>
        <v>#N/A</v>
      </c>
    </row>
    <row r="15" spans="1:8">
      <c r="A15" s="191">
        <v>14</v>
      </c>
      <c r="B15" s="191" t="s">
        <v>1695</v>
      </c>
      <c r="C15" s="191" t="s">
        <v>1696</v>
      </c>
      <c r="D15" s="191" t="s">
        <v>1674</v>
      </c>
      <c r="E15" s="191"/>
      <c r="F15" s="191">
        <v>0</v>
      </c>
      <c r="G15" s="191" t="s">
        <v>79</v>
      </c>
      <c r="H15" s="385" t="e">
        <f>MATCH(B15,'EPA 2008 Macroinvertbrate'!AK244:AK381, 0)</f>
        <v>#N/A</v>
      </c>
    </row>
    <row r="16" spans="1:8">
      <c r="A16" s="191">
        <v>15</v>
      </c>
      <c r="B16" s="191" t="s">
        <v>1697</v>
      </c>
      <c r="C16" s="191" t="s">
        <v>1698</v>
      </c>
      <c r="D16" s="191" t="s">
        <v>1674</v>
      </c>
      <c r="E16" s="191"/>
      <c r="F16" s="191">
        <v>0</v>
      </c>
      <c r="G16" s="191">
        <v>100</v>
      </c>
      <c r="H16" s="385" t="e">
        <f>MATCH(B16,'EPA 2008 Macroinvertbrate'!AK245:AK382, 0)</f>
        <v>#N/A</v>
      </c>
    </row>
    <row r="17" spans="1:8">
      <c r="A17" s="191">
        <v>16</v>
      </c>
      <c r="B17" s="191" t="s">
        <v>1699</v>
      </c>
      <c r="C17" s="191" t="s">
        <v>1700</v>
      </c>
      <c r="D17" s="191" t="s">
        <v>1674</v>
      </c>
      <c r="E17" s="191"/>
      <c r="F17" s="191">
        <v>0</v>
      </c>
      <c r="G17" s="191">
        <v>100</v>
      </c>
      <c r="H17" s="385" t="e">
        <f>MATCH(B17,'EPA 2008 Macroinvertbrate'!AK246:AK383, 0)</f>
        <v>#N/A</v>
      </c>
    </row>
    <row r="18" spans="1:8">
      <c r="A18" s="191">
        <v>17</v>
      </c>
      <c r="B18" s="191" t="s">
        <v>1701</v>
      </c>
      <c r="C18" s="191" t="s">
        <v>1702</v>
      </c>
      <c r="D18" s="191" t="s">
        <v>1674</v>
      </c>
      <c r="E18" s="191"/>
      <c r="F18" s="191">
        <v>0</v>
      </c>
      <c r="G18" s="191">
        <v>10</v>
      </c>
      <c r="H18" s="385" t="e">
        <f>MATCH(B18,'EPA 2008 Macroinvertbrate'!AK247:AK384, 0)</f>
        <v>#N/A</v>
      </c>
    </row>
    <row r="19" spans="1:8">
      <c r="A19" s="191">
        <v>18</v>
      </c>
      <c r="B19" s="191" t="s">
        <v>1703</v>
      </c>
      <c r="C19" s="191" t="s">
        <v>1704</v>
      </c>
      <c r="D19" s="191" t="s">
        <v>1674</v>
      </c>
      <c r="E19" s="191"/>
      <c r="F19" s="191">
        <v>0</v>
      </c>
      <c r="G19" s="191">
        <v>10</v>
      </c>
      <c r="H19" s="385" t="e">
        <f>MATCH(B19,'EPA 2008 Macroinvertbrate'!AK248:AK385, 0)</f>
        <v>#N/A</v>
      </c>
    </row>
    <row r="20" spans="1:8">
      <c r="A20" s="191">
        <v>19</v>
      </c>
      <c r="B20" s="191" t="s">
        <v>1705</v>
      </c>
      <c r="C20" s="191" t="s">
        <v>1706</v>
      </c>
      <c r="D20" s="191" t="s">
        <v>1674</v>
      </c>
      <c r="E20" s="191" t="s">
        <v>507</v>
      </c>
      <c r="F20" s="191">
        <v>0</v>
      </c>
      <c r="G20" s="191" t="s">
        <v>79</v>
      </c>
      <c r="H20" s="385" t="e">
        <f>MATCH(B20,'EPA 2008 Macroinvertbrate'!AK249:AK386, 0)</f>
        <v>#N/A</v>
      </c>
    </row>
    <row r="21" spans="1:8">
      <c r="A21" s="191">
        <v>20</v>
      </c>
      <c r="B21" s="191" t="s">
        <v>1707</v>
      </c>
      <c r="C21" s="191" t="s">
        <v>1708</v>
      </c>
      <c r="D21" s="191" t="s">
        <v>1674</v>
      </c>
      <c r="E21" s="191"/>
      <c r="F21" s="191">
        <v>0</v>
      </c>
      <c r="G21" s="191" t="s">
        <v>79</v>
      </c>
      <c r="H21" s="385" t="e">
        <f>MATCH(B21,'EPA 2008 Macroinvertbrate'!AK250:AK387, 0)</f>
        <v>#N/A</v>
      </c>
    </row>
    <row r="22" spans="1:8">
      <c r="A22" s="191">
        <v>21</v>
      </c>
      <c r="B22" s="191" t="s">
        <v>1709</v>
      </c>
      <c r="C22" s="191" t="s">
        <v>1708</v>
      </c>
      <c r="D22" s="191" t="s">
        <v>1674</v>
      </c>
      <c r="E22" s="191"/>
      <c r="F22" s="191">
        <v>0</v>
      </c>
      <c r="G22" s="191">
        <v>100</v>
      </c>
      <c r="H22" s="385" t="e">
        <f>MATCH(B22,'EPA 2008 Macroinvertbrate'!AK251:AK388, 0)</f>
        <v>#N/A</v>
      </c>
    </row>
    <row r="23" spans="1:8">
      <c r="A23" s="191">
        <v>22</v>
      </c>
      <c r="B23" s="191" t="s">
        <v>1710</v>
      </c>
      <c r="C23" s="191" t="s">
        <v>1711</v>
      </c>
      <c r="D23" s="191" t="s">
        <v>1674</v>
      </c>
      <c r="E23" s="191"/>
      <c r="F23" s="191">
        <v>0</v>
      </c>
      <c r="G23" s="191">
        <v>100</v>
      </c>
      <c r="H23" s="385" t="e">
        <f>MATCH(B23,'EPA 2008 Macroinvertbrate'!AK252:AK389, 0)</f>
        <v>#N/A</v>
      </c>
    </row>
    <row r="24" spans="1:8">
      <c r="A24" s="191">
        <v>23</v>
      </c>
      <c r="B24" s="191" t="s">
        <v>1712</v>
      </c>
      <c r="C24" s="191" t="s">
        <v>1713</v>
      </c>
      <c r="D24" s="191" t="s">
        <v>1674</v>
      </c>
      <c r="E24" s="191"/>
      <c r="F24" s="191">
        <v>0</v>
      </c>
      <c r="G24" s="191" t="s">
        <v>79</v>
      </c>
      <c r="H24" s="385" t="e">
        <f>MATCH(B24,'EPA 2008 Macroinvertbrate'!AK253:AK390, 0)</f>
        <v>#N/A</v>
      </c>
    </row>
    <row r="25" spans="1:8">
      <c r="A25" s="191">
        <v>24</v>
      </c>
      <c r="B25" s="191" t="s">
        <v>1714</v>
      </c>
      <c r="C25" s="191" t="s">
        <v>1715</v>
      </c>
      <c r="D25" s="191" t="s">
        <v>1674</v>
      </c>
      <c r="E25" s="191"/>
      <c r="F25" s="191">
        <v>0</v>
      </c>
      <c r="G25" s="191">
        <v>100</v>
      </c>
      <c r="H25" s="385" t="e">
        <f>MATCH(B25,'EPA 2008 Macroinvertbrate'!AK254:AK391, 0)</f>
        <v>#N/A</v>
      </c>
    </row>
    <row r="26" spans="1:8">
      <c r="A26" s="191">
        <v>25</v>
      </c>
      <c r="B26" s="191" t="s">
        <v>1716</v>
      </c>
      <c r="C26" s="191" t="s">
        <v>1717</v>
      </c>
      <c r="D26" s="191" t="s">
        <v>1674</v>
      </c>
      <c r="E26" s="191"/>
      <c r="F26" s="191" t="s">
        <v>79</v>
      </c>
      <c r="G26" s="191" t="s">
        <v>79</v>
      </c>
      <c r="H26" s="385" t="e">
        <f>MATCH(B26,'EPA 2008 Macroinvertbrate'!AK255:AK392, 0)</f>
        <v>#N/A</v>
      </c>
    </row>
    <row r="27" spans="1:8">
      <c r="A27" s="191">
        <v>26</v>
      </c>
      <c r="B27" s="191" t="s">
        <v>1718</v>
      </c>
      <c r="C27" s="191" t="s">
        <v>1719</v>
      </c>
      <c r="D27" s="191" t="s">
        <v>1674</v>
      </c>
      <c r="E27" s="191"/>
      <c r="F27" s="191">
        <v>0</v>
      </c>
      <c r="G27" s="191" t="s">
        <v>79</v>
      </c>
      <c r="H27" s="385" t="e">
        <f>MATCH(B27,'EPA 2008 Macroinvertbrate'!AK256:AK393, 0)</f>
        <v>#N/A</v>
      </c>
    </row>
    <row r="28" spans="1:8">
      <c r="A28" s="191">
        <v>27</v>
      </c>
      <c r="B28" s="191" t="s">
        <v>1720</v>
      </c>
      <c r="C28" s="191" t="s">
        <v>1721</v>
      </c>
      <c r="D28" s="191" t="s">
        <v>1674</v>
      </c>
      <c r="E28" s="191"/>
      <c r="F28" s="191">
        <v>0</v>
      </c>
      <c r="G28" s="191">
        <v>10</v>
      </c>
      <c r="H28" s="385" t="e">
        <f>MATCH(B28,'EPA 2008 Macroinvertbrate'!AK257:AK394, 0)</f>
        <v>#N/A</v>
      </c>
    </row>
    <row r="29" spans="1:8">
      <c r="A29" s="191">
        <v>28</v>
      </c>
      <c r="B29" s="191" t="s">
        <v>64</v>
      </c>
      <c r="C29" s="191" t="s">
        <v>1722</v>
      </c>
      <c r="D29" s="191"/>
      <c r="E29" s="191"/>
      <c r="F29" s="191" t="s">
        <v>79</v>
      </c>
      <c r="G29" s="191" t="s">
        <v>79</v>
      </c>
      <c r="H29" s="385" t="e">
        <f>MATCH(B29,'EPA 2008 Macroinvertbrate'!AK258:AK395, 0)</f>
        <v>#N/A</v>
      </c>
    </row>
    <row r="30" spans="1:8">
      <c r="A30" s="191">
        <v>29</v>
      </c>
      <c r="B30" s="191" t="s">
        <v>1723</v>
      </c>
      <c r="C30" s="191" t="s">
        <v>1724</v>
      </c>
      <c r="D30" s="191" t="s">
        <v>1674</v>
      </c>
      <c r="E30" s="191"/>
      <c r="F30" s="191" t="s">
        <v>79</v>
      </c>
      <c r="G30" s="191" t="s">
        <v>79</v>
      </c>
      <c r="H30" s="385" t="e">
        <f>MATCH(B30,'EPA 2008 Macroinvertbrate'!AK259:AK396, 0)</f>
        <v>#N/A</v>
      </c>
    </row>
    <row r="31" spans="1:8">
      <c r="A31" s="191">
        <v>30</v>
      </c>
      <c r="B31" s="191" t="s">
        <v>1725</v>
      </c>
      <c r="C31" s="191" t="s">
        <v>1726</v>
      </c>
      <c r="D31" s="191" t="s">
        <v>1674</v>
      </c>
      <c r="E31" s="191"/>
      <c r="F31" s="191">
        <v>0</v>
      </c>
      <c r="G31" s="191" t="s">
        <v>79</v>
      </c>
      <c r="H31" s="385" t="e">
        <f>MATCH(B31,'EPA 2008 Macroinvertbrate'!AK260:AK397, 0)</f>
        <v>#N/A</v>
      </c>
    </row>
    <row r="32" spans="1:8">
      <c r="A32" s="191">
        <v>31</v>
      </c>
      <c r="B32" s="191" t="s">
        <v>1727</v>
      </c>
      <c r="C32" s="191" t="s">
        <v>1728</v>
      </c>
      <c r="D32" s="191" t="s">
        <v>1674</v>
      </c>
      <c r="E32" s="191"/>
      <c r="F32" s="191">
        <v>0</v>
      </c>
      <c r="G32" s="191" t="s">
        <v>79</v>
      </c>
      <c r="H32" s="385" t="e">
        <f>MATCH(B32,'EPA 2008 Macroinvertbrate'!AK261:AK398, 0)</f>
        <v>#N/A</v>
      </c>
    </row>
    <row r="33" spans="1:8">
      <c r="A33" s="191">
        <v>32</v>
      </c>
      <c r="B33" s="191" t="s">
        <v>95</v>
      </c>
      <c r="C33" s="191" t="s">
        <v>96</v>
      </c>
      <c r="D33" s="191"/>
      <c r="E33" s="191"/>
      <c r="F33" s="191" t="s">
        <v>79</v>
      </c>
      <c r="G33" s="191" t="s">
        <v>79</v>
      </c>
      <c r="H33" s="385" t="e">
        <f>MATCH(B33,'EPA 2008 Macroinvertbrate'!AK262:AK399, 0)</f>
        <v>#N/A</v>
      </c>
    </row>
    <row r="34" spans="1:8">
      <c r="A34" s="191">
        <v>33</v>
      </c>
      <c r="B34" s="191" t="s">
        <v>1729</v>
      </c>
      <c r="C34" s="191" t="s">
        <v>1730</v>
      </c>
      <c r="D34" s="191" t="s">
        <v>1674</v>
      </c>
      <c r="E34" s="191"/>
      <c r="F34" s="191">
        <v>0</v>
      </c>
      <c r="G34" s="191">
        <v>100</v>
      </c>
      <c r="H34" s="385" t="e">
        <f>MATCH(B34,'EPA 2008 Macroinvertbrate'!AK263:AK400, 0)</f>
        <v>#N/A</v>
      </c>
    </row>
    <row r="35" spans="1:8">
      <c r="A35" s="191">
        <v>34</v>
      </c>
      <c r="B35" s="191" t="s">
        <v>1731</v>
      </c>
      <c r="C35" s="191" t="s">
        <v>1732</v>
      </c>
      <c r="D35" s="191" t="s">
        <v>1674</v>
      </c>
      <c r="E35" s="191"/>
      <c r="F35" s="191">
        <v>0</v>
      </c>
      <c r="G35" s="191">
        <v>10</v>
      </c>
      <c r="H35" s="385" t="e">
        <f>MATCH(B35,'EPA 2008 Macroinvertbrate'!AK264:AK401, 0)</f>
        <v>#N/A</v>
      </c>
    </row>
    <row r="36" spans="1:8">
      <c r="A36" s="191">
        <v>35</v>
      </c>
      <c r="B36" s="191" t="s">
        <v>1733</v>
      </c>
      <c r="C36" s="191" t="s">
        <v>1734</v>
      </c>
      <c r="D36" s="191" t="s">
        <v>1674</v>
      </c>
      <c r="E36" s="191"/>
      <c r="F36" s="191">
        <v>0</v>
      </c>
      <c r="G36" s="191">
        <v>100</v>
      </c>
      <c r="H36" s="385" t="e">
        <f>MATCH(B36,'EPA 2008 Macroinvertbrate'!AK265:AK402, 0)</f>
        <v>#N/A</v>
      </c>
    </row>
    <row r="37" spans="1:8">
      <c r="A37" s="191">
        <v>36</v>
      </c>
      <c r="B37" s="191" t="s">
        <v>77</v>
      </c>
      <c r="C37" s="191" t="s">
        <v>83</v>
      </c>
      <c r="D37" s="191"/>
      <c r="E37" s="191"/>
      <c r="F37" s="191" t="s">
        <v>79</v>
      </c>
      <c r="G37" s="191" t="s">
        <v>79</v>
      </c>
      <c r="H37" s="385" t="e">
        <f>MATCH(B37,'EPA 2008 Macroinvertbrate'!AK266:AK403, 0)</f>
        <v>#N/A</v>
      </c>
    </row>
    <row r="38" spans="1:8">
      <c r="A38" s="191">
        <v>37</v>
      </c>
      <c r="B38" s="191" t="s">
        <v>139</v>
      </c>
      <c r="C38" s="191" t="s">
        <v>140</v>
      </c>
      <c r="D38" s="191"/>
      <c r="E38" s="191"/>
      <c r="F38" s="191" t="s">
        <v>79</v>
      </c>
      <c r="G38" s="191" t="s">
        <v>79</v>
      </c>
      <c r="H38" s="385" t="e">
        <f>MATCH(B38,'EPA 2008 Macroinvertbrate'!AK267:AK404, 0)</f>
        <v>#N/A</v>
      </c>
    </row>
    <row r="39" spans="1:8">
      <c r="A39" s="191">
        <v>38</v>
      </c>
      <c r="B39" s="191" t="s">
        <v>102</v>
      </c>
      <c r="C39" s="191" t="s">
        <v>103</v>
      </c>
      <c r="D39" s="191"/>
      <c r="E39" s="191"/>
      <c r="F39" s="191" t="s">
        <v>79</v>
      </c>
      <c r="G39" s="191" t="s">
        <v>79</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1361</v>
      </c>
      <c r="B1" s="114"/>
      <c r="C1" s="114"/>
      <c r="D1" s="114"/>
      <c r="E1" s="114"/>
      <c r="F1" s="114"/>
      <c r="G1" s="114"/>
      <c r="H1" s="114"/>
      <c r="I1" s="114"/>
      <c r="J1" s="114"/>
      <c r="K1" s="114"/>
      <c r="L1" s="114"/>
      <c r="M1" s="74"/>
      <c r="N1" s="74"/>
      <c r="O1" s="74"/>
      <c r="P1" s="74"/>
      <c r="Q1" s="74"/>
      <c r="R1" s="74"/>
      <c r="S1" s="74"/>
      <c r="T1" s="74"/>
      <c r="U1" s="74"/>
      <c r="V1" s="74"/>
      <c r="W1" s="74"/>
    </row>
    <row r="2" spans="1:23" ht="15.5">
      <c r="A2" s="528"/>
      <c r="B2" s="529"/>
      <c r="C2" s="529"/>
      <c r="D2" s="529"/>
      <c r="E2" s="529"/>
      <c r="F2" s="529"/>
      <c r="G2" s="529"/>
      <c r="H2" s="529"/>
      <c r="I2" s="529"/>
      <c r="J2" s="529"/>
      <c r="K2" s="529"/>
      <c r="L2" s="530"/>
      <c r="M2" s="74"/>
      <c r="N2" s="74"/>
      <c r="O2" s="74"/>
      <c r="P2" s="74"/>
      <c r="Q2" s="74"/>
      <c r="R2" s="74"/>
      <c r="S2" s="74"/>
      <c r="T2" s="74"/>
      <c r="U2" s="74"/>
      <c r="V2" s="74"/>
      <c r="W2" s="74"/>
    </row>
    <row r="3" spans="1:23" ht="14.5">
      <c r="A3" s="542" t="s">
        <v>1376</v>
      </c>
      <c r="B3" s="522"/>
      <c r="C3" s="522"/>
      <c r="D3" s="522"/>
      <c r="E3" s="522"/>
      <c r="F3" s="522"/>
      <c r="G3" s="522"/>
      <c r="H3" s="522"/>
      <c r="I3" s="522"/>
      <c r="J3" s="522"/>
      <c r="K3" s="522"/>
      <c r="L3" s="537"/>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546" t="s">
        <v>1381</v>
      </c>
      <c r="B5" s="529"/>
      <c r="C5" s="529"/>
      <c r="D5" s="529"/>
      <c r="E5" s="529"/>
      <c r="F5" s="529"/>
      <c r="G5" s="529"/>
      <c r="H5" s="529"/>
      <c r="I5" s="529"/>
      <c r="J5" s="529"/>
      <c r="K5" s="529"/>
      <c r="L5" s="530"/>
      <c r="M5" s="74"/>
      <c r="N5" s="74"/>
      <c r="O5" s="74"/>
      <c r="P5" s="74"/>
      <c r="Q5" s="74"/>
      <c r="R5" s="74"/>
      <c r="S5" s="74"/>
      <c r="T5" s="74"/>
      <c r="U5" s="74"/>
      <c r="V5" s="74"/>
      <c r="W5" s="74"/>
    </row>
    <row r="6" spans="1:23" ht="14.5">
      <c r="A6" s="553" t="s">
        <v>1386</v>
      </c>
      <c r="B6" s="537"/>
      <c r="C6" s="120" t="s">
        <v>1389</v>
      </c>
      <c r="D6" s="120" t="s">
        <v>1392</v>
      </c>
      <c r="E6" s="545" t="s">
        <v>1393</v>
      </c>
      <c r="F6" s="522"/>
      <c r="G6" s="522"/>
      <c r="H6" s="522"/>
      <c r="I6" s="537"/>
      <c r="J6" s="545" t="s">
        <v>1396</v>
      </c>
      <c r="K6" s="522"/>
      <c r="L6" s="537"/>
      <c r="M6" s="74"/>
      <c r="N6" s="74"/>
      <c r="O6" s="74"/>
      <c r="P6" s="74"/>
      <c r="Q6" s="74"/>
      <c r="R6" s="74"/>
      <c r="S6" s="74"/>
      <c r="T6" s="74"/>
      <c r="U6" s="74"/>
      <c r="V6" s="74"/>
      <c r="W6" s="74"/>
    </row>
    <row r="7" spans="1:23" ht="14.5">
      <c r="A7" s="543" t="s">
        <v>1397</v>
      </c>
      <c r="B7" s="529"/>
      <c r="C7" s="529"/>
      <c r="D7" s="529"/>
      <c r="E7" s="529"/>
      <c r="F7" s="529"/>
      <c r="G7" s="529"/>
      <c r="H7" s="529"/>
      <c r="I7" s="529"/>
      <c r="J7" s="529"/>
      <c r="K7" s="529"/>
      <c r="L7" s="530"/>
      <c r="M7" s="74"/>
      <c r="N7" s="74"/>
      <c r="O7" s="74"/>
      <c r="P7" s="74"/>
      <c r="Q7" s="74"/>
      <c r="R7" s="74"/>
      <c r="S7" s="74"/>
      <c r="T7" s="74"/>
      <c r="U7" s="74"/>
      <c r="V7" s="74"/>
      <c r="W7" s="74"/>
    </row>
    <row r="8" spans="1:23" ht="14.5">
      <c r="A8" s="535" t="s">
        <v>1398</v>
      </c>
      <c r="B8" s="536"/>
      <c r="C8" s="121" t="s">
        <v>828</v>
      </c>
      <c r="D8" s="122" t="s">
        <v>1402</v>
      </c>
      <c r="E8" s="539" t="s">
        <v>1405</v>
      </c>
      <c r="F8" s="529"/>
      <c r="G8" s="529"/>
      <c r="H8" s="529"/>
      <c r="I8" s="530"/>
      <c r="J8" s="535" t="s">
        <v>1410</v>
      </c>
      <c r="K8" s="526"/>
      <c r="L8" s="536"/>
      <c r="M8" s="74"/>
      <c r="N8" s="74"/>
      <c r="O8" s="74"/>
      <c r="P8" s="74"/>
      <c r="Q8" s="74"/>
      <c r="R8" s="74"/>
      <c r="S8" s="74"/>
      <c r="T8" s="74"/>
      <c r="U8" s="74"/>
      <c r="V8" s="74"/>
      <c r="W8" s="74"/>
    </row>
    <row r="9" spans="1:23" ht="14.5">
      <c r="A9" s="524"/>
      <c r="B9" s="544"/>
      <c r="C9" s="123" t="s">
        <v>835</v>
      </c>
      <c r="D9" s="122" t="s">
        <v>1402</v>
      </c>
      <c r="E9" s="539" t="s">
        <v>1411</v>
      </c>
      <c r="F9" s="529"/>
      <c r="G9" s="529"/>
      <c r="H9" s="529"/>
      <c r="I9" s="530"/>
      <c r="J9" s="524"/>
      <c r="K9" s="507"/>
      <c r="L9" s="544"/>
      <c r="M9" s="74"/>
      <c r="N9" s="74"/>
      <c r="O9" s="74"/>
      <c r="P9" s="74"/>
      <c r="Q9" s="74"/>
      <c r="R9" s="74"/>
      <c r="S9" s="74"/>
      <c r="T9" s="74"/>
      <c r="U9" s="74"/>
      <c r="V9" s="74"/>
      <c r="W9" s="74"/>
    </row>
    <row r="10" spans="1:23" ht="14.5">
      <c r="A10" s="524"/>
      <c r="B10" s="544"/>
      <c r="C10" s="123" t="s">
        <v>841</v>
      </c>
      <c r="D10" s="122" t="s">
        <v>1413</v>
      </c>
      <c r="E10" s="539" t="s">
        <v>1414</v>
      </c>
      <c r="F10" s="529"/>
      <c r="G10" s="529"/>
      <c r="H10" s="529"/>
      <c r="I10" s="530"/>
      <c r="J10" s="527"/>
      <c r="K10" s="522"/>
      <c r="L10" s="537"/>
      <c r="M10" s="74"/>
      <c r="N10" s="74"/>
      <c r="O10" s="74"/>
      <c r="P10" s="74"/>
      <c r="Q10" s="74"/>
      <c r="R10" s="74"/>
      <c r="S10" s="74"/>
      <c r="T10" s="74"/>
      <c r="U10" s="74"/>
      <c r="V10" s="74"/>
      <c r="W10" s="74"/>
    </row>
    <row r="11" spans="1:23" ht="81" customHeight="1">
      <c r="A11" s="527"/>
      <c r="B11" s="537"/>
      <c r="C11" s="121" t="s">
        <v>873</v>
      </c>
      <c r="D11" s="124"/>
      <c r="E11" s="539" t="s">
        <v>1415</v>
      </c>
      <c r="F11" s="529"/>
      <c r="G11" s="529"/>
      <c r="H11" s="529"/>
      <c r="I11" s="530"/>
      <c r="J11" s="534" t="s">
        <v>1416</v>
      </c>
      <c r="K11" s="529"/>
      <c r="L11" s="530"/>
      <c r="M11" s="74"/>
      <c r="N11" s="74"/>
      <c r="O11" s="74"/>
      <c r="P11" s="74"/>
      <c r="Q11" s="74"/>
      <c r="R11" s="74"/>
      <c r="S11" s="74"/>
      <c r="T11" s="74"/>
      <c r="U11" s="74"/>
      <c r="V11" s="74"/>
      <c r="W11" s="74"/>
    </row>
    <row r="12" spans="1:23" ht="14.5">
      <c r="A12" s="543" t="s">
        <v>1418</v>
      </c>
      <c r="B12" s="529"/>
      <c r="C12" s="529"/>
      <c r="D12" s="529"/>
      <c r="E12" s="529"/>
      <c r="F12" s="529"/>
      <c r="G12" s="529"/>
      <c r="H12" s="529"/>
      <c r="I12" s="529"/>
      <c r="J12" s="529"/>
      <c r="K12" s="529"/>
      <c r="L12" s="530"/>
      <c r="M12" s="74"/>
      <c r="N12" s="74"/>
      <c r="O12" s="74"/>
      <c r="P12" s="74"/>
      <c r="Q12" s="74"/>
      <c r="R12" s="74"/>
      <c r="S12" s="74"/>
      <c r="T12" s="74"/>
      <c r="U12" s="74"/>
      <c r="V12" s="74"/>
      <c r="W12" s="74"/>
    </row>
    <row r="13" spans="1:23" ht="14.5">
      <c r="A13" s="535" t="s">
        <v>1419</v>
      </c>
      <c r="B13" s="536"/>
      <c r="C13" s="122" t="s">
        <v>1420</v>
      </c>
      <c r="D13" s="122" t="s">
        <v>1421</v>
      </c>
      <c r="E13" s="539" t="s">
        <v>1422</v>
      </c>
      <c r="F13" s="529"/>
      <c r="G13" s="529"/>
      <c r="H13" s="529"/>
      <c r="I13" s="530"/>
      <c r="J13" s="535" t="s">
        <v>1423</v>
      </c>
      <c r="K13" s="526"/>
      <c r="L13" s="536"/>
      <c r="M13" s="74"/>
      <c r="N13" s="74"/>
      <c r="O13" s="74"/>
      <c r="P13" s="74"/>
      <c r="Q13" s="74"/>
      <c r="R13" s="74"/>
      <c r="S13" s="74"/>
      <c r="T13" s="74"/>
      <c r="U13" s="74"/>
      <c r="V13" s="74"/>
      <c r="W13" s="74"/>
    </row>
    <row r="14" spans="1:23" ht="84" customHeight="1">
      <c r="A14" s="527"/>
      <c r="B14" s="537"/>
      <c r="C14" s="122" t="s">
        <v>1424</v>
      </c>
      <c r="D14" s="122" t="s">
        <v>1421</v>
      </c>
      <c r="E14" s="539" t="s">
        <v>1425</v>
      </c>
      <c r="F14" s="529"/>
      <c r="G14" s="529"/>
      <c r="H14" s="529"/>
      <c r="I14" s="530"/>
      <c r="J14" s="527"/>
      <c r="K14" s="522"/>
      <c r="L14" s="537"/>
      <c r="M14" s="74"/>
      <c r="N14" s="74"/>
      <c r="O14" s="74"/>
      <c r="P14" s="74"/>
      <c r="Q14" s="74"/>
      <c r="R14" s="74"/>
      <c r="S14" s="74"/>
      <c r="T14" s="74"/>
      <c r="U14" s="74"/>
      <c r="V14" s="74"/>
      <c r="W14" s="74"/>
    </row>
    <row r="15" spans="1:23" ht="14.5">
      <c r="A15" s="538" t="s">
        <v>1428</v>
      </c>
      <c r="B15" s="526"/>
      <c r="C15" s="526"/>
      <c r="D15" s="526"/>
      <c r="E15" s="526"/>
      <c r="F15" s="526"/>
      <c r="G15" s="526"/>
      <c r="H15" s="526"/>
      <c r="I15" s="526"/>
      <c r="J15" s="526"/>
      <c r="K15" s="526"/>
      <c r="L15" s="536"/>
      <c r="M15" s="76"/>
      <c r="N15" s="74"/>
      <c r="O15" s="74"/>
      <c r="P15" s="74"/>
      <c r="Q15" s="74"/>
      <c r="R15" s="74"/>
      <c r="S15" s="74"/>
      <c r="T15" s="74"/>
      <c r="U15" s="74"/>
      <c r="V15" s="74"/>
      <c r="W15" s="74"/>
    </row>
    <row r="16" spans="1:23" ht="14.5">
      <c r="A16" s="535" t="s">
        <v>1430</v>
      </c>
      <c r="B16" s="536"/>
      <c r="C16" s="121" t="s">
        <v>877</v>
      </c>
      <c r="D16" s="124"/>
      <c r="E16" s="539" t="s">
        <v>1432</v>
      </c>
      <c r="F16" s="529"/>
      <c r="G16" s="529"/>
      <c r="H16" s="529"/>
      <c r="I16" s="530"/>
      <c r="J16" s="534" t="s">
        <v>1433</v>
      </c>
      <c r="K16" s="529"/>
      <c r="L16" s="530"/>
      <c r="M16" s="74"/>
      <c r="N16" s="74"/>
      <c r="O16" s="74"/>
      <c r="P16" s="74"/>
      <c r="Q16" s="74"/>
      <c r="R16" s="74"/>
      <c r="S16" s="74"/>
      <c r="T16" s="74"/>
      <c r="U16" s="74"/>
      <c r="V16" s="74"/>
      <c r="W16" s="74"/>
    </row>
    <row r="17" spans="1:23" ht="14.5">
      <c r="A17" s="524"/>
      <c r="B17" s="544"/>
      <c r="C17" s="121" t="s">
        <v>848</v>
      </c>
      <c r="D17" s="67" t="s">
        <v>1435</v>
      </c>
      <c r="E17" s="539" t="s">
        <v>1436</v>
      </c>
      <c r="F17" s="529"/>
      <c r="G17" s="529"/>
      <c r="H17" s="529"/>
      <c r="I17" s="530"/>
      <c r="J17" s="534" t="s">
        <v>1438</v>
      </c>
      <c r="K17" s="529"/>
      <c r="L17" s="530"/>
      <c r="M17" s="74"/>
      <c r="N17" s="74"/>
      <c r="O17" s="74"/>
      <c r="P17" s="74"/>
      <c r="Q17" s="74"/>
      <c r="R17" s="74"/>
      <c r="S17" s="74"/>
      <c r="T17" s="74"/>
      <c r="U17" s="74"/>
      <c r="V17" s="74"/>
      <c r="W17" s="74"/>
    </row>
    <row r="18" spans="1:23" ht="50.25" customHeight="1">
      <c r="A18" s="527"/>
      <c r="B18" s="537"/>
      <c r="C18" s="125" t="s">
        <v>1441</v>
      </c>
      <c r="D18" s="126"/>
      <c r="E18" s="540" t="s">
        <v>1446</v>
      </c>
      <c r="F18" s="529"/>
      <c r="G18" s="529"/>
      <c r="H18" s="529"/>
      <c r="I18" s="530"/>
      <c r="J18" s="547" t="s">
        <v>1423</v>
      </c>
      <c r="K18" s="529"/>
      <c r="L18" s="530"/>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528" t="s">
        <v>1452</v>
      </c>
      <c r="B20" s="529"/>
      <c r="C20" s="529"/>
      <c r="D20" s="529"/>
      <c r="E20" s="529"/>
      <c r="F20" s="529"/>
      <c r="G20" s="529"/>
      <c r="H20" s="529"/>
      <c r="I20" s="529"/>
      <c r="J20" s="529"/>
      <c r="K20" s="529"/>
      <c r="L20" s="529"/>
      <c r="M20" s="529"/>
      <c r="N20" s="529"/>
      <c r="O20" s="529"/>
      <c r="P20" s="529"/>
      <c r="Q20" s="529"/>
      <c r="R20" s="529"/>
      <c r="S20" s="529"/>
      <c r="T20" s="529"/>
      <c r="U20" s="529"/>
      <c r="V20" s="529"/>
      <c r="W20" s="530"/>
    </row>
    <row r="21" spans="1:23" ht="14.5">
      <c r="A21" s="127"/>
      <c r="B21" s="74"/>
      <c r="C21" s="74"/>
      <c r="D21" s="74"/>
      <c r="E21" s="128"/>
      <c r="F21" s="531" t="s">
        <v>1462</v>
      </c>
      <c r="G21" s="522"/>
      <c r="H21" s="531" t="s">
        <v>1465</v>
      </c>
      <c r="I21" s="522"/>
      <c r="J21" s="531" t="s">
        <v>1468</v>
      </c>
      <c r="K21" s="522"/>
      <c r="L21" s="531" t="s">
        <v>1469</v>
      </c>
      <c r="M21" s="522"/>
      <c r="N21" s="531" t="s">
        <v>1470</v>
      </c>
      <c r="O21" s="522"/>
      <c r="P21" s="531" t="s">
        <v>1472</v>
      </c>
      <c r="Q21" s="522"/>
      <c r="R21" s="541" t="s">
        <v>1474</v>
      </c>
      <c r="S21" s="522"/>
      <c r="T21" s="541" t="s">
        <v>1477</v>
      </c>
      <c r="U21" s="522"/>
      <c r="V21" s="541" t="s">
        <v>1480</v>
      </c>
      <c r="W21" s="537"/>
    </row>
    <row r="22" spans="1:23" ht="14.5">
      <c r="A22" s="532" t="s">
        <v>1481</v>
      </c>
      <c r="B22" s="522"/>
      <c r="C22" s="129" t="s">
        <v>1484</v>
      </c>
      <c r="D22" s="129" t="s">
        <v>1485</v>
      </c>
      <c r="E22" s="129" t="s">
        <v>1486</v>
      </c>
      <c r="F22" s="129" t="s">
        <v>1487</v>
      </c>
      <c r="G22" s="132" t="s">
        <v>1488</v>
      </c>
      <c r="H22" s="129" t="s">
        <v>1487</v>
      </c>
      <c r="I22" s="129" t="s">
        <v>1488</v>
      </c>
      <c r="J22" s="129" t="s">
        <v>1487</v>
      </c>
      <c r="K22" s="129" t="s">
        <v>1488</v>
      </c>
      <c r="L22" s="129" t="s">
        <v>1487</v>
      </c>
      <c r="M22" s="129" t="s">
        <v>1488</v>
      </c>
      <c r="N22" s="129" t="s">
        <v>1487</v>
      </c>
      <c r="O22" s="129" t="s">
        <v>1488</v>
      </c>
      <c r="P22" s="129" t="s">
        <v>1487</v>
      </c>
      <c r="Q22" s="129" t="s">
        <v>1488</v>
      </c>
      <c r="R22" s="131" t="s">
        <v>1487</v>
      </c>
      <c r="S22" s="131" t="s">
        <v>1488</v>
      </c>
      <c r="T22" s="131" t="s">
        <v>1487</v>
      </c>
      <c r="U22" s="131" t="s">
        <v>1488</v>
      </c>
      <c r="V22" s="131" t="s">
        <v>1487</v>
      </c>
      <c r="W22" s="134" t="s">
        <v>1488</v>
      </c>
    </row>
    <row r="23" spans="1:23" ht="14.5">
      <c r="A23" s="525" t="s">
        <v>1090</v>
      </c>
      <c r="B23" s="526"/>
      <c r="C23" s="521" t="s">
        <v>1500</v>
      </c>
      <c r="D23" s="137" t="s">
        <v>1510</v>
      </c>
      <c r="E23" s="137" t="s">
        <v>1516</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524"/>
      <c r="B24" s="507"/>
      <c r="C24" s="507"/>
      <c r="D24" s="137" t="s">
        <v>1517</v>
      </c>
      <c r="E24" s="137" t="s">
        <v>1518</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523" t="s">
        <v>1093</v>
      </c>
      <c r="B25" s="507"/>
      <c r="C25" s="521" t="s">
        <v>1500</v>
      </c>
      <c r="D25" s="137" t="s">
        <v>1510</v>
      </c>
      <c r="E25" s="137" t="s">
        <v>1516</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524"/>
      <c r="B26" s="507"/>
      <c r="C26" s="507"/>
      <c r="D26" s="137" t="s">
        <v>1517</v>
      </c>
      <c r="E26" s="137" t="s">
        <v>1518</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523" t="s">
        <v>1247</v>
      </c>
      <c r="B27" s="507"/>
      <c r="C27" s="521" t="s">
        <v>1500</v>
      </c>
      <c r="D27" s="137" t="s">
        <v>1510</v>
      </c>
      <c r="E27" s="137" t="s">
        <v>1516</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524"/>
      <c r="B28" s="507"/>
      <c r="C28" s="507"/>
      <c r="D28" s="137" t="s">
        <v>1517</v>
      </c>
      <c r="E28" s="137" t="s">
        <v>1518</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523" t="s">
        <v>1519</v>
      </c>
      <c r="B29" s="507"/>
      <c r="C29" s="521" t="s">
        <v>1520</v>
      </c>
      <c r="D29" s="137" t="s">
        <v>1510</v>
      </c>
      <c r="E29" s="137" t="s">
        <v>1521</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524"/>
      <c r="B30" s="507"/>
      <c r="C30" s="507"/>
      <c r="D30" s="137" t="s">
        <v>1517</v>
      </c>
      <c r="E30" s="137" t="s">
        <v>1522</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523" t="s">
        <v>1523</v>
      </c>
      <c r="B31" s="507"/>
      <c r="C31" s="521" t="s">
        <v>1524</v>
      </c>
      <c r="D31" s="137" t="s">
        <v>1510</v>
      </c>
      <c r="E31" s="137" t="s">
        <v>1516</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524"/>
      <c r="B32" s="507"/>
      <c r="C32" s="507"/>
      <c r="D32" s="137" t="s">
        <v>1517</v>
      </c>
      <c r="E32" s="137" t="s">
        <v>1518</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523" t="s">
        <v>714</v>
      </c>
      <c r="B33" s="507"/>
      <c r="C33" s="521" t="s">
        <v>1500</v>
      </c>
      <c r="D33" s="137" t="s">
        <v>1510</v>
      </c>
      <c r="E33" s="137" t="s">
        <v>1516</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524"/>
      <c r="B34" s="507"/>
      <c r="C34" s="507"/>
      <c r="D34" s="137" t="s">
        <v>1517</v>
      </c>
      <c r="E34" s="137" t="s">
        <v>1518</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523" t="s">
        <v>487</v>
      </c>
      <c r="B35" s="507"/>
      <c r="C35" s="521" t="s">
        <v>1520</v>
      </c>
      <c r="D35" s="137" t="s">
        <v>1510</v>
      </c>
      <c r="E35" s="137" t="s">
        <v>1521</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527"/>
      <c r="B36" s="522"/>
      <c r="C36" s="522"/>
      <c r="D36" s="129" t="s">
        <v>1517</v>
      </c>
      <c r="E36" s="129" t="s">
        <v>1522</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528" t="s">
        <v>1530</v>
      </c>
      <c r="B38" s="529"/>
      <c r="C38" s="529"/>
      <c r="D38" s="529"/>
      <c r="E38" s="529"/>
      <c r="F38" s="529"/>
      <c r="G38" s="529"/>
      <c r="H38" s="529"/>
      <c r="I38" s="529"/>
      <c r="J38" s="529"/>
      <c r="K38" s="529"/>
      <c r="L38" s="530"/>
      <c r="M38" s="147"/>
      <c r="N38" s="147"/>
      <c r="O38" s="147"/>
      <c r="P38" s="147"/>
      <c r="Q38" s="147"/>
      <c r="R38" s="147"/>
      <c r="S38" s="147"/>
      <c r="T38" s="147"/>
      <c r="U38" s="147"/>
      <c r="V38" s="147"/>
      <c r="W38" s="147"/>
    </row>
    <row r="39" spans="1:23" ht="14.5">
      <c r="A39" s="532" t="s">
        <v>1481</v>
      </c>
      <c r="B39" s="522"/>
      <c r="C39" s="129" t="s">
        <v>1484</v>
      </c>
      <c r="D39" s="129" t="s">
        <v>1485</v>
      </c>
      <c r="E39" s="129" t="s">
        <v>1486</v>
      </c>
      <c r="F39" s="531" t="s">
        <v>1533</v>
      </c>
      <c r="G39" s="522"/>
      <c r="H39" s="531" t="s">
        <v>1535</v>
      </c>
      <c r="I39" s="522"/>
      <c r="J39" s="130" t="s">
        <v>1536</v>
      </c>
      <c r="K39" s="130" t="s">
        <v>1477</v>
      </c>
      <c r="L39" s="148" t="s">
        <v>1480</v>
      </c>
      <c r="M39" s="147"/>
      <c r="N39" s="147"/>
      <c r="O39" s="147"/>
      <c r="P39" s="147"/>
      <c r="Q39" s="147"/>
      <c r="R39" s="147"/>
      <c r="S39" s="147"/>
      <c r="T39" s="147"/>
      <c r="U39" s="147"/>
      <c r="V39" s="147"/>
      <c r="W39" s="147"/>
    </row>
    <row r="40" spans="1:23" ht="14.5">
      <c r="A40" s="525" t="s">
        <v>1090</v>
      </c>
      <c r="B40" s="526"/>
      <c r="C40" s="521" t="s">
        <v>1500</v>
      </c>
      <c r="D40" s="137" t="s">
        <v>1510</v>
      </c>
      <c r="E40" s="137" t="s">
        <v>1516</v>
      </c>
      <c r="F40" s="533" t="s">
        <v>79</v>
      </c>
      <c r="G40" s="526"/>
      <c r="H40" s="533" t="s">
        <v>79</v>
      </c>
      <c r="I40" s="526"/>
      <c r="J40" s="137" t="s">
        <v>79</v>
      </c>
      <c r="K40" s="137" t="s">
        <v>79</v>
      </c>
      <c r="L40" s="149" t="s">
        <v>79</v>
      </c>
      <c r="M40" s="147"/>
      <c r="N40" s="147"/>
      <c r="O40" s="147"/>
      <c r="P40" s="147"/>
      <c r="Q40" s="147"/>
      <c r="R40" s="147"/>
      <c r="S40" s="147"/>
      <c r="T40" s="147"/>
      <c r="U40" s="147"/>
      <c r="V40" s="147"/>
      <c r="W40" s="147"/>
    </row>
    <row r="41" spans="1:23" ht="14.5">
      <c r="A41" s="524"/>
      <c r="B41" s="507"/>
      <c r="C41" s="507"/>
      <c r="D41" s="137" t="s">
        <v>1517</v>
      </c>
      <c r="E41" s="137" t="s">
        <v>1518</v>
      </c>
      <c r="F41" s="521" t="s">
        <v>79</v>
      </c>
      <c r="G41" s="507"/>
      <c r="H41" s="521" t="s">
        <v>79</v>
      </c>
      <c r="I41" s="507"/>
      <c r="J41" s="137" t="s">
        <v>79</v>
      </c>
      <c r="K41" s="137" t="s">
        <v>79</v>
      </c>
      <c r="L41" s="149" t="s">
        <v>79</v>
      </c>
      <c r="M41" s="147"/>
      <c r="N41" s="147"/>
      <c r="O41" s="147"/>
      <c r="P41" s="147"/>
      <c r="Q41" s="147"/>
      <c r="R41" s="147"/>
      <c r="S41" s="147"/>
      <c r="T41" s="147"/>
      <c r="U41" s="147"/>
      <c r="V41" s="147"/>
      <c r="W41" s="147"/>
    </row>
    <row r="42" spans="1:23" ht="14.5">
      <c r="A42" s="523" t="s">
        <v>1093</v>
      </c>
      <c r="B42" s="507"/>
      <c r="C42" s="521" t="s">
        <v>1500</v>
      </c>
      <c r="D42" s="137" t="s">
        <v>1510</v>
      </c>
      <c r="E42" s="137" t="s">
        <v>1516</v>
      </c>
      <c r="F42" s="521">
        <v>14.9</v>
      </c>
      <c r="G42" s="507"/>
      <c r="H42" s="521">
        <v>10.1</v>
      </c>
      <c r="I42" s="507"/>
      <c r="J42" s="137">
        <v>16.600000000000001</v>
      </c>
      <c r="K42" s="137">
        <v>19</v>
      </c>
      <c r="L42" s="149">
        <v>7.8</v>
      </c>
      <c r="M42" s="147"/>
      <c r="N42" s="147"/>
      <c r="O42" s="147"/>
      <c r="P42" s="147"/>
      <c r="Q42" s="147"/>
      <c r="R42" s="147"/>
      <c r="S42" s="147"/>
      <c r="T42" s="147"/>
      <c r="U42" s="147"/>
      <c r="V42" s="147"/>
      <c r="W42" s="147"/>
    </row>
    <row r="43" spans="1:23" ht="14.5">
      <c r="A43" s="524"/>
      <c r="B43" s="507"/>
      <c r="C43" s="507"/>
      <c r="D43" s="137" t="s">
        <v>1517</v>
      </c>
      <c r="E43" s="137" t="s">
        <v>1518</v>
      </c>
      <c r="F43" s="521">
        <v>4.3</v>
      </c>
      <c r="G43" s="507"/>
      <c r="H43" s="521">
        <v>3.5</v>
      </c>
      <c r="I43" s="507"/>
      <c r="J43" s="137">
        <v>6.6</v>
      </c>
      <c r="K43" s="137">
        <v>4.9000000000000004</v>
      </c>
      <c r="L43" s="149">
        <v>1</v>
      </c>
      <c r="M43" s="147"/>
      <c r="N43" s="147"/>
      <c r="O43" s="147"/>
      <c r="P43" s="147"/>
      <c r="Q43" s="147"/>
      <c r="R43" s="147"/>
      <c r="S43" s="147"/>
      <c r="T43" s="147"/>
      <c r="U43" s="147"/>
      <c r="V43" s="147"/>
      <c r="W43" s="147"/>
    </row>
    <row r="44" spans="1:23" ht="14.5">
      <c r="A44" s="523" t="s">
        <v>1247</v>
      </c>
      <c r="B44" s="507"/>
      <c r="C44" s="521" t="s">
        <v>1500</v>
      </c>
      <c r="D44" s="137" t="s">
        <v>1510</v>
      </c>
      <c r="E44" s="137" t="s">
        <v>1516</v>
      </c>
      <c r="F44" s="521">
        <v>0.72</v>
      </c>
      <c r="G44" s="507"/>
      <c r="H44" s="521">
        <v>0.78</v>
      </c>
      <c r="I44" s="507"/>
      <c r="J44" s="137">
        <v>1.17</v>
      </c>
      <c r="K44" s="137">
        <v>1.1299999999999999</v>
      </c>
      <c r="L44" s="149">
        <v>0.67</v>
      </c>
      <c r="M44" s="147"/>
      <c r="N44" s="147"/>
      <c r="O44" s="147"/>
      <c r="P44" s="147"/>
      <c r="Q44" s="147"/>
      <c r="R44" s="147"/>
      <c r="S44" s="147"/>
      <c r="T44" s="147"/>
      <c r="U44" s="147"/>
      <c r="V44" s="147"/>
      <c r="W44" s="147"/>
    </row>
    <row r="45" spans="1:23" ht="14.5">
      <c r="A45" s="524"/>
      <c r="B45" s="507"/>
      <c r="C45" s="507"/>
      <c r="D45" s="137" t="s">
        <v>1517</v>
      </c>
      <c r="E45" s="137" t="s">
        <v>1518</v>
      </c>
      <c r="F45" s="521">
        <v>0.54</v>
      </c>
      <c r="G45" s="507"/>
      <c r="H45" s="521">
        <v>0.63</v>
      </c>
      <c r="I45" s="507"/>
      <c r="J45" s="137">
        <v>0.54</v>
      </c>
      <c r="K45" s="137">
        <v>0.72</v>
      </c>
      <c r="L45" s="149">
        <v>0.49</v>
      </c>
      <c r="M45" s="147"/>
      <c r="N45" s="147"/>
      <c r="O45" s="147"/>
      <c r="P45" s="147"/>
      <c r="Q45" s="147"/>
      <c r="R45" s="147"/>
      <c r="S45" s="147"/>
      <c r="T45" s="147"/>
      <c r="U45" s="147"/>
      <c r="V45" s="147"/>
      <c r="W45" s="147"/>
    </row>
    <row r="46" spans="1:23" ht="14.5">
      <c r="A46" s="523" t="s">
        <v>1519</v>
      </c>
      <c r="B46" s="507"/>
      <c r="C46" s="521" t="s">
        <v>1520</v>
      </c>
      <c r="D46" s="137" t="s">
        <v>1510</v>
      </c>
      <c r="E46" s="137" t="s">
        <v>1521</v>
      </c>
      <c r="F46" s="521">
        <v>40</v>
      </c>
      <c r="G46" s="507"/>
      <c r="H46" s="521">
        <v>3</v>
      </c>
      <c r="I46" s="507"/>
      <c r="J46" s="137">
        <v>14</v>
      </c>
      <c r="K46" s="137">
        <v>93</v>
      </c>
      <c r="L46" s="149">
        <v>69</v>
      </c>
      <c r="M46" s="147"/>
      <c r="N46" s="147"/>
      <c r="O46" s="147"/>
      <c r="P46" s="147"/>
      <c r="Q46" s="147"/>
      <c r="R46" s="147"/>
      <c r="S46" s="147"/>
      <c r="T46" s="147"/>
      <c r="U46" s="147"/>
      <c r="V46" s="147"/>
      <c r="W46" s="147"/>
    </row>
    <row r="47" spans="1:23" ht="14.5">
      <c r="A47" s="524"/>
      <c r="B47" s="507"/>
      <c r="C47" s="507"/>
      <c r="D47" s="137" t="s">
        <v>1517</v>
      </c>
      <c r="E47" s="137" t="s">
        <v>1522</v>
      </c>
      <c r="F47" s="521">
        <v>97</v>
      </c>
      <c r="G47" s="507"/>
      <c r="H47" s="521">
        <v>35</v>
      </c>
      <c r="I47" s="507"/>
      <c r="J47" s="137">
        <v>98</v>
      </c>
      <c r="K47" s="137">
        <v>100</v>
      </c>
      <c r="L47" s="149">
        <v>99</v>
      </c>
      <c r="M47" s="147"/>
      <c r="N47" s="147"/>
      <c r="O47" s="147"/>
      <c r="P47" s="147"/>
      <c r="Q47" s="147"/>
      <c r="R47" s="147"/>
      <c r="S47" s="147"/>
      <c r="T47" s="147"/>
      <c r="U47" s="147"/>
      <c r="V47" s="147"/>
      <c r="W47" s="147"/>
    </row>
    <row r="48" spans="1:23" ht="14.5">
      <c r="A48" s="523" t="s">
        <v>1523</v>
      </c>
      <c r="B48" s="507"/>
      <c r="C48" s="521" t="s">
        <v>1524</v>
      </c>
      <c r="D48" s="137" t="s">
        <v>1510</v>
      </c>
      <c r="E48" s="137" t="s">
        <v>1516</v>
      </c>
      <c r="F48" s="521">
        <v>0.13</v>
      </c>
      <c r="G48" s="507"/>
      <c r="H48" s="521">
        <v>0.14000000000000001</v>
      </c>
      <c r="I48" s="507"/>
      <c r="J48" s="137">
        <v>0.14000000000000001</v>
      </c>
      <c r="K48" s="137">
        <v>0.09</v>
      </c>
      <c r="L48" s="149">
        <v>0.1</v>
      </c>
      <c r="M48" s="147"/>
      <c r="N48" s="147"/>
      <c r="O48" s="147"/>
      <c r="P48" s="147"/>
      <c r="Q48" s="147"/>
      <c r="R48" s="147"/>
      <c r="S48" s="147"/>
      <c r="T48" s="147"/>
      <c r="U48" s="147"/>
      <c r="V48" s="147"/>
      <c r="W48" s="147"/>
    </row>
    <row r="49" spans="1:23" ht="14.5">
      <c r="A49" s="524"/>
      <c r="B49" s="507"/>
      <c r="C49" s="507"/>
      <c r="D49" s="137" t="s">
        <v>1517</v>
      </c>
      <c r="E49" s="137" t="s">
        <v>1518</v>
      </c>
      <c r="F49" s="521">
        <v>0.08</v>
      </c>
      <c r="G49" s="507"/>
      <c r="H49" s="521">
        <v>7.0000000000000007E-2</v>
      </c>
      <c r="I49" s="507"/>
      <c r="J49" s="137">
        <v>0.06</v>
      </c>
      <c r="K49" s="137">
        <v>0.06</v>
      </c>
      <c r="L49" s="149">
        <v>0.05</v>
      </c>
      <c r="M49" s="147"/>
      <c r="N49" s="147"/>
      <c r="O49" s="147"/>
      <c r="P49" s="147"/>
      <c r="Q49" s="147"/>
      <c r="R49" s="147"/>
      <c r="S49" s="147"/>
      <c r="T49" s="147"/>
      <c r="U49" s="147"/>
      <c r="V49" s="147"/>
      <c r="W49" s="147"/>
    </row>
    <row r="50" spans="1:23" ht="15.5">
      <c r="A50" s="523" t="s">
        <v>714</v>
      </c>
      <c r="B50" s="507"/>
      <c r="C50" s="521" t="s">
        <v>1500</v>
      </c>
      <c r="D50" s="137" t="s">
        <v>1510</v>
      </c>
      <c r="E50" s="137" t="s">
        <v>1516</v>
      </c>
      <c r="F50" s="521">
        <v>1.34</v>
      </c>
      <c r="G50" s="507"/>
      <c r="H50" s="521">
        <v>0</v>
      </c>
      <c r="I50" s="507"/>
      <c r="J50" s="137">
        <v>3.58</v>
      </c>
      <c r="K50" s="137">
        <v>3.89</v>
      </c>
      <c r="L50" s="149">
        <v>1.05</v>
      </c>
      <c r="M50" s="150"/>
      <c r="N50" s="150"/>
      <c r="O50" s="150"/>
      <c r="P50" s="150"/>
      <c r="Q50" s="150"/>
      <c r="R50" s="150"/>
      <c r="S50" s="150"/>
      <c r="T50" s="74"/>
      <c r="U50" s="74"/>
      <c r="V50" s="74"/>
      <c r="W50" s="74"/>
    </row>
    <row r="51" spans="1:23" ht="15.5">
      <c r="A51" s="524"/>
      <c r="B51" s="507"/>
      <c r="C51" s="507"/>
      <c r="D51" s="137" t="s">
        <v>1517</v>
      </c>
      <c r="E51" s="137" t="s">
        <v>1518</v>
      </c>
      <c r="F51" s="521">
        <v>0</v>
      </c>
      <c r="G51" s="507"/>
      <c r="H51" s="521">
        <v>0</v>
      </c>
      <c r="I51" s="507"/>
      <c r="J51" s="137">
        <v>0</v>
      </c>
      <c r="K51" s="137">
        <v>0.13</v>
      </c>
      <c r="L51" s="149">
        <v>0</v>
      </c>
      <c r="M51" s="150"/>
      <c r="N51" s="150"/>
      <c r="O51" s="150"/>
      <c r="P51" s="150"/>
      <c r="Q51" s="150"/>
      <c r="R51" s="150"/>
      <c r="S51" s="150"/>
      <c r="T51" s="74"/>
      <c r="U51" s="74"/>
      <c r="V51" s="74"/>
      <c r="W51" s="74"/>
    </row>
    <row r="52" spans="1:23" ht="15.5">
      <c r="A52" s="523" t="s">
        <v>1537</v>
      </c>
      <c r="B52" s="507"/>
      <c r="C52" s="521" t="s">
        <v>1520</v>
      </c>
      <c r="D52" s="137" t="s">
        <v>1510</v>
      </c>
      <c r="E52" s="137" t="s">
        <v>1521</v>
      </c>
      <c r="F52" s="521">
        <v>0.22</v>
      </c>
      <c r="G52" s="507"/>
      <c r="H52" s="521">
        <v>0.22</v>
      </c>
      <c r="I52" s="507"/>
      <c r="J52" s="137">
        <v>0.22</v>
      </c>
      <c r="K52" s="137">
        <v>0.22</v>
      </c>
      <c r="L52" s="149">
        <v>0.22</v>
      </c>
      <c r="M52" s="150"/>
      <c r="N52" s="150"/>
      <c r="O52" s="150"/>
      <c r="P52" s="150"/>
      <c r="Q52" s="150"/>
      <c r="R52" s="150"/>
      <c r="S52" s="150"/>
      <c r="T52" s="74"/>
      <c r="U52" s="74"/>
      <c r="V52" s="74"/>
      <c r="W52" s="74"/>
    </row>
    <row r="53" spans="1:23" ht="15.5">
      <c r="A53" s="527"/>
      <c r="B53" s="522"/>
      <c r="C53" s="522"/>
      <c r="D53" s="129" t="s">
        <v>1517</v>
      </c>
      <c r="E53" s="129" t="s">
        <v>1522</v>
      </c>
      <c r="F53" s="531">
        <v>0.4</v>
      </c>
      <c r="G53" s="522"/>
      <c r="H53" s="531">
        <v>0.4</v>
      </c>
      <c r="I53" s="522"/>
      <c r="J53" s="129">
        <v>0.4</v>
      </c>
      <c r="K53" s="129">
        <v>0.4</v>
      </c>
      <c r="L53" s="151">
        <v>0.4</v>
      </c>
      <c r="M53" s="150"/>
      <c r="N53" s="150"/>
      <c r="O53" s="150"/>
      <c r="P53" s="150"/>
      <c r="Q53" s="150"/>
      <c r="R53" s="150"/>
      <c r="S53" s="150"/>
      <c r="T53" s="74"/>
      <c r="U53" s="74"/>
      <c r="V53" s="74"/>
      <c r="W53" s="74"/>
    </row>
    <row r="54" spans="1:23" ht="15.5">
      <c r="A54" s="552" t="s">
        <v>1538</v>
      </c>
      <c r="B54" s="507"/>
      <c r="C54" s="507"/>
      <c r="D54" s="507"/>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551" t="s">
        <v>1539</v>
      </c>
      <c r="B56" s="529"/>
      <c r="C56" s="529"/>
      <c r="D56" s="529"/>
      <c r="E56" s="529"/>
      <c r="F56" s="529"/>
      <c r="G56" s="529"/>
      <c r="H56" s="529"/>
      <c r="I56" s="529"/>
      <c r="J56" s="529"/>
      <c r="K56" s="529"/>
      <c r="L56" s="530"/>
      <c r="M56" s="74"/>
      <c r="N56" s="74"/>
      <c r="O56" s="74"/>
      <c r="P56" s="74"/>
      <c r="Q56" s="152"/>
      <c r="R56" s="74"/>
      <c r="S56" s="74"/>
      <c r="T56" s="74"/>
      <c r="U56" s="74"/>
      <c r="V56" s="74"/>
      <c r="W56" s="74"/>
    </row>
    <row r="57" spans="1:23" ht="14.5">
      <c r="A57" s="548" t="s">
        <v>1540</v>
      </c>
      <c r="B57" s="507"/>
      <c r="C57" s="507"/>
      <c r="D57" s="507"/>
      <c r="E57" s="507"/>
      <c r="F57" s="507"/>
      <c r="G57" s="507"/>
      <c r="H57" s="507"/>
      <c r="I57" s="507"/>
      <c r="J57" s="507"/>
      <c r="K57" s="507"/>
      <c r="L57" s="544"/>
      <c r="M57" s="74"/>
      <c r="N57" s="74"/>
      <c r="O57" s="74"/>
      <c r="P57" s="74"/>
      <c r="Q57" s="152"/>
      <c r="R57" s="152"/>
      <c r="S57" s="152"/>
      <c r="T57" s="152"/>
      <c r="U57" s="152"/>
      <c r="V57" s="152"/>
      <c r="W57" s="152"/>
    </row>
    <row r="58" spans="1:23" ht="14.5">
      <c r="A58" s="549" t="s">
        <v>1541</v>
      </c>
      <c r="B58" s="507"/>
      <c r="C58" s="507"/>
      <c r="D58" s="507"/>
      <c r="E58" s="507"/>
      <c r="F58" s="507"/>
      <c r="G58" s="507"/>
      <c r="H58" s="507"/>
      <c r="I58" s="507"/>
      <c r="J58" s="507"/>
      <c r="K58" s="507"/>
      <c r="L58" s="544"/>
      <c r="M58" s="74"/>
      <c r="N58" s="74"/>
      <c r="O58" s="74"/>
      <c r="P58" s="74"/>
      <c r="Q58" s="74"/>
      <c r="R58" s="74"/>
      <c r="S58" s="74"/>
      <c r="T58" s="74"/>
      <c r="U58" s="74"/>
      <c r="V58" s="74"/>
      <c r="W58" s="74"/>
    </row>
    <row r="59" spans="1:23" ht="14.5">
      <c r="A59" s="548" t="s">
        <v>1542</v>
      </c>
      <c r="B59" s="507"/>
      <c r="C59" s="507"/>
      <c r="D59" s="507"/>
      <c r="E59" s="507"/>
      <c r="F59" s="507"/>
      <c r="G59" s="507"/>
      <c r="H59" s="507"/>
      <c r="I59" s="507"/>
      <c r="J59" s="507"/>
      <c r="K59" s="507"/>
      <c r="L59" s="544"/>
      <c r="M59" s="152"/>
      <c r="N59" s="152"/>
      <c r="O59" s="152"/>
      <c r="P59" s="152"/>
      <c r="Q59" s="152"/>
      <c r="R59" s="74"/>
      <c r="S59" s="74"/>
      <c r="T59" s="74"/>
      <c r="U59" s="74"/>
      <c r="V59" s="74"/>
      <c r="W59" s="74"/>
    </row>
    <row r="60" spans="1:23" ht="14.5">
      <c r="A60" s="548" t="s">
        <v>1543</v>
      </c>
      <c r="B60" s="507"/>
      <c r="C60" s="507"/>
      <c r="D60" s="507"/>
      <c r="E60" s="507"/>
      <c r="F60" s="507"/>
      <c r="G60" s="507"/>
      <c r="H60" s="507"/>
      <c r="I60" s="507"/>
      <c r="J60" s="507"/>
      <c r="K60" s="507"/>
      <c r="L60" s="544"/>
      <c r="M60" s="152"/>
      <c r="N60" s="152"/>
      <c r="O60" s="152"/>
      <c r="P60" s="152"/>
      <c r="Q60" s="74"/>
      <c r="R60" s="74"/>
      <c r="S60" s="74"/>
      <c r="T60" s="74"/>
      <c r="U60" s="74"/>
      <c r="V60" s="74"/>
      <c r="W60" s="74"/>
    </row>
    <row r="61" spans="1:23" ht="14.5">
      <c r="A61" s="549" t="s">
        <v>1544</v>
      </c>
      <c r="B61" s="507"/>
      <c r="C61" s="507"/>
      <c r="D61" s="507"/>
      <c r="E61" s="507"/>
      <c r="F61" s="507"/>
      <c r="G61" s="507"/>
      <c r="H61" s="507"/>
      <c r="I61" s="507"/>
      <c r="J61" s="507"/>
      <c r="K61" s="507"/>
      <c r="L61" s="544"/>
      <c r="M61" s="74"/>
      <c r="N61" s="74"/>
      <c r="O61" s="74"/>
      <c r="P61" s="74"/>
      <c r="Q61" s="74"/>
      <c r="R61" s="74"/>
      <c r="S61" s="74"/>
      <c r="T61" s="74"/>
      <c r="U61" s="74"/>
      <c r="V61" s="74"/>
      <c r="W61" s="74"/>
    </row>
    <row r="62" spans="1:23" ht="14.5">
      <c r="A62" s="550" t="s">
        <v>1545</v>
      </c>
      <c r="B62" s="522"/>
      <c r="C62" s="522"/>
      <c r="D62" s="522"/>
      <c r="E62" s="522"/>
      <c r="F62" s="522"/>
      <c r="G62" s="522"/>
      <c r="H62" s="522"/>
      <c r="I62" s="522"/>
      <c r="J62" s="522"/>
      <c r="K62" s="522"/>
      <c r="L62" s="537"/>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1613</v>
      </c>
      <c r="AM1" s="188" t="s">
        <v>1614</v>
      </c>
      <c r="AN1" s="188" t="s">
        <v>1615</v>
      </c>
      <c r="AO1" s="188" t="s">
        <v>1616</v>
      </c>
      <c r="AP1" s="188" t="s">
        <v>1617</v>
      </c>
      <c r="AQ1" s="188" t="s">
        <v>1618</v>
      </c>
      <c r="AR1" s="188" t="s">
        <v>1619</v>
      </c>
      <c r="AS1" s="188" t="s">
        <v>1620</v>
      </c>
      <c r="AT1" s="188" t="s">
        <v>1621</v>
      </c>
      <c r="AU1" s="188" t="s">
        <v>1621</v>
      </c>
      <c r="AV1" s="188" t="s">
        <v>1621</v>
      </c>
      <c r="AW1" s="188" t="s">
        <v>1621</v>
      </c>
      <c r="AX1" s="188" t="s">
        <v>1621</v>
      </c>
      <c r="AY1" s="188" t="s">
        <v>1621</v>
      </c>
      <c r="AZ1" s="188" t="s">
        <v>1621</v>
      </c>
      <c r="BA1" s="188" t="s">
        <v>1621</v>
      </c>
    </row>
    <row r="2" spans="1:53" ht="70">
      <c r="A2" s="174" t="s">
        <v>51</v>
      </c>
      <c r="B2" s="174" t="s">
        <v>52</v>
      </c>
      <c r="C2" s="174" t="s">
        <v>53</v>
      </c>
      <c r="D2" s="174" t="s">
        <v>54</v>
      </c>
      <c r="E2" s="174" t="s">
        <v>1555</v>
      </c>
      <c r="F2" s="175" t="s">
        <v>1573</v>
      </c>
      <c r="G2" s="176" t="s">
        <v>1556</v>
      </c>
      <c r="H2" s="176" t="s">
        <v>1557</v>
      </c>
      <c r="I2" s="176" t="s">
        <v>1558</v>
      </c>
      <c r="J2" s="176" t="s">
        <v>1586</v>
      </c>
      <c r="K2" s="177" t="s">
        <v>1587</v>
      </c>
      <c r="L2" s="178" t="s">
        <v>1562</v>
      </c>
      <c r="M2" s="178" t="s">
        <v>1546</v>
      </c>
      <c r="N2" s="178" t="s">
        <v>1559</v>
      </c>
      <c r="O2" s="179" t="s">
        <v>60</v>
      </c>
      <c r="P2" s="179" t="s">
        <v>57</v>
      </c>
      <c r="Q2" s="179" t="s">
        <v>61</v>
      </c>
      <c r="R2" s="179" t="s">
        <v>62</v>
      </c>
      <c r="S2" s="179" t="s">
        <v>1553</v>
      </c>
      <c r="T2" s="180" t="s">
        <v>1554</v>
      </c>
      <c r="U2" s="180" t="s">
        <v>1588</v>
      </c>
      <c r="V2" s="180" t="s">
        <v>1589</v>
      </c>
      <c r="W2" s="181" t="s">
        <v>1550</v>
      </c>
      <c r="X2" s="181" t="s">
        <v>64</v>
      </c>
      <c r="Y2" s="181" t="s">
        <v>65</v>
      </c>
      <c r="Z2" s="181" t="s">
        <v>1552</v>
      </c>
      <c r="AA2" s="181" t="s">
        <v>1549</v>
      </c>
      <c r="AB2" s="181" t="s">
        <v>66</v>
      </c>
      <c r="AC2" s="181" t="s">
        <v>1590</v>
      </c>
      <c r="AD2" s="181" t="s">
        <v>1591</v>
      </c>
      <c r="AE2" s="182" t="s">
        <v>67</v>
      </c>
      <c r="AF2" s="183" t="s">
        <v>1551</v>
      </c>
      <c r="AG2" s="183" t="s">
        <v>1547</v>
      </c>
      <c r="AH2" s="183" t="s">
        <v>1548</v>
      </c>
      <c r="AI2" s="183" t="s">
        <v>1592</v>
      </c>
      <c r="AJ2" s="183" t="s">
        <v>1593</v>
      </c>
      <c r="AK2" s="174" t="s">
        <v>1560</v>
      </c>
      <c r="AL2" s="5" t="s">
        <v>1658</v>
      </c>
      <c r="AM2" s="5" t="s">
        <v>1657</v>
      </c>
      <c r="AN2" s="5" t="s">
        <v>1659</v>
      </c>
      <c r="AO2" s="5" t="s">
        <v>1649</v>
      </c>
      <c r="AP2" s="5" t="s">
        <v>1656</v>
      </c>
      <c r="AQ2" s="5" t="s">
        <v>1655</v>
      </c>
      <c r="AR2" s="5" t="s">
        <v>1654</v>
      </c>
      <c r="AS2" s="5" t="s">
        <v>1652</v>
      </c>
      <c r="AT2" s="5" t="s">
        <v>1624</v>
      </c>
      <c r="AU2" s="5" t="s">
        <v>1635</v>
      </c>
      <c r="AV2" s="5" t="s">
        <v>1625</v>
      </c>
      <c r="AW2" s="5" t="s">
        <v>1626</v>
      </c>
      <c r="AX2" s="5" t="s">
        <v>1627</v>
      </c>
      <c r="AY2" s="5" t="s">
        <v>1630</v>
      </c>
      <c r="AZ2" s="5" t="s">
        <v>1628</v>
      </c>
      <c r="BA2" s="5" t="s">
        <v>1629</v>
      </c>
    </row>
    <row r="3" spans="1:53" s="158" customFormat="1" ht="28">
      <c r="A3" s="189"/>
      <c r="B3" s="189" t="s">
        <v>1622</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1623</v>
      </c>
      <c r="AU3" s="5" t="s">
        <v>1623</v>
      </c>
      <c r="AV3" s="5" t="s">
        <v>1623</v>
      </c>
      <c r="AW3" s="5" t="s">
        <v>1623</v>
      </c>
      <c r="AX3" s="5" t="s">
        <v>1623</v>
      </c>
      <c r="AY3" s="5" t="s">
        <v>1623</v>
      </c>
      <c r="AZ3" s="5" t="s">
        <v>1623</v>
      </c>
      <c r="BA3" s="5" t="s">
        <v>1623</v>
      </c>
    </row>
    <row r="4" spans="1:53" s="158" customFormat="1" ht="28">
      <c r="A4" s="189"/>
      <c r="B4" s="189" t="s">
        <v>1631</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278</v>
      </c>
      <c r="AM4" s="5" t="s">
        <v>249</v>
      </c>
      <c r="AN4" s="5" t="s">
        <v>1633</v>
      </c>
      <c r="AO4" s="5" t="s">
        <v>249</v>
      </c>
      <c r="AP4" s="5" t="s">
        <v>278</v>
      </c>
      <c r="AQ4" s="5" t="s">
        <v>1645</v>
      </c>
      <c r="AR4" s="5" t="s">
        <v>1646</v>
      </c>
      <c r="AS4" s="5" t="s">
        <v>406</v>
      </c>
      <c r="AT4" s="5" t="s">
        <v>1632</v>
      </c>
      <c r="AU4" s="5" t="s">
        <v>1636</v>
      </c>
      <c r="AV4" s="5" t="s">
        <v>278</v>
      </c>
      <c r="AW4" s="5" t="s">
        <v>406</v>
      </c>
      <c r="AX4" s="5" t="s">
        <v>278</v>
      </c>
      <c r="AY4" s="5" t="s">
        <v>1633</v>
      </c>
      <c r="AZ4" s="5" t="s">
        <v>278</v>
      </c>
      <c r="BA4" s="5" t="s">
        <v>1634</v>
      </c>
    </row>
    <row r="5" spans="1:53" ht="168">
      <c r="A5" s="189"/>
      <c r="B5" s="189" t="s">
        <v>1640</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1648</v>
      </c>
      <c r="AN5" s="5"/>
      <c r="AO5" s="5"/>
      <c r="AP5" s="5"/>
      <c r="AQ5" s="5"/>
      <c r="AR5" s="5"/>
      <c r="AS5" s="5"/>
      <c r="AT5" s="5" t="s">
        <v>1637</v>
      </c>
      <c r="AU5" s="5" t="s">
        <v>1637</v>
      </c>
      <c r="AV5" s="5" t="s">
        <v>1642</v>
      </c>
      <c r="AW5" s="5" t="s">
        <v>1643</v>
      </c>
      <c r="AX5" s="5" t="s">
        <v>1644</v>
      </c>
      <c r="AY5" s="5" t="s">
        <v>1644</v>
      </c>
      <c r="AZ5" s="5" t="s">
        <v>1639</v>
      </c>
      <c r="BA5" s="5" t="s">
        <v>1639</v>
      </c>
    </row>
    <row r="6" spans="1:53" s="158" customFormat="1" ht="409.5">
      <c r="A6" s="189"/>
      <c r="B6" s="189" t="s">
        <v>1641</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1651</v>
      </c>
      <c r="AM6" s="5" t="s">
        <v>1647</v>
      </c>
      <c r="AN6" s="5" t="s">
        <v>1660</v>
      </c>
      <c r="AO6" s="5"/>
      <c r="AP6" s="5" t="s">
        <v>1661</v>
      </c>
      <c r="AQ6" s="5" t="s">
        <v>1662</v>
      </c>
      <c r="AR6" s="5" t="s">
        <v>1653</v>
      </c>
      <c r="AS6" s="5" t="s">
        <v>1650</v>
      </c>
      <c r="AT6" s="5"/>
      <c r="AU6" s="5"/>
      <c r="AV6" s="5"/>
      <c r="AW6" s="5"/>
      <c r="AX6" s="5"/>
      <c r="AY6" s="5"/>
      <c r="AZ6" s="5"/>
      <c r="BA6" s="5"/>
    </row>
    <row r="7" spans="1:53" ht="32.4" customHeight="1">
      <c r="A7" s="7">
        <v>1</v>
      </c>
      <c r="B7" s="7" t="s">
        <v>72</v>
      </c>
      <c r="C7" s="7" t="s">
        <v>73</v>
      </c>
      <c r="D7" s="7" t="s">
        <v>74</v>
      </c>
      <c r="E7" s="7"/>
      <c r="F7" s="8" t="s">
        <v>75</v>
      </c>
      <c r="G7" s="9"/>
      <c r="H7" s="9"/>
      <c r="I7" s="9"/>
      <c r="J7" s="9"/>
      <c r="K7" s="166"/>
      <c r="L7" s="173" t="s">
        <v>77</v>
      </c>
      <c r="M7" s="13" t="s">
        <v>77</v>
      </c>
      <c r="N7" s="13" t="s">
        <v>78</v>
      </c>
      <c r="O7" s="157" t="s">
        <v>79</v>
      </c>
      <c r="P7" s="157" t="s">
        <v>79</v>
      </c>
      <c r="Q7" s="157" t="s">
        <v>79</v>
      </c>
      <c r="R7" s="157" t="s">
        <v>79</v>
      </c>
      <c r="S7" s="157" t="s">
        <v>79</v>
      </c>
      <c r="T7" s="161"/>
      <c r="U7" s="161"/>
      <c r="V7" s="166"/>
      <c r="W7" s="157" t="s">
        <v>77</v>
      </c>
      <c r="X7" s="13"/>
      <c r="Y7" s="157" t="s">
        <v>83</v>
      </c>
      <c r="Z7" s="157" t="s">
        <v>83</v>
      </c>
      <c r="AA7" s="157"/>
      <c r="AB7" s="157"/>
      <c r="AC7" s="157"/>
      <c r="AD7" s="166"/>
      <c r="AE7" s="12" t="s">
        <v>73</v>
      </c>
      <c r="AF7" s="13" t="s">
        <v>85</v>
      </c>
      <c r="AG7" s="13" t="s">
        <v>87</v>
      </c>
      <c r="AH7" s="13" t="s">
        <v>88</v>
      </c>
      <c r="AI7" s="13"/>
      <c r="AJ7" s="13"/>
      <c r="AK7" s="7">
        <v>4</v>
      </c>
      <c r="AL7" s="5" t="s">
        <v>79</v>
      </c>
      <c r="AM7" s="5" t="s">
        <v>79</v>
      </c>
      <c r="AN7" s="5" t="s">
        <v>79</v>
      </c>
      <c r="AO7" s="5" t="s">
        <v>79</v>
      </c>
      <c r="AP7" s="5" t="s">
        <v>79</v>
      </c>
      <c r="AQ7" s="5" t="s">
        <v>79</v>
      </c>
      <c r="AR7" s="5" t="s">
        <v>79</v>
      </c>
      <c r="AS7" s="5" t="s">
        <v>79</v>
      </c>
      <c r="AT7" s="5"/>
      <c r="AU7" s="5"/>
      <c r="AV7" s="5"/>
      <c r="AW7" s="5" t="s">
        <v>1638</v>
      </c>
      <c r="AX7" s="5"/>
      <c r="AY7" s="5"/>
      <c r="AZ7" s="5"/>
      <c r="BA7" s="5"/>
    </row>
    <row r="8" spans="1:53" ht="32.4" customHeight="1">
      <c r="A8" s="7">
        <v>1</v>
      </c>
      <c r="B8" s="7" t="s">
        <v>72</v>
      </c>
      <c r="C8" s="7" t="s">
        <v>90</v>
      </c>
      <c r="D8" s="7" t="s">
        <v>91</v>
      </c>
      <c r="E8" s="7"/>
      <c r="F8" s="8" t="s">
        <v>92</v>
      </c>
      <c r="G8" s="9"/>
      <c r="H8" s="9"/>
      <c r="I8" s="9"/>
      <c r="J8" s="9"/>
      <c r="K8" s="166"/>
      <c r="L8" s="13" t="s">
        <v>93</v>
      </c>
      <c r="M8" s="13" t="s">
        <v>1568</v>
      </c>
      <c r="N8" s="13" t="s">
        <v>94</v>
      </c>
      <c r="O8" s="157" t="s">
        <v>79</v>
      </c>
      <c r="P8" s="157" t="s">
        <v>79</v>
      </c>
      <c r="Q8" s="157" t="s">
        <v>79</v>
      </c>
      <c r="R8" s="157" t="s">
        <v>79</v>
      </c>
      <c r="S8" s="157" t="s">
        <v>79</v>
      </c>
      <c r="T8" s="164"/>
      <c r="U8" s="164"/>
      <c r="V8" s="166"/>
      <c r="W8" s="17" t="s">
        <v>95</v>
      </c>
      <c r="X8" s="157"/>
      <c r="Y8" s="157" t="s">
        <v>96</v>
      </c>
      <c r="Z8" s="157" t="s">
        <v>96</v>
      </c>
      <c r="AA8" s="157"/>
      <c r="AB8" s="157"/>
      <c r="AC8" s="157"/>
      <c r="AD8" s="166"/>
      <c r="AE8" s="12" t="s">
        <v>90</v>
      </c>
      <c r="AF8" s="13" t="s">
        <v>91</v>
      </c>
      <c r="AG8" s="13" t="s">
        <v>97</v>
      </c>
      <c r="AH8" s="13" t="s">
        <v>88</v>
      </c>
      <c r="AI8" s="13"/>
      <c r="AJ8" s="13"/>
      <c r="AK8" s="7">
        <v>4</v>
      </c>
      <c r="AL8" s="5" t="s">
        <v>79</v>
      </c>
      <c r="AM8" s="5" t="s">
        <v>79</v>
      </c>
      <c r="AN8" s="5" t="s">
        <v>79</v>
      </c>
      <c r="AO8" s="5" t="s">
        <v>79</v>
      </c>
      <c r="AP8" s="5" t="s">
        <v>79</v>
      </c>
      <c r="AQ8" s="5" t="s">
        <v>79</v>
      </c>
      <c r="AR8" s="5" t="s">
        <v>79</v>
      </c>
      <c r="AS8" s="5" t="s">
        <v>79</v>
      </c>
      <c r="AT8" s="5"/>
      <c r="AU8" s="5"/>
      <c r="AV8" s="5"/>
      <c r="AW8" s="5"/>
      <c r="AX8" s="5"/>
      <c r="AY8" s="5"/>
      <c r="AZ8" s="5"/>
      <c r="BA8" s="5"/>
    </row>
    <row r="9" spans="1:53" ht="32.4" customHeight="1">
      <c r="A9" s="7">
        <v>1</v>
      </c>
      <c r="B9" s="7" t="s">
        <v>72</v>
      </c>
      <c r="C9" s="7" t="s">
        <v>98</v>
      </c>
      <c r="D9" s="7" t="s">
        <v>99</v>
      </c>
      <c r="E9" s="7" t="s">
        <v>100</v>
      </c>
      <c r="F9" s="12" t="s">
        <v>101</v>
      </c>
      <c r="G9" s="13"/>
      <c r="H9" s="13"/>
      <c r="I9" s="13"/>
      <c r="J9" s="13"/>
      <c r="K9" s="167"/>
      <c r="L9" s="162"/>
      <c r="M9" s="13"/>
      <c r="N9" s="13"/>
      <c r="O9" s="13"/>
      <c r="P9" s="13"/>
      <c r="Q9" s="13"/>
      <c r="R9" s="13"/>
      <c r="S9" s="13"/>
      <c r="T9" s="13"/>
      <c r="U9" s="13"/>
      <c r="V9" s="167"/>
      <c r="W9" s="17" t="s">
        <v>102</v>
      </c>
      <c r="X9" s="13"/>
      <c r="Y9" s="157" t="s">
        <v>103</v>
      </c>
      <c r="Z9" s="157" t="s">
        <v>103</v>
      </c>
      <c r="AA9" s="157"/>
      <c r="AB9" s="157"/>
      <c r="AC9" s="157"/>
      <c r="AD9" s="167"/>
      <c r="AE9" s="12" t="s">
        <v>104</v>
      </c>
      <c r="AF9" s="13" t="s">
        <v>105</v>
      </c>
      <c r="AG9" s="13" t="s">
        <v>79</v>
      </c>
      <c r="AH9" s="13" t="s">
        <v>88</v>
      </c>
      <c r="AI9" s="13"/>
      <c r="AJ9" s="13"/>
      <c r="AK9" s="7">
        <v>3</v>
      </c>
      <c r="AL9" s="5" t="s">
        <v>79</v>
      </c>
      <c r="AM9" s="5" t="s">
        <v>79</v>
      </c>
      <c r="AN9" s="5" t="s">
        <v>79</v>
      </c>
      <c r="AO9" s="5" t="s">
        <v>79</v>
      </c>
      <c r="AP9" s="5" t="s">
        <v>79</v>
      </c>
      <c r="AQ9" s="5" t="s">
        <v>79</v>
      </c>
      <c r="AR9" s="5" t="s">
        <v>79</v>
      </c>
      <c r="AS9" s="5" t="s">
        <v>79</v>
      </c>
      <c r="AT9" s="5"/>
      <c r="AU9" s="5"/>
      <c r="AV9" s="5"/>
      <c r="AW9" s="5"/>
      <c r="AX9" s="5"/>
      <c r="AY9" s="5"/>
      <c r="AZ9" s="5"/>
      <c r="BA9" s="5"/>
    </row>
    <row r="10" spans="1:53" ht="32.4" customHeight="1">
      <c r="A10" s="7">
        <v>1</v>
      </c>
      <c r="B10" s="7" t="s">
        <v>72</v>
      </c>
      <c r="C10" s="7" t="s">
        <v>106</v>
      </c>
      <c r="D10" s="7" t="s">
        <v>107</v>
      </c>
      <c r="E10" s="7" t="s">
        <v>108</v>
      </c>
      <c r="F10" s="8" t="s">
        <v>109</v>
      </c>
      <c r="G10" s="9"/>
      <c r="H10" s="9"/>
      <c r="I10" s="9"/>
      <c r="J10" s="9"/>
      <c r="K10" s="166"/>
      <c r="L10" s="153" t="s">
        <v>107</v>
      </c>
      <c r="M10" s="36" t="s">
        <v>1574</v>
      </c>
      <c r="N10" s="13" t="s">
        <v>110</v>
      </c>
      <c r="O10" s="157" t="s">
        <v>79</v>
      </c>
      <c r="P10" s="157" t="s">
        <v>111</v>
      </c>
      <c r="Q10" s="157" t="s">
        <v>79</v>
      </c>
      <c r="R10" s="157" t="s">
        <v>79</v>
      </c>
      <c r="S10" s="157" t="s">
        <v>79</v>
      </c>
      <c r="T10" s="157"/>
      <c r="U10" s="157"/>
      <c r="V10" s="166"/>
      <c r="W10" s="17" t="s">
        <v>112</v>
      </c>
      <c r="X10" s="11"/>
      <c r="Y10" s="157" t="s">
        <v>113</v>
      </c>
      <c r="Z10" s="157" t="s">
        <v>113</v>
      </c>
      <c r="AA10" s="157"/>
      <c r="AB10" s="157"/>
      <c r="AC10" s="157"/>
      <c r="AD10" s="166"/>
      <c r="AE10" s="12"/>
      <c r="AF10" s="13"/>
      <c r="AG10" s="13"/>
      <c r="AH10" s="13"/>
      <c r="AI10" s="13"/>
      <c r="AJ10" s="13"/>
      <c r="AK10" s="7">
        <v>3</v>
      </c>
      <c r="AL10" s="5" t="s">
        <v>79</v>
      </c>
      <c r="AM10" s="5" t="s">
        <v>79</v>
      </c>
      <c r="AN10" s="5" t="s">
        <v>79</v>
      </c>
      <c r="AO10" s="5" t="s">
        <v>79</v>
      </c>
      <c r="AP10" s="5" t="s">
        <v>79</v>
      </c>
      <c r="AQ10" s="5" t="s">
        <v>79</v>
      </c>
      <c r="AR10" s="5" t="s">
        <v>79</v>
      </c>
      <c r="AS10" s="5" t="s">
        <v>79</v>
      </c>
      <c r="AT10" s="5"/>
      <c r="AU10" s="5"/>
      <c r="AV10" s="5"/>
      <c r="AW10" s="5"/>
      <c r="AX10" s="5"/>
      <c r="AY10" s="5"/>
      <c r="AZ10" s="5"/>
      <c r="BA10" s="5"/>
    </row>
    <row r="11" spans="1:53" ht="32.4" customHeight="1">
      <c r="A11" s="14">
        <v>2</v>
      </c>
      <c r="B11" s="14" t="s">
        <v>173</v>
      </c>
      <c r="C11" s="14" t="s">
        <v>174</v>
      </c>
      <c r="D11" s="14" t="s">
        <v>175</v>
      </c>
      <c r="E11" s="14" t="s">
        <v>176</v>
      </c>
      <c r="F11" s="12" t="s">
        <v>177</v>
      </c>
      <c r="G11" s="13"/>
      <c r="H11" s="13"/>
      <c r="I11" s="13"/>
      <c r="J11" s="13"/>
      <c r="K11" s="167"/>
      <c r="L11" s="13" t="s">
        <v>175</v>
      </c>
      <c r="M11" s="160" t="s">
        <v>1563</v>
      </c>
      <c r="N11" s="13" t="s">
        <v>178</v>
      </c>
      <c r="O11" s="157" t="s">
        <v>79</v>
      </c>
      <c r="P11" s="157" t="s">
        <v>179</v>
      </c>
      <c r="Q11" s="157" t="s">
        <v>79</v>
      </c>
      <c r="R11" s="157" t="s">
        <v>79</v>
      </c>
      <c r="S11" s="157" t="s">
        <v>79</v>
      </c>
      <c r="T11" s="157"/>
      <c r="U11" s="157"/>
      <c r="V11" s="167"/>
      <c r="W11" s="17" t="s">
        <v>217</v>
      </c>
      <c r="X11" s="13"/>
      <c r="Y11" s="157" t="s">
        <v>181</v>
      </c>
      <c r="Z11" s="157" t="s">
        <v>181</v>
      </c>
      <c r="AA11" s="157" t="s">
        <v>182</v>
      </c>
      <c r="AB11" s="157"/>
      <c r="AC11" s="157"/>
      <c r="AD11" s="167"/>
      <c r="AE11" s="12" t="s">
        <v>174</v>
      </c>
      <c r="AF11" s="13" t="s">
        <v>183</v>
      </c>
      <c r="AG11" s="13" t="s">
        <v>184</v>
      </c>
      <c r="AH11" s="157" t="s">
        <v>185</v>
      </c>
      <c r="AI11" s="157"/>
      <c r="AJ11" s="157"/>
      <c r="AK11" s="14">
        <v>4</v>
      </c>
      <c r="AL11" s="5" t="s">
        <v>79</v>
      </c>
      <c r="AM11" s="5" t="s">
        <v>79</v>
      </c>
      <c r="AN11" s="5" t="s">
        <v>79</v>
      </c>
      <c r="AO11" s="5" t="s">
        <v>79</v>
      </c>
      <c r="AP11" s="5" t="s">
        <v>79</v>
      </c>
      <c r="AQ11" s="5" t="s">
        <v>79</v>
      </c>
      <c r="AR11" s="5" t="s">
        <v>79</v>
      </c>
      <c r="AS11" s="5" t="s">
        <v>79</v>
      </c>
      <c r="AT11" s="5"/>
      <c r="AU11" s="5"/>
      <c r="AV11" s="5"/>
      <c r="AW11" s="5"/>
      <c r="AX11" s="5"/>
      <c r="AY11" s="5"/>
      <c r="AZ11" s="5"/>
      <c r="BA11" s="5"/>
    </row>
    <row r="12" spans="1:53" ht="32.4" customHeight="1">
      <c r="A12" s="14">
        <v>2</v>
      </c>
      <c r="B12" s="14" t="s">
        <v>173</v>
      </c>
      <c r="C12" s="14" t="s">
        <v>186</v>
      </c>
      <c r="D12" s="14" t="s">
        <v>187</v>
      </c>
      <c r="E12" s="14" t="s">
        <v>176</v>
      </c>
      <c r="F12" s="12" t="s">
        <v>188</v>
      </c>
      <c r="G12" s="13"/>
      <c r="H12" s="13"/>
      <c r="I12" s="13"/>
      <c r="J12" s="13"/>
      <c r="K12" s="167"/>
      <c r="L12" s="13" t="s">
        <v>187</v>
      </c>
      <c r="M12" s="160" t="s">
        <v>1569</v>
      </c>
      <c r="N12" s="13" t="s">
        <v>189</v>
      </c>
      <c r="O12" s="157" t="s">
        <v>79</v>
      </c>
      <c r="P12" s="157" t="s">
        <v>179</v>
      </c>
      <c r="Q12" s="157" t="s">
        <v>79</v>
      </c>
      <c r="R12" s="157" t="s">
        <v>79</v>
      </c>
      <c r="S12" s="157" t="s">
        <v>79</v>
      </c>
      <c r="T12" s="157"/>
      <c r="U12" s="157"/>
      <c r="V12" s="167"/>
      <c r="W12" s="17" t="s">
        <v>219</v>
      </c>
      <c r="X12" s="13"/>
      <c r="Y12" s="157" t="s">
        <v>191</v>
      </c>
      <c r="Z12" s="157" t="s">
        <v>191</v>
      </c>
      <c r="AA12" s="157" t="s">
        <v>182</v>
      </c>
      <c r="AB12" s="157"/>
      <c r="AC12" s="157"/>
      <c r="AD12" s="167"/>
      <c r="AE12" s="12" t="s">
        <v>186</v>
      </c>
      <c r="AF12" s="13" t="s">
        <v>192</v>
      </c>
      <c r="AG12" s="13" t="s">
        <v>184</v>
      </c>
      <c r="AH12" s="157" t="s">
        <v>185</v>
      </c>
      <c r="AI12" s="157"/>
      <c r="AJ12" s="157"/>
      <c r="AK12" s="14">
        <v>4</v>
      </c>
      <c r="AL12" s="5" t="s">
        <v>79</v>
      </c>
      <c r="AM12" s="5" t="s">
        <v>79</v>
      </c>
      <c r="AN12" s="5" t="s">
        <v>79</v>
      </c>
      <c r="AO12" s="5" t="s">
        <v>79</v>
      </c>
      <c r="AP12" s="5" t="s">
        <v>79</v>
      </c>
      <c r="AQ12" s="5" t="s">
        <v>79</v>
      </c>
      <c r="AR12" s="5" t="s">
        <v>79</v>
      </c>
      <c r="AS12" s="5" t="s">
        <v>79</v>
      </c>
      <c r="AT12" s="5"/>
      <c r="AU12" s="5"/>
      <c r="AV12" s="5"/>
      <c r="AW12" s="5"/>
      <c r="AX12" s="5"/>
      <c r="AY12" s="5"/>
      <c r="AZ12" s="5"/>
      <c r="BA12" s="5"/>
    </row>
    <row r="13" spans="1:53" ht="32.4" customHeight="1">
      <c r="A13" s="16">
        <v>4</v>
      </c>
      <c r="B13" s="16" t="s">
        <v>261</v>
      </c>
      <c r="C13" s="16" t="s">
        <v>262</v>
      </c>
      <c r="D13" s="16" t="s">
        <v>263</v>
      </c>
      <c r="E13" s="16" t="s">
        <v>264</v>
      </c>
      <c r="F13" s="8" t="s">
        <v>265</v>
      </c>
      <c r="G13" s="9"/>
      <c r="H13" s="9"/>
      <c r="I13" s="9"/>
      <c r="J13" s="9"/>
      <c r="K13" s="166"/>
      <c r="L13" s="13" t="s">
        <v>266</v>
      </c>
      <c r="M13" s="13" t="s">
        <v>1567</v>
      </c>
      <c r="N13" s="13" t="s">
        <v>267</v>
      </c>
      <c r="O13" s="157" t="s">
        <v>79</v>
      </c>
      <c r="P13" s="157" t="s">
        <v>249</v>
      </c>
      <c r="Q13" s="157">
        <v>0</v>
      </c>
      <c r="R13" s="157" t="s">
        <v>160</v>
      </c>
      <c r="S13" s="157" t="s">
        <v>79</v>
      </c>
      <c r="T13" s="157"/>
      <c r="U13" s="157"/>
      <c r="V13" s="166"/>
      <c r="W13" s="17" t="s">
        <v>268</v>
      </c>
      <c r="X13" s="157" t="s">
        <v>269</v>
      </c>
      <c r="Y13" s="157" t="s">
        <v>270</v>
      </c>
      <c r="Z13" s="157" t="s">
        <v>270</v>
      </c>
      <c r="AA13" s="157" t="s">
        <v>249</v>
      </c>
      <c r="AB13" s="157"/>
      <c r="AC13" s="157"/>
      <c r="AD13" s="166"/>
      <c r="AE13" s="12" t="s">
        <v>262</v>
      </c>
      <c r="AF13" s="13" t="s">
        <v>271</v>
      </c>
      <c r="AG13" s="13" t="s">
        <v>272</v>
      </c>
      <c r="AH13" s="13" t="s">
        <v>249</v>
      </c>
      <c r="AI13" s="13"/>
      <c r="AJ13" s="13"/>
      <c r="AK13" s="16">
        <v>4</v>
      </c>
      <c r="AL13" s="5" t="s">
        <v>79</v>
      </c>
      <c r="AM13" s="5" t="s">
        <v>79</v>
      </c>
      <c r="AN13" s="5" t="s">
        <v>79</v>
      </c>
      <c r="AO13" s="5" t="s">
        <v>79</v>
      </c>
      <c r="AP13" s="5" t="s">
        <v>79</v>
      </c>
      <c r="AQ13" s="5" t="s">
        <v>79</v>
      </c>
      <c r="AR13" s="5" t="s">
        <v>79</v>
      </c>
      <c r="AS13" s="5" t="s">
        <v>79</v>
      </c>
      <c r="AT13" s="5"/>
      <c r="AU13" s="5"/>
      <c r="AV13" s="5"/>
      <c r="AW13" s="5"/>
      <c r="AX13" s="5"/>
      <c r="AY13" s="5"/>
      <c r="AZ13" s="5"/>
      <c r="BA13" s="5"/>
    </row>
    <row r="14" spans="1:53" ht="32.4" customHeight="1">
      <c r="A14" s="16">
        <v>4</v>
      </c>
      <c r="B14" s="16" t="s">
        <v>261</v>
      </c>
      <c r="C14" s="16" t="s">
        <v>273</v>
      </c>
      <c r="D14" s="16" t="s">
        <v>274</v>
      </c>
      <c r="E14" s="16" t="s">
        <v>264</v>
      </c>
      <c r="F14" s="12" t="s">
        <v>275</v>
      </c>
      <c r="G14" s="13"/>
      <c r="H14" s="13"/>
      <c r="I14" s="13"/>
      <c r="J14" s="13"/>
      <c r="K14" s="167"/>
      <c r="L14" s="13" t="s">
        <v>276</v>
      </c>
      <c r="M14" s="160" t="s">
        <v>1566</v>
      </c>
      <c r="N14" s="13" t="s">
        <v>277</v>
      </c>
      <c r="O14" s="157" t="s">
        <v>79</v>
      </c>
      <c r="P14" s="157" t="s">
        <v>278</v>
      </c>
      <c r="Q14" s="157">
        <v>0</v>
      </c>
      <c r="R14" s="157" t="s">
        <v>279</v>
      </c>
      <c r="S14" s="157" t="s">
        <v>79</v>
      </c>
      <c r="T14" s="157"/>
      <c r="U14" s="157"/>
      <c r="V14" s="167"/>
      <c r="W14" s="17" t="s">
        <v>280</v>
      </c>
      <c r="X14" s="157" t="s">
        <v>281</v>
      </c>
      <c r="Y14" s="157" t="s">
        <v>282</v>
      </c>
      <c r="Z14" s="157" t="s">
        <v>282</v>
      </c>
      <c r="AA14" s="157" t="s">
        <v>278</v>
      </c>
      <c r="AB14" s="157"/>
      <c r="AC14" s="157"/>
      <c r="AD14" s="167"/>
      <c r="AE14" s="12" t="s">
        <v>273</v>
      </c>
      <c r="AF14" s="13" t="s">
        <v>274</v>
      </c>
      <c r="AG14" s="13" t="s">
        <v>283</v>
      </c>
      <c r="AH14" s="13" t="s">
        <v>284</v>
      </c>
      <c r="AI14" s="13"/>
      <c r="AJ14" s="13"/>
      <c r="AK14" s="16">
        <v>4</v>
      </c>
      <c r="AL14" s="5" t="s">
        <v>79</v>
      </c>
      <c r="AM14" s="5" t="s">
        <v>79</v>
      </c>
      <c r="AN14" s="5" t="s">
        <v>79</v>
      </c>
      <c r="AO14" s="5" t="s">
        <v>79</v>
      </c>
      <c r="AP14" s="5" t="s">
        <v>79</v>
      </c>
      <c r="AQ14" s="5" t="s">
        <v>79</v>
      </c>
      <c r="AR14" s="5" t="s">
        <v>79</v>
      </c>
      <c r="AS14" s="5" t="s">
        <v>79</v>
      </c>
      <c r="AT14" s="5"/>
      <c r="AU14" s="5"/>
      <c r="AV14" s="5"/>
      <c r="AW14" s="5"/>
      <c r="AX14" s="5"/>
      <c r="AY14" s="5"/>
      <c r="AZ14" s="5"/>
      <c r="BA14" s="5"/>
    </row>
    <row r="15" spans="1:53" ht="32.4" customHeight="1">
      <c r="A15" s="16">
        <v>4</v>
      </c>
      <c r="B15" s="16" t="s">
        <v>261</v>
      </c>
      <c r="C15" s="16" t="s">
        <v>285</v>
      </c>
      <c r="D15" s="16" t="s">
        <v>286</v>
      </c>
      <c r="E15" s="16" t="s">
        <v>264</v>
      </c>
      <c r="F15" s="12" t="s">
        <v>287</v>
      </c>
      <c r="G15" s="13"/>
      <c r="H15" s="13"/>
      <c r="I15" s="13"/>
      <c r="J15" s="13"/>
      <c r="K15" s="167"/>
      <c r="L15" s="13" t="s">
        <v>288</v>
      </c>
      <c r="M15" s="160" t="s">
        <v>1565</v>
      </c>
      <c r="N15" s="13" t="s">
        <v>289</v>
      </c>
      <c r="O15" s="157" t="s">
        <v>79</v>
      </c>
      <c r="P15" s="157" t="s">
        <v>249</v>
      </c>
      <c r="Q15" s="157">
        <v>150</v>
      </c>
      <c r="R15" s="157">
        <v>4000</v>
      </c>
      <c r="S15" s="157" t="s">
        <v>79</v>
      </c>
      <c r="T15" s="157"/>
      <c r="U15" s="157"/>
      <c r="V15" s="167"/>
      <c r="W15" s="17" t="s">
        <v>290</v>
      </c>
      <c r="X15" s="157" t="s">
        <v>291</v>
      </c>
      <c r="Y15" s="157" t="s">
        <v>292</v>
      </c>
      <c r="Z15" s="157" t="s">
        <v>292</v>
      </c>
      <c r="AA15" s="157"/>
      <c r="AB15" s="157"/>
      <c r="AC15" s="157"/>
      <c r="AD15" s="167"/>
      <c r="AE15" s="12" t="s">
        <v>285</v>
      </c>
      <c r="AF15" s="13" t="s">
        <v>286</v>
      </c>
      <c r="AG15" s="13" t="s">
        <v>293</v>
      </c>
      <c r="AH15" s="13" t="s">
        <v>249</v>
      </c>
      <c r="AI15" s="13"/>
      <c r="AJ15" s="13"/>
      <c r="AK15" s="16">
        <v>4</v>
      </c>
      <c r="AL15" s="5" t="s">
        <v>79</v>
      </c>
      <c r="AM15" s="5" t="s">
        <v>79</v>
      </c>
      <c r="AN15" s="5" t="s">
        <v>79</v>
      </c>
      <c r="AO15" s="5" t="s">
        <v>79</v>
      </c>
      <c r="AP15" s="5" t="s">
        <v>79</v>
      </c>
      <c r="AQ15" s="5" t="s">
        <v>79</v>
      </c>
      <c r="AR15" s="5" t="s">
        <v>79</v>
      </c>
      <c r="AS15" s="5" t="s">
        <v>79</v>
      </c>
      <c r="AT15" s="5"/>
      <c r="AU15" s="5"/>
      <c r="AV15" s="5"/>
      <c r="AW15" s="5"/>
      <c r="AX15" s="5"/>
      <c r="AY15" s="5"/>
      <c r="AZ15" s="5"/>
      <c r="BA15" s="5"/>
    </row>
    <row r="16" spans="1:53" ht="32.4" customHeight="1">
      <c r="A16" s="16">
        <v>4</v>
      </c>
      <c r="B16" s="16" t="s">
        <v>261</v>
      </c>
      <c r="C16" s="16" t="s">
        <v>294</v>
      </c>
      <c r="D16" s="16" t="s">
        <v>295</v>
      </c>
      <c r="E16" s="16" t="s">
        <v>264</v>
      </c>
      <c r="F16" s="12" t="s">
        <v>296</v>
      </c>
      <c r="G16" s="13"/>
      <c r="H16" s="13"/>
      <c r="I16" s="13"/>
      <c r="J16" s="13"/>
      <c r="K16" s="167"/>
      <c r="L16" s="13"/>
      <c r="M16" s="13"/>
      <c r="N16" s="13"/>
      <c r="O16" s="13"/>
      <c r="P16" s="13"/>
      <c r="Q16" s="13"/>
      <c r="R16" s="13"/>
      <c r="S16" s="13"/>
      <c r="T16" s="13"/>
      <c r="U16" s="13"/>
      <c r="V16" s="167"/>
      <c r="W16" s="17" t="s">
        <v>297</v>
      </c>
      <c r="X16" s="157" t="s">
        <v>269</v>
      </c>
      <c r="Y16" s="157" t="s">
        <v>298</v>
      </c>
      <c r="Z16" s="157" t="s">
        <v>298</v>
      </c>
      <c r="AA16" s="157" t="s">
        <v>299</v>
      </c>
      <c r="AB16" s="157"/>
      <c r="AC16" s="157"/>
      <c r="AD16" s="167"/>
      <c r="AE16" s="12" t="s">
        <v>294</v>
      </c>
      <c r="AF16" s="13" t="s">
        <v>300</v>
      </c>
      <c r="AG16" s="13" t="s">
        <v>301</v>
      </c>
      <c r="AH16" s="13" t="s">
        <v>302</v>
      </c>
      <c r="AI16" s="13"/>
      <c r="AJ16" s="13"/>
      <c r="AK16" s="16">
        <v>3</v>
      </c>
      <c r="AL16" s="5" t="s">
        <v>79</v>
      </c>
      <c r="AM16" s="5" t="s">
        <v>79</v>
      </c>
      <c r="AN16" s="5" t="s">
        <v>79</v>
      </c>
      <c r="AO16" s="5" t="s">
        <v>79</v>
      </c>
      <c r="AP16" s="5" t="s">
        <v>79</v>
      </c>
      <c r="AQ16" s="5" t="s">
        <v>79</v>
      </c>
      <c r="AR16" s="5" t="s">
        <v>79</v>
      </c>
      <c r="AS16" s="5" t="s">
        <v>79</v>
      </c>
      <c r="AT16" s="5"/>
      <c r="AU16" s="5"/>
      <c r="AV16" s="5"/>
      <c r="AW16" s="5"/>
      <c r="AX16" s="5"/>
      <c r="AY16" s="5"/>
      <c r="AZ16" s="5"/>
      <c r="BA16" s="5"/>
    </row>
    <row r="17" spans="1:53" ht="32.4" customHeight="1">
      <c r="A17" s="16">
        <v>4</v>
      </c>
      <c r="B17" s="16" t="s">
        <v>261</v>
      </c>
      <c r="C17" s="16" t="s">
        <v>303</v>
      </c>
      <c r="D17" s="16" t="s">
        <v>304</v>
      </c>
      <c r="E17" s="16" t="s">
        <v>264</v>
      </c>
      <c r="F17" s="8" t="s">
        <v>305</v>
      </c>
      <c r="G17" s="9"/>
      <c r="H17" s="9"/>
      <c r="I17" s="9"/>
      <c r="J17" s="9"/>
      <c r="K17" s="166"/>
      <c r="L17" s="13" t="s">
        <v>306</v>
      </c>
      <c r="M17" s="13" t="s">
        <v>1576</v>
      </c>
      <c r="N17" s="13" t="s">
        <v>307</v>
      </c>
      <c r="O17" s="157" t="s">
        <v>308</v>
      </c>
      <c r="P17" s="157" t="s">
        <v>249</v>
      </c>
      <c r="Q17" s="157">
        <v>0</v>
      </c>
      <c r="R17" s="157" t="s">
        <v>160</v>
      </c>
      <c r="S17" s="157" t="s">
        <v>79</v>
      </c>
      <c r="T17" s="157"/>
      <c r="U17" s="157"/>
      <c r="V17" s="166"/>
      <c r="W17" s="17" t="s">
        <v>309</v>
      </c>
      <c r="X17" s="157" t="s">
        <v>269</v>
      </c>
      <c r="Y17" s="157" t="s">
        <v>310</v>
      </c>
      <c r="Z17" s="157" t="s">
        <v>310</v>
      </c>
      <c r="AA17" s="157" t="s">
        <v>249</v>
      </c>
      <c r="AB17" s="157"/>
      <c r="AC17" s="157"/>
      <c r="AD17" s="166"/>
      <c r="AE17" s="12"/>
      <c r="AF17" s="13"/>
      <c r="AG17" s="13"/>
      <c r="AH17" s="13"/>
      <c r="AI17" s="13"/>
      <c r="AJ17" s="13"/>
      <c r="AK17" s="16">
        <v>3</v>
      </c>
      <c r="AL17" s="5" t="s">
        <v>79</v>
      </c>
      <c r="AM17" s="5" t="s">
        <v>79</v>
      </c>
      <c r="AN17" s="5" t="s">
        <v>79</v>
      </c>
      <c r="AO17" s="5" t="s">
        <v>79</v>
      </c>
      <c r="AP17" s="5" t="s">
        <v>79</v>
      </c>
      <c r="AQ17" s="5" t="s">
        <v>79</v>
      </c>
      <c r="AR17" s="5" t="s">
        <v>79</v>
      </c>
      <c r="AS17" s="5" t="s">
        <v>79</v>
      </c>
      <c r="AT17" s="5"/>
      <c r="AU17" s="5"/>
      <c r="AV17" s="5"/>
      <c r="AW17" s="5"/>
      <c r="AX17" s="5"/>
      <c r="AY17" s="5"/>
      <c r="AZ17" s="5"/>
      <c r="BA17" s="5"/>
    </row>
    <row r="18" spans="1:53" ht="32.4" customHeight="1">
      <c r="A18" s="19">
        <v>5</v>
      </c>
      <c r="B18" s="19" t="s">
        <v>381</v>
      </c>
      <c r="C18" s="19" t="s">
        <v>382</v>
      </c>
      <c r="D18" s="19" t="s">
        <v>383</v>
      </c>
      <c r="E18" s="19" t="s">
        <v>264</v>
      </c>
      <c r="F18" s="12" t="s">
        <v>384</v>
      </c>
      <c r="G18" s="13"/>
      <c r="H18" s="13"/>
      <c r="I18" s="13"/>
      <c r="J18" s="13"/>
      <c r="K18" s="167"/>
      <c r="L18" s="13" t="s">
        <v>385</v>
      </c>
      <c r="M18" s="13" t="s">
        <v>1564</v>
      </c>
      <c r="N18" s="13" t="s">
        <v>386</v>
      </c>
      <c r="O18" s="157" t="s">
        <v>370</v>
      </c>
      <c r="P18" s="157" t="s">
        <v>249</v>
      </c>
      <c r="Q18" s="157">
        <v>0</v>
      </c>
      <c r="R18" s="157" t="s">
        <v>160</v>
      </c>
      <c r="S18" s="157" t="s">
        <v>387</v>
      </c>
      <c r="T18" s="157"/>
      <c r="U18" s="157"/>
      <c r="V18" s="167"/>
      <c r="W18" s="17" t="s">
        <v>388</v>
      </c>
      <c r="X18" s="157" t="s">
        <v>389</v>
      </c>
      <c r="Y18" s="157" t="s">
        <v>390</v>
      </c>
      <c r="Z18" s="157" t="s">
        <v>390</v>
      </c>
      <c r="AA18" s="157" t="s">
        <v>380</v>
      </c>
      <c r="AB18" s="157"/>
      <c r="AC18" s="157"/>
      <c r="AD18" s="167"/>
      <c r="AE18" s="12" t="s">
        <v>382</v>
      </c>
      <c r="AF18" s="13" t="s">
        <v>1561</v>
      </c>
      <c r="AG18" s="13" t="s">
        <v>391</v>
      </c>
      <c r="AH18" s="13" t="s">
        <v>249</v>
      </c>
      <c r="AI18" s="13"/>
      <c r="AJ18" s="13"/>
      <c r="AK18" s="19">
        <v>4</v>
      </c>
      <c r="AL18" s="5" t="s">
        <v>1609</v>
      </c>
      <c r="AM18" s="5" t="s">
        <v>1609</v>
      </c>
      <c r="AN18" s="5" t="s">
        <v>1265</v>
      </c>
      <c r="AO18" s="5" t="s">
        <v>1269</v>
      </c>
      <c r="AP18" s="5"/>
      <c r="AQ18" s="5" t="s">
        <v>1269</v>
      </c>
      <c r="AR18" s="5" t="s">
        <v>1610</v>
      </c>
      <c r="AS18" s="5" t="s">
        <v>1610</v>
      </c>
      <c r="AT18" s="5"/>
      <c r="AU18" s="5"/>
      <c r="AV18" s="5"/>
      <c r="AW18" s="5"/>
      <c r="AX18" s="5"/>
      <c r="AY18" s="5"/>
      <c r="AZ18" s="5"/>
      <c r="BA18" s="5"/>
    </row>
    <row r="19" spans="1:53" ht="32.4" customHeight="1">
      <c r="A19" s="19">
        <v>5</v>
      </c>
      <c r="B19" s="19" t="s">
        <v>381</v>
      </c>
      <c r="C19" s="19" t="s">
        <v>400</v>
      </c>
      <c r="D19" s="19" t="s">
        <v>1585</v>
      </c>
      <c r="E19" s="19" t="s">
        <v>264</v>
      </c>
      <c r="F19" s="12"/>
      <c r="G19" s="13"/>
      <c r="H19" s="13"/>
      <c r="I19" s="13"/>
      <c r="J19" s="13">
        <v>3811</v>
      </c>
      <c r="K19" s="167">
        <v>3852</v>
      </c>
      <c r="L19" s="13" t="s">
        <v>401</v>
      </c>
      <c r="M19" s="13" t="s">
        <v>1578</v>
      </c>
      <c r="N19" s="13" t="s">
        <v>402</v>
      </c>
      <c r="O19" s="157" t="s">
        <v>370</v>
      </c>
      <c r="P19" s="157" t="s">
        <v>278</v>
      </c>
      <c r="Q19" s="157">
        <v>0</v>
      </c>
      <c r="R19" s="157">
        <v>100</v>
      </c>
      <c r="S19" s="157" t="s">
        <v>387</v>
      </c>
      <c r="T19" s="157"/>
      <c r="U19" s="157">
        <v>37</v>
      </c>
      <c r="V19" s="167">
        <v>36</v>
      </c>
      <c r="W19" s="20" t="s">
        <v>403</v>
      </c>
      <c r="X19" s="21" t="s">
        <v>404</v>
      </c>
      <c r="Y19" s="21" t="s">
        <v>405</v>
      </c>
      <c r="Z19" s="157" t="s">
        <v>405</v>
      </c>
      <c r="AA19" s="21" t="s">
        <v>406</v>
      </c>
      <c r="AB19" s="21"/>
      <c r="AC19" s="21">
        <v>92</v>
      </c>
      <c r="AD19" s="167">
        <v>88</v>
      </c>
      <c r="AE19" s="12" t="s">
        <v>400</v>
      </c>
      <c r="AF19" s="13" t="s">
        <v>407</v>
      </c>
      <c r="AG19" s="13" t="s">
        <v>408</v>
      </c>
      <c r="AH19" s="13" t="s">
        <v>284</v>
      </c>
      <c r="AI19" s="13">
        <v>922</v>
      </c>
      <c r="AJ19" s="13">
        <v>55</v>
      </c>
      <c r="AK19" s="19">
        <v>3</v>
      </c>
      <c r="AL19" s="5" t="s">
        <v>1609</v>
      </c>
      <c r="AM19" s="5" t="s">
        <v>1609</v>
      </c>
      <c r="AN19" s="5" t="s">
        <v>1609</v>
      </c>
      <c r="AO19" s="5" t="s">
        <v>1609</v>
      </c>
      <c r="AP19" s="5"/>
      <c r="AQ19" s="5" t="s">
        <v>1269</v>
      </c>
      <c r="AR19" s="5" t="s">
        <v>1610</v>
      </c>
      <c r="AS19" s="5" t="s">
        <v>1610</v>
      </c>
      <c r="AT19" s="5"/>
      <c r="AU19" s="5"/>
      <c r="AV19" s="5"/>
      <c r="AW19" s="5"/>
      <c r="AX19" s="5"/>
      <c r="AY19" s="5"/>
      <c r="AZ19" s="5"/>
      <c r="BA19" s="5"/>
    </row>
    <row r="20" spans="1:53" ht="32.4" customHeight="1">
      <c r="A20" s="22">
        <v>5.0999999999999996</v>
      </c>
      <c r="B20" s="23" t="s">
        <v>1595</v>
      </c>
      <c r="C20" s="23" t="s">
        <v>427</v>
      </c>
      <c r="D20" s="23" t="s">
        <v>428</v>
      </c>
      <c r="E20" s="23" t="s">
        <v>264</v>
      </c>
      <c r="F20" s="12"/>
      <c r="G20" s="13"/>
      <c r="H20" s="13"/>
      <c r="I20" s="13"/>
      <c r="J20" s="13"/>
      <c r="K20" s="167"/>
      <c r="L20" s="13" t="s">
        <v>429</v>
      </c>
      <c r="M20" s="13" t="s">
        <v>1575</v>
      </c>
      <c r="N20" s="13" t="s">
        <v>430</v>
      </c>
      <c r="O20" s="157" t="s">
        <v>79</v>
      </c>
      <c r="P20" s="157" t="s">
        <v>160</v>
      </c>
      <c r="Q20" s="157">
        <v>1</v>
      </c>
      <c r="R20" s="157" t="s">
        <v>79</v>
      </c>
      <c r="S20" s="157" t="s">
        <v>79</v>
      </c>
      <c r="T20" s="157"/>
      <c r="U20" s="157"/>
      <c r="V20" s="167"/>
      <c r="W20" s="20" t="s">
        <v>431</v>
      </c>
      <c r="X20" s="21" t="s">
        <v>281</v>
      </c>
      <c r="Y20" s="21" t="s">
        <v>432</v>
      </c>
      <c r="Z20" s="157" t="s">
        <v>432</v>
      </c>
      <c r="AA20" s="21"/>
      <c r="AB20" s="21"/>
      <c r="AC20" s="21"/>
      <c r="AD20" s="167"/>
      <c r="AE20" s="12" t="s">
        <v>427</v>
      </c>
      <c r="AF20" s="13" t="s">
        <v>433</v>
      </c>
      <c r="AG20" s="13" t="s">
        <v>434</v>
      </c>
      <c r="AH20" s="13" t="s">
        <v>302</v>
      </c>
      <c r="AI20" s="13"/>
      <c r="AJ20" s="13"/>
      <c r="AK20" s="23">
        <v>3</v>
      </c>
      <c r="AL20" s="5" t="s">
        <v>1611</v>
      </c>
      <c r="AM20" s="5" t="s">
        <v>1611</v>
      </c>
      <c r="AN20" s="5" t="s">
        <v>1611</v>
      </c>
      <c r="AO20" s="5" t="s">
        <v>1611</v>
      </c>
      <c r="AP20" s="5" t="s">
        <v>1611</v>
      </c>
      <c r="AQ20" s="5" t="s">
        <v>1611</v>
      </c>
      <c r="AR20" s="5" t="s">
        <v>1611</v>
      </c>
      <c r="AS20" s="5" t="s">
        <v>1611</v>
      </c>
      <c r="AT20" s="5"/>
      <c r="AU20" s="5"/>
      <c r="AV20" s="5"/>
      <c r="AW20" s="5"/>
      <c r="AX20" s="5"/>
      <c r="AY20" s="5"/>
      <c r="AZ20" s="5"/>
      <c r="BA20" s="5"/>
    </row>
    <row r="21" spans="1:53" ht="32.4" customHeight="1">
      <c r="A21" s="22">
        <v>5.0999999999999996</v>
      </c>
      <c r="B21" s="23" t="s">
        <v>1595</v>
      </c>
      <c r="C21" s="23" t="s">
        <v>435</v>
      </c>
      <c r="D21" s="23" t="s">
        <v>436</v>
      </c>
      <c r="E21" s="23" t="s">
        <v>264</v>
      </c>
      <c r="F21" s="8" t="s">
        <v>437</v>
      </c>
      <c r="G21" s="9"/>
      <c r="H21" s="9"/>
      <c r="I21" s="9"/>
      <c r="J21" s="9"/>
      <c r="K21" s="166"/>
      <c r="L21" s="13" t="s">
        <v>436</v>
      </c>
      <c r="M21" s="13" t="s">
        <v>1577</v>
      </c>
      <c r="N21" s="13" t="s">
        <v>438</v>
      </c>
      <c r="O21" s="157" t="s">
        <v>308</v>
      </c>
      <c r="P21" s="157" t="s">
        <v>278</v>
      </c>
      <c r="Q21" s="157">
        <v>0</v>
      </c>
      <c r="R21" s="157">
        <v>100</v>
      </c>
      <c r="S21" s="157" t="s">
        <v>79</v>
      </c>
      <c r="T21" s="157"/>
      <c r="U21" s="157"/>
      <c r="V21" s="166"/>
      <c r="W21" s="17" t="s">
        <v>439</v>
      </c>
      <c r="X21" s="157" t="s">
        <v>326</v>
      </c>
      <c r="Y21" s="157" t="s">
        <v>440</v>
      </c>
      <c r="Z21" s="157" t="s">
        <v>440</v>
      </c>
      <c r="AA21" s="157"/>
      <c r="AB21" s="157" t="s">
        <v>441</v>
      </c>
      <c r="AC21" s="157"/>
      <c r="AD21" s="166"/>
      <c r="AE21" s="12"/>
      <c r="AF21" s="13"/>
      <c r="AG21" s="13"/>
      <c r="AH21" s="13"/>
      <c r="AI21" s="13"/>
      <c r="AJ21" s="13"/>
      <c r="AK21" s="23">
        <v>3</v>
      </c>
      <c r="AL21" s="5" t="s">
        <v>79</v>
      </c>
      <c r="AM21" s="5" t="s">
        <v>79</v>
      </c>
      <c r="AN21" s="5" t="s">
        <v>79</v>
      </c>
      <c r="AO21" s="5" t="s">
        <v>79</v>
      </c>
      <c r="AP21" s="5" t="s">
        <v>79</v>
      </c>
      <c r="AQ21" s="5" t="s">
        <v>79</v>
      </c>
      <c r="AR21" s="5" t="s">
        <v>79</v>
      </c>
      <c r="AS21" s="5" t="s">
        <v>79</v>
      </c>
      <c r="AT21" s="5"/>
      <c r="AU21" s="5"/>
      <c r="AV21" s="5"/>
      <c r="AW21" s="5"/>
      <c r="AX21" s="5"/>
      <c r="AY21" s="5"/>
      <c r="AZ21" s="5"/>
      <c r="BA21" s="5"/>
    </row>
    <row r="22" spans="1:53" ht="32.4" customHeight="1">
      <c r="A22" s="24">
        <v>6</v>
      </c>
      <c r="B22" s="24" t="s">
        <v>519</v>
      </c>
      <c r="C22" s="24" t="s">
        <v>520</v>
      </c>
      <c r="D22" s="24" t="s">
        <v>521</v>
      </c>
      <c r="E22" s="24" t="s">
        <v>264</v>
      </c>
      <c r="F22" s="12"/>
      <c r="G22" s="13"/>
      <c r="H22" s="13"/>
      <c r="I22" s="13"/>
      <c r="J22" s="13"/>
      <c r="K22" s="167"/>
      <c r="L22" s="13" t="s">
        <v>521</v>
      </c>
      <c r="M22" s="13" t="s">
        <v>1584</v>
      </c>
      <c r="N22" s="13" t="s">
        <v>522</v>
      </c>
      <c r="O22" s="157" t="s">
        <v>308</v>
      </c>
      <c r="P22" s="157" t="s">
        <v>523</v>
      </c>
      <c r="Q22" s="157">
        <v>0</v>
      </c>
      <c r="R22" s="157">
        <v>180</v>
      </c>
      <c r="S22" s="157" t="s">
        <v>79</v>
      </c>
      <c r="T22" s="157"/>
      <c r="U22" s="157"/>
      <c r="V22" s="167"/>
      <c r="W22" s="17" t="s">
        <v>524</v>
      </c>
      <c r="X22" s="554" t="s">
        <v>525</v>
      </c>
      <c r="Y22" s="529"/>
      <c r="Z22" s="157" t="s">
        <v>526</v>
      </c>
      <c r="AA22" s="157" t="s">
        <v>523</v>
      </c>
      <c r="AB22" s="157"/>
      <c r="AC22" s="157"/>
      <c r="AD22" s="167"/>
      <c r="AE22" s="12" t="s">
        <v>520</v>
      </c>
      <c r="AF22" s="185" t="s">
        <v>521</v>
      </c>
      <c r="AG22" s="13" t="s">
        <v>527</v>
      </c>
      <c r="AH22" s="13" t="s">
        <v>523</v>
      </c>
      <c r="AI22" s="13"/>
      <c r="AJ22" s="13"/>
      <c r="AK22" s="24">
        <v>3</v>
      </c>
      <c r="AL22" s="5" t="s">
        <v>1609</v>
      </c>
      <c r="AM22" s="5" t="s">
        <v>1612</v>
      </c>
      <c r="AN22" s="5" t="s">
        <v>1265</v>
      </c>
      <c r="AO22" s="5" t="s">
        <v>1269</v>
      </c>
      <c r="AP22" s="5" t="s">
        <v>1609</v>
      </c>
      <c r="AQ22" s="5" t="s">
        <v>1265</v>
      </c>
      <c r="AR22" s="5" t="s">
        <v>1610</v>
      </c>
      <c r="AS22" s="5" t="s">
        <v>1610</v>
      </c>
      <c r="AT22" s="5"/>
      <c r="AU22" s="5"/>
      <c r="AV22" s="5"/>
      <c r="AW22" s="5"/>
      <c r="AX22" s="5"/>
      <c r="AY22" s="5"/>
      <c r="AZ22" s="5"/>
      <c r="BA22" s="5"/>
    </row>
    <row r="23" spans="1:53" ht="32.4" customHeight="1">
      <c r="A23" s="1">
        <v>7</v>
      </c>
      <c r="B23" s="1" t="s">
        <v>567</v>
      </c>
      <c r="C23" s="1" t="s">
        <v>568</v>
      </c>
      <c r="D23" s="1" t="s">
        <v>569</v>
      </c>
      <c r="E23" s="1" t="s">
        <v>264</v>
      </c>
      <c r="F23" s="8" t="s">
        <v>569</v>
      </c>
      <c r="G23" s="9"/>
      <c r="H23" s="9"/>
      <c r="I23" s="9"/>
      <c r="J23" s="9"/>
      <c r="K23" s="166"/>
      <c r="L23" s="13" t="s">
        <v>569</v>
      </c>
      <c r="M23" s="13" t="s">
        <v>569</v>
      </c>
      <c r="N23" s="13" t="s">
        <v>570</v>
      </c>
      <c r="O23" s="157" t="s">
        <v>370</v>
      </c>
      <c r="P23" s="157" t="s">
        <v>571</v>
      </c>
      <c r="Q23" s="157">
        <v>1</v>
      </c>
      <c r="R23" s="157">
        <v>4098</v>
      </c>
      <c r="S23" s="157" t="s">
        <v>387</v>
      </c>
      <c r="T23" s="157"/>
      <c r="U23" s="157"/>
      <c r="V23" s="166"/>
      <c r="W23" s="12"/>
      <c r="X23" s="13"/>
      <c r="Y23" s="13"/>
      <c r="Z23" s="13"/>
      <c r="AA23" s="13"/>
      <c r="AB23" s="13"/>
      <c r="AC23" s="13"/>
      <c r="AD23" s="166"/>
      <c r="AE23" s="12" t="s">
        <v>568</v>
      </c>
      <c r="AF23" s="13" t="s">
        <v>569</v>
      </c>
      <c r="AG23" s="13" t="s">
        <v>572</v>
      </c>
      <c r="AH23" s="13" t="s">
        <v>249</v>
      </c>
      <c r="AI23" s="13"/>
      <c r="AJ23" s="13"/>
      <c r="AK23" s="1">
        <v>3</v>
      </c>
      <c r="AL23" s="5" t="s">
        <v>1609</v>
      </c>
      <c r="AM23" s="5" t="s">
        <v>1612</v>
      </c>
      <c r="AN23" s="5" t="s">
        <v>1609</v>
      </c>
      <c r="AO23" s="5" t="s">
        <v>1609</v>
      </c>
      <c r="AP23" s="5"/>
      <c r="AQ23" s="5" t="s">
        <v>1609</v>
      </c>
      <c r="AR23" s="5" t="s">
        <v>1609</v>
      </c>
      <c r="AS23" s="5" t="s">
        <v>1610</v>
      </c>
      <c r="AT23" s="5"/>
      <c r="AU23" s="5"/>
      <c r="AV23" s="5"/>
      <c r="AW23" s="5"/>
      <c r="AX23" s="5"/>
      <c r="AY23" s="5"/>
      <c r="AZ23" s="5"/>
      <c r="BA23" s="5"/>
    </row>
    <row r="24" spans="1:53" ht="32.4" customHeight="1">
      <c r="A24" s="1">
        <v>7</v>
      </c>
      <c r="B24" s="1" t="s">
        <v>567</v>
      </c>
      <c r="C24" s="1" t="s">
        <v>573</v>
      </c>
      <c r="D24" s="1" t="s">
        <v>1583</v>
      </c>
      <c r="E24" s="1" t="s">
        <v>264</v>
      </c>
      <c r="F24" s="8" t="s">
        <v>575</v>
      </c>
      <c r="G24" s="9"/>
      <c r="H24" s="9"/>
      <c r="I24" s="9"/>
      <c r="J24" s="9"/>
      <c r="K24" s="166"/>
      <c r="L24" s="13" t="s">
        <v>574</v>
      </c>
      <c r="M24" s="13" t="s">
        <v>1582</v>
      </c>
      <c r="N24" s="13" t="s">
        <v>576</v>
      </c>
      <c r="O24" s="157" t="s">
        <v>308</v>
      </c>
      <c r="P24" s="157" t="s">
        <v>278</v>
      </c>
      <c r="Q24" s="157">
        <v>0</v>
      </c>
      <c r="R24" s="157">
        <v>100</v>
      </c>
      <c r="S24" s="157" t="s">
        <v>577</v>
      </c>
      <c r="T24" s="157"/>
      <c r="U24" s="157"/>
      <c r="V24" s="166"/>
      <c r="W24" s="12"/>
      <c r="X24" s="13"/>
      <c r="Y24" s="13"/>
      <c r="Z24" s="13"/>
      <c r="AA24" s="13"/>
      <c r="AB24" s="13"/>
      <c r="AC24" s="13"/>
      <c r="AD24" s="166"/>
      <c r="AE24" s="12" t="s">
        <v>573</v>
      </c>
      <c r="AF24" s="13" t="s">
        <v>1570</v>
      </c>
      <c r="AG24" s="13" t="s">
        <v>578</v>
      </c>
      <c r="AH24" s="13" t="s">
        <v>330</v>
      </c>
      <c r="AI24" s="13"/>
      <c r="AJ24" s="13"/>
      <c r="AK24" s="1">
        <v>3</v>
      </c>
      <c r="AL24" s="5" t="s">
        <v>79</v>
      </c>
      <c r="AM24" s="5" t="s">
        <v>79</v>
      </c>
      <c r="AN24" s="5" t="s">
        <v>79</v>
      </c>
      <c r="AO24" s="5" t="s">
        <v>79</v>
      </c>
      <c r="AP24" s="5" t="s">
        <v>79</v>
      </c>
      <c r="AQ24" s="5" t="s">
        <v>79</v>
      </c>
      <c r="AR24" s="5" t="s">
        <v>79</v>
      </c>
      <c r="AS24" s="5" t="s">
        <v>79</v>
      </c>
      <c r="AT24" s="5"/>
      <c r="AU24" s="5"/>
      <c r="AV24" s="5"/>
      <c r="AW24" s="5"/>
      <c r="AX24" s="5"/>
      <c r="AY24" s="5"/>
      <c r="AZ24" s="5"/>
      <c r="BA24" s="5"/>
    </row>
    <row r="25" spans="1:53" ht="32.4" customHeight="1">
      <c r="A25" s="1">
        <v>7</v>
      </c>
      <c r="B25" s="1" t="s">
        <v>567</v>
      </c>
      <c r="C25" s="1" t="s">
        <v>579</v>
      </c>
      <c r="D25" s="1" t="s">
        <v>580</v>
      </c>
      <c r="E25" s="1" t="s">
        <v>264</v>
      </c>
      <c r="F25" s="12" t="s">
        <v>581</v>
      </c>
      <c r="G25" s="13"/>
      <c r="H25" s="13"/>
      <c r="I25" s="13"/>
      <c r="J25" s="13"/>
      <c r="K25" s="167"/>
      <c r="L25" s="13" t="s">
        <v>582</v>
      </c>
      <c r="M25" s="13" t="s">
        <v>592</v>
      </c>
      <c r="N25" s="13" t="s">
        <v>583</v>
      </c>
      <c r="O25" s="157" t="s">
        <v>308</v>
      </c>
      <c r="P25" s="157" t="s">
        <v>278</v>
      </c>
      <c r="Q25" s="157">
        <v>0</v>
      </c>
      <c r="R25" s="157">
        <v>100</v>
      </c>
      <c r="S25" s="157" t="s">
        <v>584</v>
      </c>
      <c r="T25" s="157"/>
      <c r="U25" s="157"/>
      <c r="V25" s="167"/>
      <c r="W25" s="17" t="s">
        <v>585</v>
      </c>
      <c r="X25" s="157" t="s">
        <v>586</v>
      </c>
      <c r="Y25" s="157" t="s">
        <v>587</v>
      </c>
      <c r="Z25" s="157" t="s">
        <v>587</v>
      </c>
      <c r="AA25" s="13" t="s">
        <v>278</v>
      </c>
      <c r="AB25" s="13"/>
      <c r="AC25" s="13"/>
      <c r="AD25" s="167"/>
      <c r="AE25" s="12"/>
      <c r="AF25" s="13"/>
      <c r="AG25" s="13"/>
      <c r="AH25" s="13"/>
      <c r="AI25" s="13"/>
      <c r="AJ25" s="13"/>
      <c r="AK25" s="1">
        <v>3</v>
      </c>
      <c r="AL25" s="5" t="s">
        <v>79</v>
      </c>
      <c r="AM25" s="5" t="s">
        <v>79</v>
      </c>
      <c r="AN25" s="5" t="s">
        <v>79</v>
      </c>
      <c r="AO25" s="5" t="s">
        <v>79</v>
      </c>
      <c r="AP25" s="5" t="s">
        <v>79</v>
      </c>
      <c r="AQ25" s="5" t="s">
        <v>79</v>
      </c>
      <c r="AR25" s="5" t="s">
        <v>79</v>
      </c>
      <c r="AS25" s="5" t="s">
        <v>79</v>
      </c>
      <c r="AT25" s="5"/>
      <c r="AU25" s="5"/>
      <c r="AV25" s="5"/>
      <c r="AW25" s="5"/>
      <c r="AX25" s="5"/>
      <c r="AY25" s="5"/>
      <c r="AZ25" s="5"/>
      <c r="BA25" s="5"/>
    </row>
    <row r="26" spans="1:53" ht="32.4" customHeight="1">
      <c r="A26" s="1">
        <v>7</v>
      </c>
      <c r="B26" s="1" t="s">
        <v>567</v>
      </c>
      <c r="C26" s="1" t="s">
        <v>588</v>
      </c>
      <c r="D26" s="1" t="s">
        <v>589</v>
      </c>
      <c r="E26" s="1" t="s">
        <v>264</v>
      </c>
      <c r="F26" s="12" t="s">
        <v>590</v>
      </c>
      <c r="G26" s="13"/>
      <c r="H26" s="13"/>
      <c r="I26" s="13"/>
      <c r="J26" s="13"/>
      <c r="K26" s="167"/>
      <c r="L26" s="13" t="s">
        <v>589</v>
      </c>
      <c r="M26" s="13" t="s">
        <v>1581</v>
      </c>
      <c r="N26" s="13" t="s">
        <v>591</v>
      </c>
      <c r="O26" s="157" t="s">
        <v>308</v>
      </c>
      <c r="P26" s="157" t="s">
        <v>278</v>
      </c>
      <c r="Q26" s="157">
        <v>0</v>
      </c>
      <c r="R26" s="157">
        <v>100</v>
      </c>
      <c r="S26" s="157" t="s">
        <v>584</v>
      </c>
      <c r="T26" s="157"/>
      <c r="U26" s="157"/>
      <c r="V26" s="167"/>
      <c r="W26" s="17" t="s">
        <v>592</v>
      </c>
      <c r="X26" s="157" t="s">
        <v>586</v>
      </c>
      <c r="Y26" s="157" t="s">
        <v>593</v>
      </c>
      <c r="Z26" s="157" t="s">
        <v>593</v>
      </c>
      <c r="AA26" s="157" t="s">
        <v>278</v>
      </c>
      <c r="AB26" s="157"/>
      <c r="AC26" s="157"/>
      <c r="AD26" s="167"/>
      <c r="AE26" s="12"/>
      <c r="AF26" s="13"/>
      <c r="AG26" s="13"/>
      <c r="AH26" s="13"/>
      <c r="AI26" s="13"/>
      <c r="AJ26" s="13"/>
      <c r="AK26" s="1">
        <v>3</v>
      </c>
      <c r="AL26" s="5" t="s">
        <v>1609</v>
      </c>
      <c r="AM26" s="5" t="s">
        <v>1612</v>
      </c>
      <c r="AN26" s="5" t="s">
        <v>1265</v>
      </c>
      <c r="AO26" s="5" t="s">
        <v>1269</v>
      </c>
      <c r="AP26" s="5"/>
      <c r="AQ26" s="5" t="s">
        <v>1269</v>
      </c>
      <c r="AR26" s="5" t="s">
        <v>1609</v>
      </c>
      <c r="AS26" s="5" t="s">
        <v>1610</v>
      </c>
      <c r="AT26" s="5"/>
      <c r="AU26" s="5"/>
      <c r="AV26" s="5"/>
      <c r="AW26" s="5"/>
      <c r="AX26" s="5"/>
      <c r="AY26" s="5"/>
      <c r="AZ26" s="5"/>
      <c r="BA26" s="5"/>
    </row>
    <row r="27" spans="1:53" ht="32.4" customHeight="1">
      <c r="A27" s="27">
        <v>9</v>
      </c>
      <c r="B27" s="27" t="s">
        <v>712</v>
      </c>
      <c r="C27" s="27" t="s">
        <v>713</v>
      </c>
      <c r="D27" s="27" t="s">
        <v>714</v>
      </c>
      <c r="E27" s="27" t="s">
        <v>264</v>
      </c>
      <c r="F27" s="12"/>
      <c r="G27" s="13"/>
      <c r="H27" s="13"/>
      <c r="I27" s="13"/>
      <c r="J27" s="13"/>
      <c r="K27" s="167"/>
      <c r="L27" s="13" t="s">
        <v>714</v>
      </c>
      <c r="M27" s="13" t="s">
        <v>1579</v>
      </c>
      <c r="N27" s="13" t="s">
        <v>715</v>
      </c>
      <c r="O27" s="157" t="s">
        <v>370</v>
      </c>
      <c r="P27" s="157" t="s">
        <v>716</v>
      </c>
      <c r="Q27" s="157">
        <v>0</v>
      </c>
      <c r="R27" s="157" t="s">
        <v>160</v>
      </c>
      <c r="S27" s="157" t="s">
        <v>79</v>
      </c>
      <c r="T27" s="157"/>
      <c r="U27" s="157"/>
      <c r="V27" s="167"/>
      <c r="W27" s="17" t="s">
        <v>717</v>
      </c>
      <c r="X27" s="157" t="s">
        <v>718</v>
      </c>
      <c r="Y27" s="157" t="s">
        <v>719</v>
      </c>
      <c r="Z27" s="157" t="s">
        <v>719</v>
      </c>
      <c r="AA27" s="157" t="s">
        <v>720</v>
      </c>
      <c r="AB27" s="157"/>
      <c r="AC27" s="157"/>
      <c r="AD27" s="167"/>
      <c r="AE27" s="12" t="s">
        <v>713</v>
      </c>
      <c r="AF27" s="13" t="s">
        <v>1572</v>
      </c>
      <c r="AG27" s="13" t="s">
        <v>721</v>
      </c>
      <c r="AH27" s="13" t="s">
        <v>722</v>
      </c>
      <c r="AI27" s="13"/>
      <c r="AJ27" s="13"/>
      <c r="AK27" s="27">
        <v>3</v>
      </c>
      <c r="AL27" s="5" t="s">
        <v>1610</v>
      </c>
      <c r="AM27" s="5" t="s">
        <v>1269</v>
      </c>
      <c r="AN27" s="5" t="s">
        <v>1610</v>
      </c>
      <c r="AO27" s="5" t="s">
        <v>1269</v>
      </c>
      <c r="AP27" s="5" t="s">
        <v>1609</v>
      </c>
      <c r="AQ27" s="5" t="s">
        <v>1269</v>
      </c>
      <c r="AR27" s="5" t="s">
        <v>1609</v>
      </c>
      <c r="AS27" s="5" t="s">
        <v>1609</v>
      </c>
      <c r="AT27" s="5"/>
      <c r="AU27" s="5"/>
      <c r="AV27" s="5"/>
      <c r="AW27" s="5"/>
      <c r="AX27" s="5"/>
      <c r="AY27" s="5"/>
      <c r="AZ27" s="5"/>
      <c r="BA27" s="5"/>
    </row>
    <row r="28" spans="1:53" ht="32.4" customHeight="1">
      <c r="A28" s="27">
        <v>9</v>
      </c>
      <c r="B28" s="27" t="s">
        <v>712</v>
      </c>
      <c r="C28" s="27" t="s">
        <v>723</v>
      </c>
      <c r="D28" s="27" t="s">
        <v>724</v>
      </c>
      <c r="E28" s="27" t="s">
        <v>264</v>
      </c>
      <c r="F28" s="12"/>
      <c r="G28" s="13"/>
      <c r="H28" s="13"/>
      <c r="I28" s="13"/>
      <c r="J28" s="13"/>
      <c r="K28" s="167"/>
      <c r="L28" s="13" t="s">
        <v>724</v>
      </c>
      <c r="M28" s="13" t="s">
        <v>1580</v>
      </c>
      <c r="N28" s="13" t="s">
        <v>725</v>
      </c>
      <c r="O28" s="157" t="s">
        <v>370</v>
      </c>
      <c r="P28" s="157" t="s">
        <v>726</v>
      </c>
      <c r="Q28" s="157">
        <v>0</v>
      </c>
      <c r="R28" s="157" t="s">
        <v>160</v>
      </c>
      <c r="S28" s="157" t="s">
        <v>79</v>
      </c>
      <c r="T28" s="157"/>
      <c r="U28" s="157"/>
      <c r="V28" s="167"/>
      <c r="W28" s="17" t="s">
        <v>727</v>
      </c>
      <c r="X28" s="21" t="s">
        <v>718</v>
      </c>
      <c r="Y28" s="21" t="s">
        <v>728</v>
      </c>
      <c r="Z28" s="157" t="s">
        <v>728</v>
      </c>
      <c r="AA28" s="21" t="s">
        <v>729</v>
      </c>
      <c r="AB28" s="21"/>
      <c r="AC28" s="21"/>
      <c r="AD28" s="167"/>
      <c r="AE28" s="12" t="s">
        <v>723</v>
      </c>
      <c r="AF28" s="13" t="s">
        <v>730</v>
      </c>
      <c r="AG28" s="13" t="s">
        <v>731</v>
      </c>
      <c r="AH28" s="13" t="s">
        <v>732</v>
      </c>
      <c r="AI28" s="13"/>
      <c r="AJ28" s="13"/>
      <c r="AK28" s="27">
        <v>3</v>
      </c>
      <c r="AL28" s="5" t="s">
        <v>1610</v>
      </c>
      <c r="AM28" s="5" t="s">
        <v>1610</v>
      </c>
      <c r="AN28" s="5" t="s">
        <v>1610</v>
      </c>
      <c r="AO28" s="5" t="s">
        <v>1610</v>
      </c>
      <c r="AP28" s="5" t="s">
        <v>1609</v>
      </c>
      <c r="AQ28" s="5" t="s">
        <v>1269</v>
      </c>
      <c r="AR28" s="5" t="s">
        <v>1610</v>
      </c>
      <c r="AS28" s="5" t="s">
        <v>1609</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1768</v>
      </c>
      <c r="C1" s="214" t="s">
        <v>1763</v>
      </c>
      <c r="D1" s="212" t="s">
        <v>1764</v>
      </c>
      <c r="E1" s="212" t="s">
        <v>12</v>
      </c>
      <c r="F1" s="212" t="s">
        <v>1765</v>
      </c>
      <c r="G1" s="212" t="s">
        <v>1772</v>
      </c>
    </row>
    <row r="2" spans="1:7" ht="50">
      <c r="A2" s="212" t="s">
        <v>1759</v>
      </c>
      <c r="B2" s="216" t="s">
        <v>1769</v>
      </c>
      <c r="G2" s="212" t="s">
        <v>1781</v>
      </c>
    </row>
    <row r="3" spans="1:7" ht="150">
      <c r="A3" s="212" t="s">
        <v>1760</v>
      </c>
      <c r="B3" s="216" t="s">
        <v>1770</v>
      </c>
      <c r="C3" s="215" t="s">
        <v>1775</v>
      </c>
      <c r="D3" s="215" t="s">
        <v>1776</v>
      </c>
      <c r="E3" s="214" t="s">
        <v>1777</v>
      </c>
      <c r="F3" s="214" t="s">
        <v>1778</v>
      </c>
      <c r="G3" s="214" t="s">
        <v>1773</v>
      </c>
    </row>
    <row r="4" spans="1:7" ht="100">
      <c r="A4" s="212" t="s">
        <v>1761</v>
      </c>
      <c r="B4" s="216" t="s">
        <v>1780</v>
      </c>
      <c r="D4" s="212" t="s">
        <v>1774</v>
      </c>
      <c r="G4" s="214" t="s">
        <v>1779</v>
      </c>
    </row>
    <row r="5" spans="1:7" ht="50">
      <c r="A5" s="212" t="s">
        <v>1762</v>
      </c>
      <c r="B5" s="216" t="s">
        <v>1771</v>
      </c>
    </row>
    <row r="6" spans="1:7" ht="25">
      <c r="A6" s="213" t="s">
        <v>1767</v>
      </c>
      <c r="B6" s="213"/>
      <c r="C6" s="215" t="s">
        <v>1766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1902</v>
      </c>
      <c r="B1" s="421" t="s">
        <v>1903</v>
      </c>
      <c r="C1" s="422" t="s">
        <v>52</v>
      </c>
      <c r="D1" s="341" t="s">
        <v>1929</v>
      </c>
      <c r="E1" s="340" t="s">
        <v>1913</v>
      </c>
      <c r="F1" s="421" t="s">
        <v>1834</v>
      </c>
      <c r="G1" s="423" t="s">
        <v>1904</v>
      </c>
      <c r="H1" s="342" t="s">
        <v>1891</v>
      </c>
      <c r="I1" s="423" t="s">
        <v>1905</v>
      </c>
      <c r="J1" s="340" t="s">
        <v>1906</v>
      </c>
      <c r="K1" s="342" t="s">
        <v>1914</v>
      </c>
      <c r="L1" s="423" t="s">
        <v>1907</v>
      </c>
      <c r="M1" s="424" t="s">
        <v>1897</v>
      </c>
      <c r="N1" s="343" t="s">
        <v>1996</v>
      </c>
      <c r="O1" s="343" t="s">
        <v>1556</v>
      </c>
      <c r="P1" s="343" t="s">
        <v>2020</v>
      </c>
      <c r="Q1" s="343" t="s">
        <v>1915</v>
      </c>
      <c r="R1" s="343" t="s">
        <v>1908</v>
      </c>
      <c r="S1" s="343" t="s">
        <v>1923</v>
      </c>
      <c r="T1" s="343" t="s">
        <v>2010</v>
      </c>
      <c r="U1" s="343" t="s">
        <v>1924</v>
      </c>
      <c r="V1" s="343" t="s">
        <v>2002</v>
      </c>
      <c r="W1" s="443" t="s">
        <v>1916</v>
      </c>
      <c r="X1" s="425" t="s">
        <v>1898</v>
      </c>
      <c r="Y1" s="344" t="s">
        <v>1997</v>
      </c>
      <c r="Z1" s="344" t="s">
        <v>1909</v>
      </c>
      <c r="AA1" s="344" t="s">
        <v>1559</v>
      </c>
      <c r="AB1" s="345" t="s">
        <v>60</v>
      </c>
      <c r="AC1" s="345" t="s">
        <v>1663</v>
      </c>
      <c r="AD1" s="345" t="s">
        <v>61</v>
      </c>
      <c r="AE1" s="345" t="s">
        <v>62</v>
      </c>
      <c r="AF1" s="345" t="s">
        <v>1910</v>
      </c>
      <c r="AG1" s="345" t="s">
        <v>1911</v>
      </c>
      <c r="AH1" s="345" t="s">
        <v>1917</v>
      </c>
      <c r="AI1" s="345" t="s">
        <v>2011</v>
      </c>
      <c r="AJ1" s="345" t="s">
        <v>1918</v>
      </c>
      <c r="AK1" s="345" t="s">
        <v>2003</v>
      </c>
      <c r="AL1" s="470" t="s">
        <v>1899</v>
      </c>
      <c r="AM1" s="346" t="s">
        <v>1999</v>
      </c>
      <c r="AN1" s="426" t="s">
        <v>1900</v>
      </c>
      <c r="AO1" s="346" t="s">
        <v>1998</v>
      </c>
      <c r="AP1" s="346" t="s">
        <v>1925</v>
      </c>
      <c r="AQ1" s="346" t="s">
        <v>64</v>
      </c>
      <c r="AR1" s="346" t="s">
        <v>65</v>
      </c>
      <c r="AS1" s="346" t="s">
        <v>1926</v>
      </c>
      <c r="AT1" s="346" t="s">
        <v>1927</v>
      </c>
      <c r="AU1" s="346" t="s">
        <v>66</v>
      </c>
      <c r="AV1" s="346" t="s">
        <v>1920</v>
      </c>
      <c r="AW1" s="346" t="s">
        <v>2012</v>
      </c>
      <c r="AX1" s="346" t="s">
        <v>1919</v>
      </c>
      <c r="AY1" s="346" t="s">
        <v>2004</v>
      </c>
      <c r="AZ1" s="347" t="s">
        <v>67</v>
      </c>
      <c r="BA1" s="427" t="s">
        <v>1901</v>
      </c>
      <c r="BB1" s="348" t="s">
        <v>2000</v>
      </c>
      <c r="BC1" s="348" t="s">
        <v>1928</v>
      </c>
      <c r="BD1" s="347" t="s">
        <v>1547</v>
      </c>
      <c r="BE1" s="347" t="s">
        <v>1548</v>
      </c>
      <c r="BF1" s="347" t="s">
        <v>1921</v>
      </c>
      <c r="BG1" s="347" t="s">
        <v>2013</v>
      </c>
      <c r="BH1" s="347" t="s">
        <v>1922</v>
      </c>
      <c r="BI1" s="347" t="s">
        <v>2005</v>
      </c>
      <c r="BJ1" s="428" t="s">
        <v>1560</v>
      </c>
      <c r="BK1" s="349" t="s">
        <v>1912</v>
      </c>
    </row>
    <row r="2" spans="1:63" s="218" customFormat="1" ht="28">
      <c r="A2" s="332">
        <v>0</v>
      </c>
      <c r="B2" s="332">
        <v>1</v>
      </c>
      <c r="C2" s="333" t="s">
        <v>1782</v>
      </c>
      <c r="D2" s="333" t="s">
        <v>1623</v>
      </c>
      <c r="E2" s="334"/>
      <c r="F2" s="334" t="s">
        <v>1783</v>
      </c>
      <c r="G2" s="334" t="s">
        <v>1783</v>
      </c>
      <c r="H2" s="334" t="str">
        <f>_xlfn.CONCAT("'&lt;br&gt;','&lt;b&gt;','",F2, ": ','&lt;/b&gt;',",G2, ",'&lt;/br&gt;',")</f>
        <v>'&lt;br&gt;','&lt;b&gt;','type : ','&lt;/b&gt;',type ,'&lt;/br&gt;',</v>
      </c>
      <c r="I2" s="334" t="s">
        <v>1993</v>
      </c>
      <c r="J2" s="332" t="s">
        <v>1845</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1782</v>
      </c>
      <c r="D3" s="239" t="s">
        <v>1623</v>
      </c>
      <c r="E3" s="235"/>
      <c r="F3" s="235" t="s">
        <v>1784</v>
      </c>
      <c r="G3" s="235" t="s">
        <v>1784</v>
      </c>
      <c r="H3" s="235" t="str">
        <f>_xlfn.CONCAT("'&lt;br&gt;','&lt;b&gt;','",F3, ": ','&lt;/b&gt;',",G3, ",'&lt;/br&gt;',")</f>
        <v>'&lt;br&gt;','&lt;b&gt;','modified : ','&lt;/b&gt;',modified ,'&lt;/br&gt;',</v>
      </c>
      <c r="I3" s="235" t="s">
        <v>1976</v>
      </c>
      <c r="J3" s="289" t="s">
        <v>1744</v>
      </c>
      <c r="K3" s="235" t="s">
        <v>1844</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1839</v>
      </c>
      <c r="D4" s="239" t="s">
        <v>1623</v>
      </c>
      <c r="E4" s="235"/>
      <c r="F4" s="235" t="s">
        <v>1836</v>
      </c>
      <c r="G4" s="235" t="s">
        <v>1836</v>
      </c>
      <c r="H4" s="235"/>
      <c r="I4" s="235" t="s">
        <v>1837</v>
      </c>
      <c r="J4" s="289" t="s">
        <v>1830</v>
      </c>
      <c r="K4" s="235" t="s">
        <v>1838</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1782</v>
      </c>
      <c r="D5" s="239" t="s">
        <v>1623</v>
      </c>
      <c r="E5" s="235"/>
      <c r="F5" s="235" t="s">
        <v>1785</v>
      </c>
      <c r="G5" s="235" t="s">
        <v>1785</v>
      </c>
      <c r="H5" s="235" t="str">
        <f>_xlfn.CONCAT("'&lt;br&gt;','&lt;b&gt;','",F5, ": ','&lt;/b&gt;',",G5, ",'&lt;/br&gt;',")</f>
        <v>'&lt;br&gt;','&lt;b&gt;','bibilographicCititation : ','&lt;/b&gt;',bibilographicCititation ,'&lt;/br&gt;',</v>
      </c>
      <c r="I5" s="235" t="s">
        <v>1786</v>
      </c>
      <c r="J5" s="289" t="s">
        <v>1887</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1782</v>
      </c>
      <c r="D6" s="239" t="s">
        <v>1623</v>
      </c>
      <c r="E6" s="235"/>
      <c r="F6" s="235" t="s">
        <v>1842</v>
      </c>
      <c r="G6" s="235" t="s">
        <v>1842</v>
      </c>
      <c r="H6" s="235"/>
      <c r="I6" s="235" t="s">
        <v>1843</v>
      </c>
      <c r="J6" s="289" t="s">
        <v>1830</v>
      </c>
      <c r="K6" s="235" t="s">
        <v>1846</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1782</v>
      </c>
      <c r="D7" s="239" t="s">
        <v>1623</v>
      </c>
      <c r="E7" s="235"/>
      <c r="F7" s="235" t="s">
        <v>1787</v>
      </c>
      <c r="G7" s="235" t="s">
        <v>1787</v>
      </c>
      <c r="H7" s="235" t="str">
        <f>_xlfn.CONCAT("'&lt;br&gt;','&lt;b&gt;','",F7, ": ','&lt;/b&gt;',",G7, ",'&lt;/br&gt;',")</f>
        <v>'&lt;br&gt;','&lt;b&gt;','CollectionID : ','&lt;/b&gt;',CollectionID ,'&lt;/br&gt;',</v>
      </c>
      <c r="I7" s="235" t="s">
        <v>1788</v>
      </c>
      <c r="J7" s="289" t="s">
        <v>1887</v>
      </c>
      <c r="K7" s="235" t="s">
        <v>1847</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1782</v>
      </c>
      <c r="D8" s="239" t="s">
        <v>1623</v>
      </c>
      <c r="E8" s="235"/>
      <c r="F8" s="235" t="s">
        <v>1789</v>
      </c>
      <c r="G8" s="235" t="s">
        <v>1789</v>
      </c>
      <c r="H8" s="235" t="str">
        <f>_xlfn.CONCAT("'&lt;br&gt;','&lt;b&gt;','",F8, ": ','&lt;/b&gt;',",G8, ",'&lt;/br&gt;',")</f>
        <v>'&lt;br&gt;','&lt;b&gt;','datasetID : ','&lt;/b&gt;',datasetID ,'&lt;/br&gt;',</v>
      </c>
      <c r="I8" s="235" t="s">
        <v>1790</v>
      </c>
      <c r="J8" s="289" t="s">
        <v>1973</v>
      </c>
      <c r="K8" s="235" t="s">
        <v>1848</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1782</v>
      </c>
      <c r="D9" s="239" t="s">
        <v>1623</v>
      </c>
      <c r="E9" s="235"/>
      <c r="F9" s="235" t="s">
        <v>1864</v>
      </c>
      <c r="G9" s="235" t="s">
        <v>1863</v>
      </c>
      <c r="H9" s="235"/>
      <c r="I9" s="235" t="s">
        <v>1849</v>
      </c>
      <c r="J9" s="289" t="s">
        <v>1830</v>
      </c>
      <c r="K9" s="235" t="s">
        <v>1850</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1782</v>
      </c>
      <c r="D10" s="239" t="s">
        <v>1623</v>
      </c>
      <c r="E10" s="235"/>
      <c r="F10" s="235" t="s">
        <v>1862</v>
      </c>
      <c r="G10" s="235" t="s">
        <v>1792</v>
      </c>
      <c r="H10" s="235" t="str">
        <f>_xlfn.CONCAT("'&lt;br&gt;','&lt;b&gt;','",F10, ": ','&lt;/b&gt;',",G10, ",'&lt;/br&gt;',")</f>
        <v>'&lt;br&gt;','&lt;b&gt;','Institution Code: ','&lt;/b&gt;',institutionCode,'&lt;/br&gt;',</v>
      </c>
      <c r="I10" s="235" t="s">
        <v>1791</v>
      </c>
      <c r="J10" s="289" t="s">
        <v>1887</v>
      </c>
      <c r="K10" s="235" t="s">
        <v>1879</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72</v>
      </c>
      <c r="D11" s="203"/>
      <c r="E11" s="7"/>
      <c r="F11" s="7" t="s">
        <v>114</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115</v>
      </c>
      <c r="BA11" s="13" t="s">
        <v>116</v>
      </c>
      <c r="BB11" s="13"/>
      <c r="BC11" s="13"/>
      <c r="BD11" s="13" t="s">
        <v>117</v>
      </c>
      <c r="BE11" s="237" t="s">
        <v>118</v>
      </c>
      <c r="BF11" s="237"/>
      <c r="BG11" s="237"/>
      <c r="BH11" s="237"/>
      <c r="BI11" s="237"/>
      <c r="BJ11" s="5">
        <f t="shared" ref="BJ11:BJ26" si="0">COUNTIF(M11,"*")+COUNTIF(W11,"*")+COUNTIF(AL11,"*")+COUNTIF(AZ11,"*")</f>
        <v>1</v>
      </c>
      <c r="BK11" s="211" t="s">
        <v>1755</v>
      </c>
    </row>
    <row r="12" spans="1:63" ht="409.5">
      <c r="A12" s="7">
        <v>1</v>
      </c>
      <c r="B12" s="7">
        <v>2</v>
      </c>
      <c r="C12" s="203" t="s">
        <v>72</v>
      </c>
      <c r="D12" s="203"/>
      <c r="E12" s="7"/>
      <c r="F12" s="7" t="s">
        <v>119</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120</v>
      </c>
      <c r="BA12" s="13" t="s">
        <v>121</v>
      </c>
      <c r="BB12" s="13"/>
      <c r="BC12" s="13"/>
      <c r="BD12" s="13" t="s">
        <v>122</v>
      </c>
      <c r="BE12" s="319" t="s">
        <v>123</v>
      </c>
      <c r="BF12" s="319"/>
      <c r="BG12" s="378"/>
      <c r="BH12" s="319"/>
      <c r="BI12" s="378"/>
      <c r="BJ12" s="5">
        <f t="shared" si="0"/>
        <v>1</v>
      </c>
      <c r="BK12" s="211" t="s">
        <v>1755</v>
      </c>
    </row>
    <row r="13" spans="1:63" ht="126">
      <c r="A13" s="7">
        <v>1</v>
      </c>
      <c r="B13" s="7">
        <v>3</v>
      </c>
      <c r="C13" s="203" t="s">
        <v>72</v>
      </c>
      <c r="D13" s="203"/>
      <c r="E13" s="7"/>
      <c r="F13" s="7" t="s">
        <v>124</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124</v>
      </c>
      <c r="BA13" s="13" t="s">
        <v>125</v>
      </c>
      <c r="BB13" s="13"/>
      <c r="BC13" s="13"/>
      <c r="BD13" s="13" t="s">
        <v>126</v>
      </c>
      <c r="BE13" s="13" t="s">
        <v>88</v>
      </c>
      <c r="BF13" s="13"/>
      <c r="BG13" s="13"/>
      <c r="BH13" s="13"/>
      <c r="BI13" s="13"/>
      <c r="BJ13" s="5">
        <f t="shared" si="0"/>
        <v>1</v>
      </c>
      <c r="BK13" s="211" t="s">
        <v>1755</v>
      </c>
    </row>
    <row r="14" spans="1:63" ht="28">
      <c r="A14" s="7">
        <v>1</v>
      </c>
      <c r="B14" s="7">
        <v>4</v>
      </c>
      <c r="C14" s="203" t="s">
        <v>72</v>
      </c>
      <c r="D14" s="203"/>
      <c r="E14" s="7"/>
      <c r="F14" s="7" t="s">
        <v>127</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128</v>
      </c>
      <c r="AM14" s="13"/>
      <c r="AN14" s="13"/>
      <c r="AO14" s="13"/>
      <c r="AP14" s="13"/>
      <c r="AQ14" s="13"/>
      <c r="AR14" s="12" t="s">
        <v>129</v>
      </c>
      <c r="AS14" s="13" t="s">
        <v>129</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72</v>
      </c>
      <c r="D15" s="203"/>
      <c r="E15" s="7"/>
      <c r="F15" s="7" t="s">
        <v>130</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131</v>
      </c>
      <c r="AM15" s="13"/>
      <c r="AN15" s="13"/>
      <c r="AO15" s="13"/>
      <c r="AP15" s="13"/>
      <c r="AQ15" s="13"/>
      <c r="AR15" s="12" t="s">
        <v>132</v>
      </c>
      <c r="AS15" s="13" t="s">
        <v>132</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72</v>
      </c>
      <c r="D16" s="203"/>
      <c r="E16" s="7"/>
      <c r="F16" s="7" t="s">
        <v>133</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134</v>
      </c>
      <c r="AM16" s="13"/>
      <c r="AN16" s="13"/>
      <c r="AO16" s="13"/>
      <c r="AP16" s="13"/>
      <c r="AQ16" s="13"/>
      <c r="AR16" s="12" t="s">
        <v>133</v>
      </c>
      <c r="AS16" s="13" t="s">
        <v>133</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72</v>
      </c>
      <c r="D17" s="203"/>
      <c r="E17" s="7"/>
      <c r="F17" s="7" t="s">
        <v>135</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136</v>
      </c>
      <c r="AM17" s="13"/>
      <c r="AN17" s="13"/>
      <c r="AO17" s="13"/>
      <c r="AP17" s="13"/>
      <c r="AQ17" s="13"/>
      <c r="AR17" s="12" t="s">
        <v>137</v>
      </c>
      <c r="AS17" s="13" t="s">
        <v>137</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72</v>
      </c>
      <c r="D18" s="203"/>
      <c r="E18" s="7"/>
      <c r="F18" s="7" t="s">
        <v>138</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139</v>
      </c>
      <c r="AM18" s="13"/>
      <c r="AN18" s="13"/>
      <c r="AO18" s="13"/>
      <c r="AP18" s="13"/>
      <c r="AQ18" s="13"/>
      <c r="AR18" s="12" t="s">
        <v>140</v>
      </c>
      <c r="AS18" s="13" t="s">
        <v>140</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72</v>
      </c>
      <c r="D19" s="203"/>
      <c r="E19" s="7"/>
      <c r="F19" s="7" t="s">
        <v>141</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141</v>
      </c>
      <c r="BA19" s="13" t="s">
        <v>142</v>
      </c>
      <c r="BB19" s="13"/>
      <c r="BC19" s="13"/>
      <c r="BD19" s="13" t="s">
        <v>143</v>
      </c>
      <c r="BE19" s="13" t="s">
        <v>79</v>
      </c>
      <c r="BF19" s="13"/>
      <c r="BG19" s="13"/>
      <c r="BH19" s="13"/>
      <c r="BI19" s="13"/>
      <c r="BJ19" s="5">
        <f t="shared" si="0"/>
        <v>1</v>
      </c>
      <c r="BK19" s="211" t="s">
        <v>1755</v>
      </c>
    </row>
    <row r="20" spans="1:63" ht="140">
      <c r="A20" s="7">
        <v>1</v>
      </c>
      <c r="B20" s="7">
        <v>10</v>
      </c>
      <c r="C20" s="203" t="s">
        <v>72</v>
      </c>
      <c r="D20" s="203"/>
      <c r="E20" s="7"/>
      <c r="F20" s="7" t="s">
        <v>144</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145</v>
      </c>
      <c r="BA20" s="13" t="s">
        <v>145</v>
      </c>
      <c r="BB20" s="13"/>
      <c r="BC20" s="13"/>
      <c r="BD20" s="13" t="s">
        <v>146</v>
      </c>
      <c r="BE20" s="13" t="s">
        <v>88</v>
      </c>
      <c r="BF20" s="13"/>
      <c r="BG20" s="13"/>
      <c r="BH20" s="13"/>
      <c r="BI20" s="13"/>
      <c r="BJ20" s="5">
        <f t="shared" si="0"/>
        <v>1</v>
      </c>
      <c r="BK20" s="211" t="s">
        <v>1755</v>
      </c>
    </row>
    <row r="21" spans="1:63" ht="84">
      <c r="A21" s="7">
        <v>1</v>
      </c>
      <c r="B21" s="7">
        <v>11</v>
      </c>
      <c r="C21" s="203" t="s">
        <v>72</v>
      </c>
      <c r="D21" s="203"/>
      <c r="E21" s="7"/>
      <c r="F21" s="7" t="s">
        <v>147</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51</v>
      </c>
      <c r="BA21" s="13" t="s">
        <v>51</v>
      </c>
      <c r="BB21" s="13"/>
      <c r="BC21" s="13"/>
      <c r="BD21" s="13" t="s">
        <v>148</v>
      </c>
      <c r="BE21" s="13" t="s">
        <v>88</v>
      </c>
      <c r="BF21" s="13"/>
      <c r="BG21" s="13"/>
      <c r="BH21" s="13"/>
      <c r="BI21" s="13"/>
      <c r="BJ21" s="5">
        <f t="shared" si="0"/>
        <v>1</v>
      </c>
      <c r="BK21" s="211" t="s">
        <v>1755</v>
      </c>
    </row>
    <row r="22" spans="1:63" ht="98">
      <c r="A22" s="7">
        <v>1</v>
      </c>
      <c r="B22" s="7">
        <v>12</v>
      </c>
      <c r="C22" s="203" t="s">
        <v>72</v>
      </c>
      <c r="D22" s="203"/>
      <c r="E22" s="7"/>
      <c r="F22" s="7" t="s">
        <v>153</v>
      </c>
      <c r="G22" s="203"/>
      <c r="H22" s="203"/>
      <c r="I22" s="7"/>
      <c r="J22" s="7"/>
      <c r="K22" s="7"/>
      <c r="L22" s="7"/>
      <c r="M22" s="12"/>
      <c r="N22" s="13"/>
      <c r="O22" s="13"/>
      <c r="P22" s="13"/>
      <c r="Q22" s="13"/>
      <c r="R22" s="13"/>
      <c r="S22" s="13"/>
      <c r="T22" s="13"/>
      <c r="U22" s="167"/>
      <c r="V22" s="13"/>
      <c r="W22" s="13" t="s">
        <v>154</v>
      </c>
      <c r="X22" s="13" t="s">
        <v>154</v>
      </c>
      <c r="Y22" s="13"/>
      <c r="Z22" s="13"/>
      <c r="AA22" s="13" t="s">
        <v>155</v>
      </c>
      <c r="AB22" s="154" t="s">
        <v>79</v>
      </c>
      <c r="AC22" s="154" t="s">
        <v>79</v>
      </c>
      <c r="AD22" s="154" t="s">
        <v>79</v>
      </c>
      <c r="AE22" s="154" t="s">
        <v>79</v>
      </c>
      <c r="AF22" s="154" t="s">
        <v>79</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1755</v>
      </c>
    </row>
    <row r="23" spans="1:63" ht="70">
      <c r="A23" s="7">
        <v>1</v>
      </c>
      <c r="B23" s="7">
        <v>13</v>
      </c>
      <c r="C23" s="203" t="s">
        <v>72</v>
      </c>
      <c r="D23" s="203"/>
      <c r="E23" s="7"/>
      <c r="F23" s="7" t="s">
        <v>156</v>
      </c>
      <c r="G23" s="203"/>
      <c r="H23" s="203"/>
      <c r="I23" s="7"/>
      <c r="J23" s="7"/>
      <c r="K23" s="7"/>
      <c r="L23" s="7"/>
      <c r="M23" s="12"/>
      <c r="N23" s="13"/>
      <c r="O23" s="13"/>
      <c r="P23" s="13"/>
      <c r="Q23" s="13"/>
      <c r="R23" s="13"/>
      <c r="S23" s="13"/>
      <c r="T23" s="13"/>
      <c r="U23" s="167"/>
      <c r="V23" s="13"/>
      <c r="W23" s="13" t="s">
        <v>157</v>
      </c>
      <c r="X23" s="13" t="s">
        <v>157</v>
      </c>
      <c r="Y23" s="13"/>
      <c r="Z23" s="13"/>
      <c r="AA23" s="13" t="s">
        <v>158</v>
      </c>
      <c r="AB23" s="154" t="s">
        <v>79</v>
      </c>
      <c r="AC23" s="154" t="s">
        <v>159</v>
      </c>
      <c r="AD23" s="154">
        <v>1</v>
      </c>
      <c r="AE23" s="262" t="s">
        <v>160</v>
      </c>
      <c r="AF23" s="262" t="s">
        <v>79</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1755</v>
      </c>
    </row>
    <row r="24" spans="1:63" ht="28">
      <c r="A24" s="7">
        <v>1</v>
      </c>
      <c r="B24" s="7">
        <v>14</v>
      </c>
      <c r="C24" s="203" t="s">
        <v>72</v>
      </c>
      <c r="D24" s="203"/>
      <c r="E24" s="7"/>
      <c r="F24" s="7" t="s">
        <v>161</v>
      </c>
      <c r="G24" s="203"/>
      <c r="H24" s="203"/>
      <c r="I24" s="7"/>
      <c r="J24" s="7"/>
      <c r="K24" s="7"/>
      <c r="L24" s="7"/>
      <c r="M24" s="12"/>
      <c r="N24" s="13"/>
      <c r="O24" s="13"/>
      <c r="P24" s="13"/>
      <c r="Q24" s="13"/>
      <c r="R24" s="13"/>
      <c r="S24" s="13"/>
      <c r="T24" s="13"/>
      <c r="U24" s="167"/>
      <c r="V24" s="13"/>
      <c r="W24" s="13" t="s">
        <v>116</v>
      </c>
      <c r="X24" s="13" t="s">
        <v>116</v>
      </c>
      <c r="Y24" s="13"/>
      <c r="Z24" s="13"/>
      <c r="AA24" s="13" t="s">
        <v>162</v>
      </c>
      <c r="AB24" s="154" t="s">
        <v>79</v>
      </c>
      <c r="AC24" s="154" t="s">
        <v>79</v>
      </c>
      <c r="AD24" s="154" t="s">
        <v>79</v>
      </c>
      <c r="AE24" s="154" t="s">
        <v>79</v>
      </c>
      <c r="AF24" s="154" t="s">
        <v>79</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1755</v>
      </c>
    </row>
    <row r="25" spans="1:63" ht="28">
      <c r="A25" s="7">
        <v>1</v>
      </c>
      <c r="B25" s="7">
        <v>15</v>
      </c>
      <c r="C25" s="203" t="s">
        <v>72</v>
      </c>
      <c r="D25" s="203"/>
      <c r="E25" s="7"/>
      <c r="F25" s="7" t="s">
        <v>163</v>
      </c>
      <c r="G25" s="203"/>
      <c r="H25" s="203"/>
      <c r="I25" s="7"/>
      <c r="J25" s="7"/>
      <c r="K25" s="7"/>
      <c r="L25" s="7"/>
      <c r="M25" s="12"/>
      <c r="N25" s="13"/>
      <c r="O25" s="13"/>
      <c r="P25" s="13"/>
      <c r="Q25" s="13"/>
      <c r="R25" s="13"/>
      <c r="S25" s="13"/>
      <c r="T25" s="13"/>
      <c r="U25" s="167"/>
      <c r="V25" s="13"/>
      <c r="W25" s="13" t="s">
        <v>164</v>
      </c>
      <c r="X25" s="13" t="s">
        <v>164</v>
      </c>
      <c r="Y25" s="13"/>
      <c r="Z25" s="13"/>
      <c r="AA25" s="13" t="s">
        <v>165</v>
      </c>
      <c r="AB25" s="154" t="s">
        <v>79</v>
      </c>
      <c r="AC25" s="154" t="s">
        <v>79</v>
      </c>
      <c r="AD25" s="154" t="s">
        <v>79</v>
      </c>
      <c r="AE25" s="154" t="s">
        <v>79</v>
      </c>
      <c r="AF25" s="154" t="s">
        <v>79</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1755</v>
      </c>
    </row>
    <row r="26" spans="1:63" ht="126">
      <c r="A26" s="7">
        <v>1</v>
      </c>
      <c r="B26" s="7">
        <v>16</v>
      </c>
      <c r="C26" s="203" t="s">
        <v>72</v>
      </c>
      <c r="D26" s="203"/>
      <c r="E26" s="7"/>
      <c r="F26" s="7" t="s">
        <v>166</v>
      </c>
      <c r="G26" s="203"/>
      <c r="H26" s="203"/>
      <c r="I26" s="7"/>
      <c r="J26" s="7"/>
      <c r="K26" s="7"/>
      <c r="L26" s="7"/>
      <c r="M26" s="12"/>
      <c r="N26" s="13"/>
      <c r="O26" s="13"/>
      <c r="P26" s="13"/>
      <c r="Q26" s="13"/>
      <c r="R26" s="13"/>
      <c r="S26" s="13"/>
      <c r="T26" s="13"/>
      <c r="U26" s="167"/>
      <c r="V26" s="13"/>
      <c r="W26" s="13" t="s">
        <v>167</v>
      </c>
      <c r="X26" s="13" t="s">
        <v>167</v>
      </c>
      <c r="Y26" s="13"/>
      <c r="Z26" s="13"/>
      <c r="AA26" s="13" t="s">
        <v>168</v>
      </c>
      <c r="AB26" s="262" t="s">
        <v>79</v>
      </c>
      <c r="AC26" s="262" t="s">
        <v>79</v>
      </c>
      <c r="AD26" s="262" t="s">
        <v>167</v>
      </c>
      <c r="AE26" s="262" t="s">
        <v>169</v>
      </c>
      <c r="AF26" s="262" t="s">
        <v>79</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1755</v>
      </c>
    </row>
    <row r="27" spans="1:63" ht="140">
      <c r="A27" s="14">
        <v>2</v>
      </c>
      <c r="B27" s="14">
        <v>1</v>
      </c>
      <c r="C27" s="241" t="s">
        <v>173</v>
      </c>
      <c r="D27" s="204" t="s">
        <v>1623</v>
      </c>
      <c r="E27" s="204"/>
      <c r="F27" s="204" t="s">
        <v>1871</v>
      </c>
      <c r="G27" s="204" t="s">
        <v>1881</v>
      </c>
      <c r="H27" s="204" t="str">
        <f>_xlfn.CONCAT("'&lt;br&gt;','&lt;b&gt;','",F27, ": ','&lt;/b&gt;',",G27, ",'&lt;/br&gt;',")</f>
        <v>'&lt;br&gt;','&lt;b&gt;','From the Dataset Location Identification: ','&lt;/b&gt;',verbatimLocation,'&lt;/br&gt;',</v>
      </c>
      <c r="I27" s="204" t="s">
        <v>1880</v>
      </c>
      <c r="J27" s="14" t="s">
        <v>1886</v>
      </c>
      <c r="K27" s="204" t="s">
        <v>1866</v>
      </c>
      <c r="L27" s="204"/>
      <c r="M27" s="269" t="s">
        <v>75</v>
      </c>
      <c r="N27" s="236"/>
      <c r="O27" s="13" t="s">
        <v>75</v>
      </c>
      <c r="P27" s="13"/>
      <c r="Q27" s="13"/>
      <c r="R27" s="13"/>
      <c r="S27" s="13"/>
      <c r="T27" s="13"/>
      <c r="U27" s="167"/>
      <c r="V27" s="13"/>
      <c r="W27" s="13" t="s">
        <v>77</v>
      </c>
      <c r="X27" s="319" t="s">
        <v>77</v>
      </c>
      <c r="Y27" s="373"/>
      <c r="Z27" s="319"/>
      <c r="AA27" s="13" t="s">
        <v>78</v>
      </c>
      <c r="AB27" s="262" t="s">
        <v>79</v>
      </c>
      <c r="AC27" s="262" t="s">
        <v>79</v>
      </c>
      <c r="AD27" s="262" t="s">
        <v>79</v>
      </c>
      <c r="AE27" s="262" t="s">
        <v>79</v>
      </c>
      <c r="AF27" s="262" t="s">
        <v>79</v>
      </c>
      <c r="AG27" s="262"/>
      <c r="AH27" s="262"/>
      <c r="AI27" s="378"/>
      <c r="AJ27" s="167"/>
      <c r="AK27" s="13"/>
      <c r="AL27" s="12" t="s">
        <v>77</v>
      </c>
      <c r="AM27" s="13"/>
      <c r="AN27" s="13"/>
      <c r="AO27" s="13"/>
      <c r="AP27" s="13"/>
      <c r="AQ27" s="13"/>
      <c r="AR27" s="12" t="s">
        <v>83</v>
      </c>
      <c r="AS27" s="13" t="s">
        <v>83</v>
      </c>
      <c r="AT27" s="13"/>
      <c r="AU27" s="12"/>
      <c r="AV27" s="13"/>
      <c r="AW27" s="13"/>
      <c r="AX27" s="13"/>
      <c r="AY27" s="13"/>
      <c r="AZ27" s="12" t="s">
        <v>73</v>
      </c>
      <c r="BA27" s="13" t="s">
        <v>85</v>
      </c>
      <c r="BB27" s="13"/>
      <c r="BC27" s="13"/>
      <c r="BD27" s="13" t="s">
        <v>87</v>
      </c>
      <c r="BE27" s="319" t="s">
        <v>88</v>
      </c>
      <c r="BF27" s="319"/>
      <c r="BG27" s="378"/>
      <c r="BH27" s="319"/>
      <c r="BI27" s="378"/>
      <c r="BJ27" s="5">
        <f>COUNTIF(O27,"*")+COUNTIF(W27,"*")+COUNTIF(AL27,"*")+COUNTIF(AZ27,"*")</f>
        <v>4</v>
      </c>
      <c r="BK27" s="211" t="s">
        <v>1751</v>
      </c>
    </row>
    <row r="28" spans="1:63" ht="140">
      <c r="A28" s="14">
        <v>2</v>
      </c>
      <c r="B28" s="14">
        <v>2</v>
      </c>
      <c r="C28" s="241" t="s">
        <v>173</v>
      </c>
      <c r="D28" s="204" t="s">
        <v>1623</v>
      </c>
      <c r="E28" s="204"/>
      <c r="F28" s="204" t="s">
        <v>1979</v>
      </c>
      <c r="G28" s="204" t="s">
        <v>1854</v>
      </c>
      <c r="H28" s="204"/>
      <c r="I28" s="204" t="s">
        <v>1872</v>
      </c>
      <c r="J28" s="14" t="s">
        <v>1845</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173</v>
      </c>
      <c r="D29" s="204" t="s">
        <v>1623</v>
      </c>
      <c r="E29" s="204"/>
      <c r="F29" s="204" t="s">
        <v>1856</v>
      </c>
      <c r="G29" s="204" t="s">
        <v>1809</v>
      </c>
      <c r="H29" s="204" t="str">
        <f>_xlfn.CONCAT("'&lt;br&gt;','&lt;b&gt;','",F29, ": ','&lt;/b&gt;',",G29, ",'&lt;/br&gt;',")</f>
        <v>'&lt;br&gt;','&lt;b&gt;','From the Data Set Latitude: ','&lt;/b&gt;',verbatimLatitude,'&lt;/br&gt;',</v>
      </c>
      <c r="I29" s="204" t="s">
        <v>1892</v>
      </c>
      <c r="J29" s="14" t="s">
        <v>264</v>
      </c>
      <c r="K29" s="204" t="s">
        <v>1893</v>
      </c>
      <c r="L29" s="204"/>
      <c r="M29" s="269" t="s">
        <v>177</v>
      </c>
      <c r="N29" s="236"/>
      <c r="O29" s="13"/>
      <c r="P29" s="13"/>
      <c r="Q29" s="13"/>
      <c r="R29" s="13"/>
      <c r="S29" s="13"/>
      <c r="T29" s="13"/>
      <c r="U29" s="167"/>
      <c r="V29" s="13"/>
      <c r="W29" s="13" t="s">
        <v>175</v>
      </c>
      <c r="X29" s="319" t="s">
        <v>1563</v>
      </c>
      <c r="Y29" s="373"/>
      <c r="Z29" s="319"/>
      <c r="AA29" s="13" t="s">
        <v>178</v>
      </c>
      <c r="AB29" s="262" t="s">
        <v>79</v>
      </c>
      <c r="AC29" s="262" t="s">
        <v>179</v>
      </c>
      <c r="AD29" s="262" t="s">
        <v>79</v>
      </c>
      <c r="AE29" s="262" t="s">
        <v>79</v>
      </c>
      <c r="AF29" s="262" t="s">
        <v>79</v>
      </c>
      <c r="AG29" s="262"/>
      <c r="AH29" s="262"/>
      <c r="AI29" s="378"/>
      <c r="AJ29" s="167"/>
      <c r="AK29" s="13"/>
      <c r="AL29" s="282" t="s">
        <v>217</v>
      </c>
      <c r="AM29" s="264"/>
      <c r="AN29" s="264" t="s">
        <v>1884</v>
      </c>
      <c r="AO29" s="264"/>
      <c r="AP29" s="264"/>
      <c r="AQ29" s="13"/>
      <c r="AR29" s="262" t="s">
        <v>181</v>
      </c>
      <c r="AS29" s="262" t="s">
        <v>181</v>
      </c>
      <c r="AT29" s="262" t="s">
        <v>182</v>
      </c>
      <c r="AU29" s="319"/>
      <c r="AV29" s="319"/>
      <c r="AW29" s="378"/>
      <c r="AX29" s="167"/>
      <c r="AY29" s="13"/>
      <c r="AZ29" s="12" t="s">
        <v>174</v>
      </c>
      <c r="BA29" s="236" t="s">
        <v>183</v>
      </c>
      <c r="BB29" s="236"/>
      <c r="BC29" s="236"/>
      <c r="BD29" s="13" t="s">
        <v>184</v>
      </c>
      <c r="BE29" s="319" t="s">
        <v>185</v>
      </c>
      <c r="BF29" s="319"/>
      <c r="BG29" s="378"/>
      <c r="BH29" s="319"/>
      <c r="BI29" s="378"/>
      <c r="BJ29" s="5">
        <f>COUNTIF(M29,"*")+COUNTIF(W29,"*")+COUNTIF(AL29,"*")+COUNTIF(AZ29,"*")</f>
        <v>4</v>
      </c>
      <c r="BK29" s="211" t="s">
        <v>1753</v>
      </c>
    </row>
    <row r="30" spans="1:63" ht="294">
      <c r="A30" s="14">
        <v>2</v>
      </c>
      <c r="B30" s="14">
        <v>4</v>
      </c>
      <c r="C30" s="241" t="s">
        <v>173</v>
      </c>
      <c r="D30" s="204" t="s">
        <v>1623</v>
      </c>
      <c r="E30" s="204"/>
      <c r="F30" s="204" t="s">
        <v>1858</v>
      </c>
      <c r="G30" s="204" t="s">
        <v>1810</v>
      </c>
      <c r="H30" s="204" t="str">
        <f>_xlfn.CONCAT("'&lt;br&gt;','&lt;b&gt;','",F30, ": ','&lt;/b&gt;',",G30, ",'&lt;/br&gt;',")</f>
        <v>'&lt;br&gt;','&lt;b&gt;','From the dataset Longitude: ','&lt;/b&gt;',verbatimLongitude,'&lt;/br&gt;',</v>
      </c>
      <c r="I30" s="204" t="s">
        <v>1811</v>
      </c>
      <c r="J30" s="14" t="s">
        <v>264</v>
      </c>
      <c r="K30" s="204" t="s">
        <v>1893</v>
      </c>
      <c r="L30" s="204"/>
      <c r="M30" s="269" t="s">
        <v>188</v>
      </c>
      <c r="N30" s="236"/>
      <c r="O30" s="13"/>
      <c r="P30" s="13"/>
      <c r="Q30" s="13"/>
      <c r="R30" s="13"/>
      <c r="S30" s="13"/>
      <c r="T30" s="13"/>
      <c r="U30" s="167"/>
      <c r="V30" s="13"/>
      <c r="W30" s="13" t="s">
        <v>187</v>
      </c>
      <c r="X30" s="311" t="s">
        <v>1569</v>
      </c>
      <c r="Y30" s="311"/>
      <c r="Z30" s="311"/>
      <c r="AA30" s="13" t="s">
        <v>189</v>
      </c>
      <c r="AB30" s="154" t="s">
        <v>79</v>
      </c>
      <c r="AC30" s="154" t="s">
        <v>179</v>
      </c>
      <c r="AD30" s="154" t="s">
        <v>79</v>
      </c>
      <c r="AE30" s="262" t="s">
        <v>79</v>
      </c>
      <c r="AF30" s="262" t="s">
        <v>79</v>
      </c>
      <c r="AG30" s="262"/>
      <c r="AH30" s="262"/>
      <c r="AI30" s="378"/>
      <c r="AJ30" s="167"/>
      <c r="AK30" s="13"/>
      <c r="AL30" s="282" t="s">
        <v>219</v>
      </c>
      <c r="AM30" s="264"/>
      <c r="AN30" s="264" t="s">
        <v>1885</v>
      </c>
      <c r="AO30" s="264"/>
      <c r="AP30" s="264"/>
      <c r="AQ30" s="13"/>
      <c r="AR30" s="262" t="s">
        <v>191</v>
      </c>
      <c r="AS30" s="262" t="s">
        <v>191</v>
      </c>
      <c r="AT30" s="262" t="s">
        <v>182</v>
      </c>
      <c r="AU30" s="262"/>
      <c r="AV30" s="262"/>
      <c r="AW30" s="378"/>
      <c r="AX30" s="167"/>
      <c r="AY30" s="13"/>
      <c r="AZ30" s="12" t="s">
        <v>186</v>
      </c>
      <c r="BA30" s="236" t="s">
        <v>192</v>
      </c>
      <c r="BB30" s="236"/>
      <c r="BC30" s="236"/>
      <c r="BD30" s="13" t="s">
        <v>184</v>
      </c>
      <c r="BE30" s="319" t="s">
        <v>185</v>
      </c>
      <c r="BF30" s="319"/>
      <c r="BG30" s="378"/>
      <c r="BH30" s="319"/>
      <c r="BI30" s="378"/>
      <c r="BJ30" s="5">
        <f>COUNTIF(M30,"*")+COUNTIF(W30,"*")+COUNTIF(AL30,"*")+COUNTIF(AZ30,"*")</f>
        <v>4</v>
      </c>
      <c r="BK30" s="211" t="s">
        <v>1753</v>
      </c>
    </row>
    <row r="31" spans="1:63" ht="70">
      <c r="A31" s="14">
        <v>2</v>
      </c>
      <c r="B31" s="14">
        <v>5</v>
      </c>
      <c r="C31" s="241" t="s">
        <v>173</v>
      </c>
      <c r="D31" s="204" t="s">
        <v>1623</v>
      </c>
      <c r="E31" s="204"/>
      <c r="F31" s="204" t="s">
        <v>1865</v>
      </c>
      <c r="G31" s="204" t="s">
        <v>1840</v>
      </c>
      <c r="H31" s="204" t="str">
        <f>_xlfn.CONCAT("'&lt;br&gt;','&lt;b&gt;','",F31, ": ','&lt;/b&gt;',",G31, ",'&lt;/br&gt;',")</f>
        <v>'&lt;br&gt;','&lt;b&gt;','Stream Name From the Dataset: ','&lt;/b&gt;',verbatimWaterbody,'&lt;/br&gt;',</v>
      </c>
      <c r="I31" s="204" t="s">
        <v>1894</v>
      </c>
      <c r="J31" s="14" t="s">
        <v>1887</v>
      </c>
      <c r="K31" s="204" t="s">
        <v>1895</v>
      </c>
      <c r="L31" s="204"/>
      <c r="M31" s="269"/>
      <c r="N31" s="236"/>
      <c r="O31" s="13"/>
      <c r="P31" s="13"/>
      <c r="Q31" s="13"/>
      <c r="R31" s="13"/>
      <c r="S31" s="13"/>
      <c r="T31" s="13"/>
      <c r="U31" s="167"/>
      <c r="V31" s="13"/>
      <c r="W31" s="13" t="s">
        <v>194</v>
      </c>
      <c r="X31" s="13" t="s">
        <v>1736</v>
      </c>
      <c r="Y31" s="13"/>
      <c r="Z31" s="13"/>
      <c r="AA31" s="13" t="s">
        <v>195</v>
      </c>
      <c r="AB31" s="154" t="s">
        <v>79</v>
      </c>
      <c r="AC31" s="154" t="s">
        <v>79</v>
      </c>
      <c r="AD31" s="154" t="s">
        <v>79</v>
      </c>
      <c r="AE31" s="262" t="s">
        <v>79</v>
      </c>
      <c r="AF31" s="262" t="s">
        <v>79</v>
      </c>
      <c r="AG31" s="262"/>
      <c r="AH31" s="262"/>
      <c r="AI31" s="378"/>
      <c r="AJ31" s="167"/>
      <c r="AK31" s="13"/>
      <c r="AL31" s="269"/>
      <c r="AM31" s="236"/>
      <c r="AN31" s="236" t="s">
        <v>1883</v>
      </c>
      <c r="AO31" s="236"/>
      <c r="AP31" s="236"/>
      <c r="AQ31" s="13"/>
      <c r="AR31" s="13"/>
      <c r="AS31" s="13"/>
      <c r="AT31" s="13"/>
      <c r="AU31" s="13"/>
      <c r="AV31" s="13"/>
      <c r="AW31" s="13"/>
      <c r="AX31" s="167"/>
      <c r="AY31" s="13"/>
      <c r="AZ31" s="12" t="s">
        <v>193</v>
      </c>
      <c r="BA31" s="236" t="s">
        <v>196</v>
      </c>
      <c r="BB31" s="236"/>
      <c r="BC31" s="236"/>
      <c r="BD31" s="13" t="s">
        <v>79</v>
      </c>
      <c r="BE31" s="13" t="s">
        <v>79</v>
      </c>
      <c r="BF31" s="13"/>
      <c r="BG31" s="13"/>
      <c r="BH31" s="13"/>
      <c r="BI31" s="13"/>
      <c r="BJ31" s="5">
        <f>COUNTIF(M31,"*")+COUNTIF(W31,"*")+COUNTIF(AL31,"*")+COUNTIF(AZ31,"*")</f>
        <v>2</v>
      </c>
      <c r="BK31" s="211" t="s">
        <v>1754</v>
      </c>
    </row>
    <row r="32" spans="1:63" ht="98">
      <c r="A32" s="14">
        <v>2</v>
      </c>
      <c r="B32" s="14">
        <v>6</v>
      </c>
      <c r="C32" s="241" t="s">
        <v>173</v>
      </c>
      <c r="D32" s="204" t="s">
        <v>1623</v>
      </c>
      <c r="E32" s="204"/>
      <c r="F32" s="204" t="s">
        <v>1857</v>
      </c>
      <c r="G32" s="204" t="s">
        <v>1812</v>
      </c>
      <c r="H32" s="204"/>
      <c r="I32" s="204" t="s">
        <v>1813</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173</v>
      </c>
      <c r="D33" s="204" t="s">
        <v>1623</v>
      </c>
      <c r="E33" s="204"/>
      <c r="F33" s="204" t="s">
        <v>1867</v>
      </c>
      <c r="G33" s="204" t="s">
        <v>1896</v>
      </c>
      <c r="H33" s="204" t="str">
        <f>_xlfn.CONCAT("'&lt;br&gt;','&lt;b&gt;','",F33, ": ','&lt;/b&gt;',",G33, ",'&lt;/br&gt;',")</f>
        <v>'&lt;br&gt;','&lt;b&gt;','State From the Dataset : ','&lt;/b&gt;',StateProvince,'&lt;/br&gt;',</v>
      </c>
      <c r="I33" s="204" t="s">
        <v>1802</v>
      </c>
      <c r="J33" s="14" t="s">
        <v>1830</v>
      </c>
      <c r="K33" s="204"/>
      <c r="L33" s="204"/>
      <c r="M33" s="12" t="s">
        <v>1750</v>
      </c>
      <c r="N33" s="13"/>
      <c r="O33" s="13"/>
      <c r="P33" s="13"/>
      <c r="Q33" s="13"/>
      <c r="R33" s="13"/>
      <c r="S33" s="13"/>
      <c r="T33" s="13"/>
      <c r="U33" s="167"/>
      <c r="V33" s="13"/>
      <c r="W33" s="13"/>
      <c r="X33" s="13" t="s">
        <v>1889</v>
      </c>
      <c r="Y33" s="13"/>
      <c r="Z33" s="13"/>
      <c r="AA33" s="13"/>
      <c r="AB33" s="13"/>
      <c r="AC33" s="13"/>
      <c r="AD33" s="13"/>
      <c r="AE33" s="13"/>
      <c r="AF33" s="13"/>
      <c r="AG33" s="13"/>
      <c r="AH33" s="13"/>
      <c r="AI33" s="13"/>
      <c r="AJ33" s="167"/>
      <c r="AK33" s="13"/>
      <c r="AL33" s="12" t="s">
        <v>1888</v>
      </c>
      <c r="AM33" s="13"/>
      <c r="AN33" s="13" t="s">
        <v>1888</v>
      </c>
      <c r="AO33" s="13"/>
      <c r="AP33" s="13"/>
      <c r="AQ33" s="13"/>
      <c r="AR33" s="13"/>
      <c r="AS33" s="13"/>
      <c r="AT33" s="13"/>
      <c r="AU33" s="13"/>
      <c r="AV33" s="13"/>
      <c r="AW33" s="13"/>
      <c r="AX33" s="167"/>
      <c r="AY33" s="13"/>
      <c r="AZ33" s="12" t="s">
        <v>199</v>
      </c>
      <c r="BA33" s="13" t="s">
        <v>199</v>
      </c>
      <c r="BB33" s="13"/>
      <c r="BC33" s="13"/>
      <c r="BD33" s="13" t="s">
        <v>215</v>
      </c>
      <c r="BE33" s="13" t="s">
        <v>79</v>
      </c>
      <c r="BF33" s="13"/>
      <c r="BG33" s="13"/>
      <c r="BH33" s="13"/>
      <c r="BI33" s="13"/>
      <c r="BJ33" s="5">
        <f>COUNTIF(M33,"*")+COUNTIF(W33,"*")+COUNTIF(AL33,"*")+COUNTIF(AZ33,"*")</f>
        <v>3</v>
      </c>
      <c r="BK33" s="211" t="s">
        <v>1754</v>
      </c>
    </row>
    <row r="34" spans="1:63" ht="168">
      <c r="A34" s="14">
        <v>2</v>
      </c>
      <c r="B34" s="14">
        <v>8</v>
      </c>
      <c r="C34" s="241" t="s">
        <v>173</v>
      </c>
      <c r="D34" s="204" t="s">
        <v>1623</v>
      </c>
      <c r="E34" s="204"/>
      <c r="F34" s="204" t="s">
        <v>1860</v>
      </c>
      <c r="G34" s="204" t="s">
        <v>1803</v>
      </c>
      <c r="H34" s="204"/>
      <c r="I34" s="204" t="s">
        <v>1804</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173</v>
      </c>
      <c r="D35" s="204" t="s">
        <v>1623</v>
      </c>
      <c r="E35" s="204"/>
      <c r="F35" s="204" t="s">
        <v>1859</v>
      </c>
      <c r="G35" s="204" t="s">
        <v>1806</v>
      </c>
      <c r="H35" s="204"/>
      <c r="I35" s="204" t="s">
        <v>1805</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173</v>
      </c>
      <c r="D36" s="204" t="s">
        <v>1623</v>
      </c>
      <c r="E36" s="204"/>
      <c r="F36" s="204" t="s">
        <v>1807</v>
      </c>
      <c r="G36" s="204" t="s">
        <v>1807</v>
      </c>
      <c r="H36" s="204"/>
      <c r="I36" s="219" t="s">
        <v>1808</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173</v>
      </c>
      <c r="D37" s="204"/>
      <c r="E37" s="204"/>
      <c r="F37" s="204" t="s">
        <v>197</v>
      </c>
      <c r="G37" s="204" t="s">
        <v>198</v>
      </c>
      <c r="H37" s="204"/>
      <c r="I37" s="221"/>
      <c r="J37" s="14" t="s">
        <v>1830</v>
      </c>
      <c r="K37" s="221"/>
      <c r="L37" s="221"/>
      <c r="M37" s="272" t="s">
        <v>1750</v>
      </c>
      <c r="N37" s="163"/>
      <c r="O37" s="13"/>
      <c r="P37" s="13"/>
      <c r="Q37" s="13"/>
      <c r="R37" s="13"/>
      <c r="S37" s="13"/>
      <c r="T37" s="13"/>
      <c r="U37" s="167"/>
      <c r="V37" s="13"/>
      <c r="W37" s="13" t="s">
        <v>199</v>
      </c>
      <c r="X37" s="271" t="s">
        <v>199</v>
      </c>
      <c r="Y37" s="153"/>
      <c r="Z37" s="153"/>
      <c r="AA37" s="13" t="s">
        <v>200</v>
      </c>
      <c r="AB37" s="262" t="s">
        <v>79</v>
      </c>
      <c r="AC37" s="262" t="s">
        <v>79</v>
      </c>
      <c r="AD37" s="262" t="s">
        <v>79</v>
      </c>
      <c r="AE37" s="262" t="s">
        <v>79</v>
      </c>
      <c r="AF37" s="262" t="s">
        <v>79</v>
      </c>
      <c r="AG37" s="262"/>
      <c r="AH37" s="262"/>
      <c r="AI37" s="378"/>
      <c r="AJ37" s="167"/>
      <c r="AK37" s="379"/>
      <c r="AL37" s="272"/>
      <c r="AM37" s="163"/>
      <c r="AN37" s="163"/>
      <c r="AO37" s="163"/>
      <c r="AP37" s="163"/>
      <c r="AQ37" s="13"/>
      <c r="AR37" s="13"/>
      <c r="AS37" s="13"/>
      <c r="AT37" s="13"/>
      <c r="AU37" s="13"/>
      <c r="AV37" s="13"/>
      <c r="AW37" s="13"/>
      <c r="AX37" s="167"/>
      <c r="AY37" s="13"/>
      <c r="AZ37" s="12" t="s">
        <v>197</v>
      </c>
      <c r="BA37" s="272" t="s">
        <v>201</v>
      </c>
      <c r="BB37" s="163"/>
      <c r="BC37" s="163"/>
      <c r="BD37" s="13" t="s">
        <v>202</v>
      </c>
      <c r="BE37" s="13" t="s">
        <v>79</v>
      </c>
      <c r="BF37" s="13"/>
      <c r="BG37" s="13"/>
      <c r="BH37" s="13"/>
      <c r="BI37" s="13"/>
      <c r="BJ37" s="5">
        <f t="shared" ref="BJ37:BJ46" si="1">COUNTIF(M37,"*")+COUNTIF(W37,"*")+COUNTIF(AL37,"*")+COUNTIF(AZ37,"*")</f>
        <v>3</v>
      </c>
    </row>
    <row r="38" spans="1:63" ht="42">
      <c r="A38" s="14">
        <v>2</v>
      </c>
      <c r="B38" s="14">
        <v>12</v>
      </c>
      <c r="C38" s="241" t="s">
        <v>173</v>
      </c>
      <c r="D38" s="204"/>
      <c r="E38" s="204"/>
      <c r="F38" s="204" t="s">
        <v>203</v>
      </c>
      <c r="G38" s="204" t="s">
        <v>204</v>
      </c>
      <c r="H38" s="204"/>
      <c r="I38" s="221"/>
      <c r="J38" s="14" t="s">
        <v>1830</v>
      </c>
      <c r="K38" s="221"/>
      <c r="L38" s="221"/>
      <c r="M38" s="272"/>
      <c r="N38" s="163"/>
      <c r="O38" s="13"/>
      <c r="P38" s="13"/>
      <c r="Q38" s="13"/>
      <c r="R38" s="13"/>
      <c r="S38" s="13"/>
      <c r="T38" s="13"/>
      <c r="U38" s="167"/>
      <c r="V38" s="13"/>
      <c r="W38" s="13" t="s">
        <v>205</v>
      </c>
      <c r="X38" s="271" t="s">
        <v>205</v>
      </c>
      <c r="Y38" s="153"/>
      <c r="Z38" s="153"/>
      <c r="AA38" s="13" t="s">
        <v>206</v>
      </c>
      <c r="AB38" s="262" t="s">
        <v>79</v>
      </c>
      <c r="AC38" s="262" t="s">
        <v>79</v>
      </c>
      <c r="AD38" s="262" t="s">
        <v>79</v>
      </c>
      <c r="AE38" s="262" t="s">
        <v>79</v>
      </c>
      <c r="AF38" s="262" t="s">
        <v>79</v>
      </c>
      <c r="AG38" s="262"/>
      <c r="AH38" s="262"/>
      <c r="AI38" s="378"/>
      <c r="AJ38" s="167"/>
      <c r="AK38" s="379"/>
      <c r="AL38" s="272"/>
      <c r="AM38" s="163"/>
      <c r="AN38" s="163"/>
      <c r="AO38" s="163"/>
      <c r="AP38" s="163"/>
      <c r="AQ38" s="13"/>
      <c r="AR38" s="13"/>
      <c r="AS38" s="13"/>
      <c r="AT38" s="13"/>
      <c r="AU38" s="13"/>
      <c r="AV38" s="13"/>
      <c r="AW38" s="13"/>
      <c r="AX38" s="167"/>
      <c r="AY38" s="13"/>
      <c r="AZ38" s="12" t="s">
        <v>203</v>
      </c>
      <c r="BA38" s="272" t="s">
        <v>207</v>
      </c>
      <c r="BB38" s="163"/>
      <c r="BC38" s="163"/>
      <c r="BD38" s="13" t="s">
        <v>208</v>
      </c>
      <c r="BE38" s="13" t="s">
        <v>79</v>
      </c>
      <c r="BF38" s="13"/>
      <c r="BG38" s="13"/>
      <c r="BH38" s="13"/>
      <c r="BI38" s="13"/>
      <c r="BJ38" s="5">
        <f t="shared" si="1"/>
        <v>2</v>
      </c>
      <c r="BK38" s="211" t="s">
        <v>1754</v>
      </c>
    </row>
    <row r="39" spans="1:63" ht="56">
      <c r="A39" s="14">
        <v>2</v>
      </c>
      <c r="B39" s="14">
        <v>13</v>
      </c>
      <c r="C39" s="241" t="s">
        <v>173</v>
      </c>
      <c r="D39" s="204"/>
      <c r="E39" s="204"/>
      <c r="F39" s="204" t="s">
        <v>209</v>
      </c>
      <c r="G39" s="204" t="s">
        <v>210</v>
      </c>
      <c r="H39" s="204"/>
      <c r="I39" s="221"/>
      <c r="J39" s="14" t="s">
        <v>1830</v>
      </c>
      <c r="K39" s="221"/>
      <c r="L39" s="221"/>
      <c r="M39" s="276"/>
      <c r="N39" s="13"/>
      <c r="O39" s="13"/>
      <c r="P39" s="13"/>
      <c r="Q39" s="13"/>
      <c r="R39" s="13"/>
      <c r="S39" s="13"/>
      <c r="T39" s="13"/>
      <c r="U39" s="167"/>
      <c r="V39" s="13"/>
      <c r="W39" s="13" t="s">
        <v>211</v>
      </c>
      <c r="X39" s="271" t="s">
        <v>211</v>
      </c>
      <c r="Y39" s="153"/>
      <c r="Z39" s="153"/>
      <c r="AA39" s="13" t="s">
        <v>212</v>
      </c>
      <c r="AB39" s="319" t="s">
        <v>79</v>
      </c>
      <c r="AC39" s="319" t="s">
        <v>79</v>
      </c>
      <c r="AD39" s="319" t="s">
        <v>79</v>
      </c>
      <c r="AE39" s="319" t="s">
        <v>79</v>
      </c>
      <c r="AF39" s="319" t="s">
        <v>79</v>
      </c>
      <c r="AG39" s="319"/>
      <c r="AH39" s="319"/>
      <c r="AI39" s="378"/>
      <c r="AJ39" s="167"/>
      <c r="AK39" s="167"/>
      <c r="AL39" s="276"/>
      <c r="AM39" s="13"/>
      <c r="AN39" s="13"/>
      <c r="AO39" s="13"/>
      <c r="AP39" s="13"/>
      <c r="AQ39" s="13"/>
      <c r="AR39" s="13"/>
      <c r="AS39" s="13"/>
      <c r="AT39" s="13"/>
      <c r="AU39" s="13"/>
      <c r="AV39" s="13"/>
      <c r="AW39" s="13"/>
      <c r="AX39" s="167"/>
      <c r="AY39" s="13"/>
      <c r="AZ39" s="12" t="s">
        <v>209</v>
      </c>
      <c r="BA39" s="276" t="s">
        <v>205</v>
      </c>
      <c r="BB39" s="13"/>
      <c r="BC39" s="13"/>
      <c r="BD39" s="13" t="s">
        <v>213</v>
      </c>
      <c r="BE39" s="13" t="s">
        <v>79</v>
      </c>
      <c r="BF39" s="13"/>
      <c r="BG39" s="13"/>
      <c r="BH39" s="13"/>
      <c r="BI39" s="13"/>
      <c r="BJ39" s="5">
        <f t="shared" si="1"/>
        <v>2</v>
      </c>
      <c r="BK39" s="211" t="s">
        <v>1754</v>
      </c>
    </row>
    <row r="40" spans="1:63" ht="28">
      <c r="A40" s="14">
        <v>2</v>
      </c>
      <c r="B40" s="14">
        <v>14</v>
      </c>
      <c r="C40" s="241" t="s">
        <v>173</v>
      </c>
      <c r="D40" s="204"/>
      <c r="E40" s="14"/>
      <c r="F40" s="14" t="s">
        <v>216</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217</v>
      </c>
      <c r="AM40" s="302"/>
      <c r="AN40" s="302"/>
      <c r="AO40" s="302"/>
      <c r="AP40" s="302"/>
      <c r="AQ40" s="11"/>
      <c r="AR40" s="319" t="s">
        <v>216</v>
      </c>
      <c r="AS40" s="319" t="s">
        <v>216</v>
      </c>
      <c r="AT40" s="319" t="s">
        <v>182</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173</v>
      </c>
      <c r="D41" s="204"/>
      <c r="E41" s="14"/>
      <c r="F41" s="14" t="s">
        <v>218</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219</v>
      </c>
      <c r="AM41" s="302"/>
      <c r="AN41" s="302"/>
      <c r="AO41" s="302"/>
      <c r="AP41" s="302"/>
      <c r="AQ41" s="11"/>
      <c r="AR41" s="319" t="s">
        <v>218</v>
      </c>
      <c r="AS41" s="319" t="s">
        <v>218</v>
      </c>
      <c r="AT41" s="319" t="s">
        <v>182</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173</v>
      </c>
      <c r="D42" s="204"/>
      <c r="E42" s="14"/>
      <c r="F42" s="14" t="s">
        <v>220</v>
      </c>
      <c r="G42" s="204"/>
      <c r="H42" s="204"/>
      <c r="I42" s="221"/>
      <c r="J42" s="14"/>
      <c r="K42" s="221"/>
      <c r="L42" s="294"/>
      <c r="M42" s="274" t="s">
        <v>221</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1752</v>
      </c>
    </row>
    <row r="43" spans="1:63" ht="42">
      <c r="A43" s="14">
        <v>2</v>
      </c>
      <c r="B43" s="14">
        <v>17</v>
      </c>
      <c r="C43" s="241" t="s">
        <v>173</v>
      </c>
      <c r="D43" s="204"/>
      <c r="E43" s="14"/>
      <c r="F43" s="14" t="s">
        <v>222</v>
      </c>
      <c r="G43" s="204"/>
      <c r="H43" s="204"/>
      <c r="I43" s="221"/>
      <c r="J43" s="14"/>
      <c r="K43" s="221"/>
      <c r="L43" s="294"/>
      <c r="M43" s="270"/>
      <c r="N43" s="36"/>
      <c r="O43" s="13"/>
      <c r="P43" s="13"/>
      <c r="Q43" s="13"/>
      <c r="R43" s="13"/>
      <c r="S43" s="13"/>
      <c r="T43" s="13"/>
      <c r="U43" s="167"/>
      <c r="V43" s="13"/>
      <c r="W43" s="13" t="s">
        <v>223</v>
      </c>
      <c r="X43" s="271" t="s">
        <v>223</v>
      </c>
      <c r="Y43" s="153"/>
      <c r="Z43" s="153"/>
      <c r="AA43" s="13" t="s">
        <v>224</v>
      </c>
      <c r="AB43" s="319" t="s">
        <v>79</v>
      </c>
      <c r="AC43" s="319" t="s">
        <v>179</v>
      </c>
      <c r="AD43" s="319" t="s">
        <v>79</v>
      </c>
      <c r="AE43" s="319" t="s">
        <v>79</v>
      </c>
      <c r="AF43" s="319" t="s">
        <v>79</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1756</v>
      </c>
    </row>
    <row r="44" spans="1:63" ht="42">
      <c r="A44" s="14">
        <v>2</v>
      </c>
      <c r="B44" s="14">
        <v>18</v>
      </c>
      <c r="C44" s="241" t="s">
        <v>173</v>
      </c>
      <c r="D44" s="204"/>
      <c r="E44" s="14"/>
      <c r="F44" s="14" t="s">
        <v>225</v>
      </c>
      <c r="G44" s="204"/>
      <c r="H44" s="204"/>
      <c r="I44" s="221"/>
      <c r="J44" s="14"/>
      <c r="K44" s="221"/>
      <c r="L44" s="294"/>
      <c r="M44" s="279"/>
      <c r="N44" s="36"/>
      <c r="O44" s="13"/>
      <c r="P44" s="13"/>
      <c r="Q44" s="13"/>
      <c r="R44" s="13"/>
      <c r="S44" s="13"/>
      <c r="T44" s="13"/>
      <c r="U44" s="167"/>
      <c r="V44" s="13"/>
      <c r="W44" s="13" t="s">
        <v>226</v>
      </c>
      <c r="X44" s="279" t="s">
        <v>226</v>
      </c>
      <c r="Y44" s="36"/>
      <c r="Z44" s="36"/>
      <c r="AA44" s="13" t="s">
        <v>227</v>
      </c>
      <c r="AB44" s="154" t="s">
        <v>79</v>
      </c>
      <c r="AC44" s="154" t="s">
        <v>179</v>
      </c>
      <c r="AD44" s="154" t="s">
        <v>79</v>
      </c>
      <c r="AE44" s="154" t="s">
        <v>79</v>
      </c>
      <c r="AF44" s="154" t="s">
        <v>79</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1756</v>
      </c>
    </row>
    <row r="45" spans="1:63" ht="42">
      <c r="A45" s="14">
        <v>2</v>
      </c>
      <c r="B45" s="14">
        <v>19</v>
      </c>
      <c r="C45" s="241" t="s">
        <v>173</v>
      </c>
      <c r="D45" s="204"/>
      <c r="E45" s="14"/>
      <c r="F45" s="14" t="s">
        <v>228</v>
      </c>
      <c r="G45" s="204"/>
      <c r="H45" s="204"/>
      <c r="I45" s="221"/>
      <c r="J45" s="14"/>
      <c r="K45" s="221"/>
      <c r="L45" s="221"/>
      <c r="M45" s="199"/>
      <c r="N45" s="163"/>
      <c r="O45" s="13"/>
      <c r="P45" s="13"/>
      <c r="Q45" s="13"/>
      <c r="R45" s="13"/>
      <c r="S45" s="13"/>
      <c r="T45" s="13"/>
      <c r="U45" s="167"/>
      <c r="V45" s="13"/>
      <c r="W45" s="13" t="s">
        <v>229</v>
      </c>
      <c r="X45" s="163" t="s">
        <v>229</v>
      </c>
      <c r="Y45" s="163"/>
      <c r="Z45" s="163"/>
      <c r="AA45" s="13" t="s">
        <v>230</v>
      </c>
      <c r="AB45" s="319" t="s">
        <v>79</v>
      </c>
      <c r="AC45" s="319" t="s">
        <v>179</v>
      </c>
      <c r="AD45" s="319" t="s">
        <v>79</v>
      </c>
      <c r="AE45" s="319" t="s">
        <v>79</v>
      </c>
      <c r="AF45" s="319" t="s">
        <v>79</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1756</v>
      </c>
    </row>
    <row r="46" spans="1:63" ht="42">
      <c r="A46" s="14">
        <v>2</v>
      </c>
      <c r="B46" s="14">
        <v>20</v>
      </c>
      <c r="C46" s="241" t="s">
        <v>173</v>
      </c>
      <c r="D46" s="204"/>
      <c r="E46" s="14"/>
      <c r="F46" s="14" t="s">
        <v>231</v>
      </c>
      <c r="G46" s="204"/>
      <c r="H46" s="204"/>
      <c r="I46" s="14"/>
      <c r="J46" s="14"/>
      <c r="K46" s="14"/>
      <c r="L46" s="14"/>
      <c r="M46" s="12"/>
      <c r="N46" s="13"/>
      <c r="O46" s="13"/>
      <c r="P46" s="13"/>
      <c r="Q46" s="13"/>
      <c r="R46" s="13"/>
      <c r="S46" s="13"/>
      <c r="T46" s="13"/>
      <c r="U46" s="167"/>
      <c r="V46" s="13"/>
      <c r="W46" s="13" t="s">
        <v>232</v>
      </c>
      <c r="X46" s="13" t="s">
        <v>232</v>
      </c>
      <c r="Y46" s="13"/>
      <c r="Z46" s="13"/>
      <c r="AA46" s="13" t="s">
        <v>233</v>
      </c>
      <c r="AB46" s="319" t="s">
        <v>79</v>
      </c>
      <c r="AC46" s="319" t="s">
        <v>179</v>
      </c>
      <c r="AD46" s="319" t="s">
        <v>79</v>
      </c>
      <c r="AE46" s="319" t="s">
        <v>79</v>
      </c>
      <c r="AF46" s="319" t="s">
        <v>79</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1756</v>
      </c>
    </row>
    <row r="47" spans="1:63" ht="56">
      <c r="A47" s="14">
        <v>2</v>
      </c>
      <c r="B47" s="14">
        <v>21</v>
      </c>
      <c r="C47" s="241" t="s">
        <v>173</v>
      </c>
      <c r="D47" s="204"/>
      <c r="E47" s="204"/>
      <c r="F47" s="204" t="s">
        <v>1841</v>
      </c>
      <c r="G47" s="204" t="s">
        <v>1841</v>
      </c>
      <c r="H47" s="204"/>
      <c r="I47" s="204" t="s">
        <v>1869</v>
      </c>
      <c r="J47" s="204" t="s">
        <v>1845</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1795</v>
      </c>
      <c r="D48" s="203" t="s">
        <v>1623</v>
      </c>
      <c r="E48" s="203"/>
      <c r="F48" s="203" t="s">
        <v>1980</v>
      </c>
      <c r="G48" s="240" t="s">
        <v>1793</v>
      </c>
      <c r="H48" s="240" t="str">
        <f>_xlfn.CONCAT("'&lt;br&gt;','&lt;b&gt;','",F48, ": ','&lt;/b&gt;',",G48, ",'&lt;/br&gt;',")</f>
        <v>'&lt;br&gt;','&lt;b&gt;','Event Identification  : ','&lt;/b&gt;',eventID ,'&lt;/br&gt;',</v>
      </c>
      <c r="I48" s="268" t="s">
        <v>1794</v>
      </c>
      <c r="J48" s="7" t="s">
        <v>1887</v>
      </c>
      <c r="K48" s="268" t="s">
        <v>1868</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1795</v>
      </c>
      <c r="D49" s="203" t="s">
        <v>1623</v>
      </c>
      <c r="E49" s="203"/>
      <c r="F49" s="203" t="s">
        <v>1861</v>
      </c>
      <c r="G49" s="240" t="s">
        <v>2009</v>
      </c>
      <c r="H49" s="240" t="str">
        <f>_xlfn.CONCAT("'&lt;br&gt;','&lt;b&gt;','",F49, ": ','&lt;/b&gt;',",G49, ",'&lt;/br&gt;',")</f>
        <v>'&lt;br&gt;','&lt;b&gt;','Site Identification : ','&lt;/b&gt;',verbatimlocationID,'&lt;/br&gt;',</v>
      </c>
      <c r="I49" s="203" t="s">
        <v>1835</v>
      </c>
      <c r="J49" s="7" t="s">
        <v>1887</v>
      </c>
      <c r="K49" s="203"/>
      <c r="L49" s="203"/>
      <c r="M49" s="280" t="s">
        <v>1748</v>
      </c>
      <c r="N49" s="374"/>
      <c r="O49" s="9"/>
      <c r="P49" s="9"/>
      <c r="Q49" s="9"/>
      <c r="R49" s="9"/>
      <c r="S49" s="9"/>
      <c r="T49" s="9"/>
      <c r="U49" s="166"/>
      <c r="V49" s="9"/>
      <c r="W49" s="13" t="s">
        <v>93</v>
      </c>
      <c r="X49" s="13" t="s">
        <v>1568</v>
      </c>
      <c r="Y49" s="13"/>
      <c r="Z49" s="13"/>
      <c r="AA49" s="13" t="s">
        <v>94</v>
      </c>
      <c r="AB49" s="319" t="s">
        <v>79</v>
      </c>
      <c r="AC49" s="319" t="s">
        <v>79</v>
      </c>
      <c r="AD49" s="319" t="s">
        <v>79</v>
      </c>
      <c r="AE49" s="319" t="s">
        <v>79</v>
      </c>
      <c r="AF49" s="319" t="s">
        <v>79</v>
      </c>
      <c r="AG49" s="319"/>
      <c r="AH49" s="319"/>
      <c r="AI49" s="378"/>
      <c r="AJ49" s="166"/>
      <c r="AK49" s="9"/>
      <c r="AL49" s="282" t="s">
        <v>95</v>
      </c>
      <c r="AM49" s="264"/>
      <c r="AN49" s="264" t="s">
        <v>95</v>
      </c>
      <c r="AO49" s="264"/>
      <c r="AP49" s="264"/>
      <c r="AQ49" s="319"/>
      <c r="AR49" s="319" t="s">
        <v>96</v>
      </c>
      <c r="AS49" s="319" t="s">
        <v>96</v>
      </c>
      <c r="AT49" s="319"/>
      <c r="AU49" s="319"/>
      <c r="AV49" s="319"/>
      <c r="AW49" s="378"/>
      <c r="AX49" s="166"/>
      <c r="AY49" s="9"/>
      <c r="AZ49" s="12" t="s">
        <v>90</v>
      </c>
      <c r="BA49" s="236" t="s">
        <v>91</v>
      </c>
      <c r="BB49" s="236"/>
      <c r="BC49" s="236"/>
      <c r="BD49" s="13" t="s">
        <v>97</v>
      </c>
      <c r="BE49" s="13" t="s">
        <v>88</v>
      </c>
      <c r="BF49" s="13"/>
      <c r="BG49" s="13"/>
      <c r="BH49" s="13"/>
      <c r="BI49" s="13"/>
      <c r="BJ49" s="5">
        <f>COUNTIF(M49,"*")+COUNTIF(W49,"*")+COUNTIF(AL49,"*")+COUNTIF(AZ49,"*")</f>
        <v>4</v>
      </c>
      <c r="BK49" s="211" t="s">
        <v>1752</v>
      </c>
    </row>
    <row r="50" spans="1:63" ht="70">
      <c r="A50" s="7">
        <v>3</v>
      </c>
      <c r="B50" s="7">
        <v>3</v>
      </c>
      <c r="C50" s="203" t="s">
        <v>1795</v>
      </c>
      <c r="D50" s="203" t="s">
        <v>1623</v>
      </c>
      <c r="E50" s="203"/>
      <c r="F50" s="203" t="s">
        <v>98</v>
      </c>
      <c r="G50" s="240" t="s">
        <v>99</v>
      </c>
      <c r="H50" s="240" t="str">
        <f>_xlfn.CONCAT("'&lt;br&gt;','&lt;b&gt;','",F50, ": ','&lt;/b&gt;',",G50, ",'&lt;/br&gt;',")</f>
        <v>'&lt;br&gt;','&lt;b&gt;','Sample Year : ','&lt;/b&gt;',Year,'&lt;/br&gt;',</v>
      </c>
      <c r="I50" s="203" t="s">
        <v>1797</v>
      </c>
      <c r="J50" s="203" t="s">
        <v>1974</v>
      </c>
      <c r="K50" s="203"/>
      <c r="L50" s="203"/>
      <c r="M50" s="269" t="s">
        <v>101</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102</v>
      </c>
      <c r="AM50" s="264"/>
      <c r="AN50" s="264" t="s">
        <v>1882</v>
      </c>
      <c r="AO50" s="264"/>
      <c r="AP50" s="264"/>
      <c r="AQ50" s="13"/>
      <c r="AR50" s="319" t="s">
        <v>103</v>
      </c>
      <c r="AS50" s="154" t="s">
        <v>103</v>
      </c>
      <c r="AT50" s="154"/>
      <c r="AU50" s="154"/>
      <c r="AV50" s="154"/>
      <c r="AW50" s="378"/>
      <c r="AX50" s="167"/>
      <c r="AY50" s="13"/>
      <c r="AZ50" s="12" t="s">
        <v>104</v>
      </c>
      <c r="BA50" s="236" t="s">
        <v>105</v>
      </c>
      <c r="BB50" s="236"/>
      <c r="BC50" s="236"/>
      <c r="BD50" s="13" t="s">
        <v>79</v>
      </c>
      <c r="BE50" s="13" t="s">
        <v>88</v>
      </c>
      <c r="BF50" s="13"/>
      <c r="BG50" s="13"/>
      <c r="BH50" s="13"/>
      <c r="BI50" s="13"/>
      <c r="BJ50" s="5">
        <f>COUNTIF(M50,"*")+COUNTIF(W50,"*")+COUNTIF(AL50,"*")+COUNTIF(AZ50,"*")</f>
        <v>3</v>
      </c>
      <c r="BK50" s="211" t="s">
        <v>1751</v>
      </c>
    </row>
    <row r="51" spans="1:63" ht="42">
      <c r="A51" s="7">
        <v>3</v>
      </c>
      <c r="B51" s="7">
        <v>4</v>
      </c>
      <c r="C51" s="203" t="s">
        <v>1795</v>
      </c>
      <c r="D51" s="203" t="s">
        <v>1623</v>
      </c>
      <c r="E51" s="203"/>
      <c r="F51" s="203" t="s">
        <v>1852</v>
      </c>
      <c r="G51" s="240" t="s">
        <v>1852</v>
      </c>
      <c r="H51" s="240"/>
      <c r="I51" s="203" t="s">
        <v>1851</v>
      </c>
      <c r="J51" s="7" t="s">
        <v>1744</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1795</v>
      </c>
      <c r="D52" s="203" t="s">
        <v>1623</v>
      </c>
      <c r="E52" s="203"/>
      <c r="F52" s="203" t="s">
        <v>106</v>
      </c>
      <c r="G52" s="240" t="s">
        <v>1798</v>
      </c>
      <c r="H52" s="240" t="str">
        <f>_xlfn.CONCAT("'&lt;br&gt;','&lt;b&gt;','",F52, ": ','&lt;/b&gt;',",G52, ",'&lt;/br&gt;',")</f>
        <v>'&lt;br&gt;','&lt;b&gt;','Sample Date : ','&lt;/b&gt;',verbatimEventDate,'&lt;/br&gt;',</v>
      </c>
      <c r="I52" s="203" t="s">
        <v>1799</v>
      </c>
      <c r="J52" s="203" t="s">
        <v>1744</v>
      </c>
      <c r="K52" s="203"/>
      <c r="L52" s="203"/>
      <c r="M52" s="275"/>
      <c r="N52" s="375"/>
      <c r="O52" s="192" t="s">
        <v>109</v>
      </c>
      <c r="P52" s="9"/>
      <c r="Q52" s="9"/>
      <c r="R52" s="9"/>
      <c r="S52" s="9"/>
      <c r="T52" s="9"/>
      <c r="U52" s="166"/>
      <c r="V52" s="9"/>
      <c r="W52" s="13" t="s">
        <v>1745</v>
      </c>
      <c r="X52" s="13" t="s">
        <v>1574</v>
      </c>
      <c r="Y52" s="13"/>
      <c r="Z52" s="13"/>
      <c r="AA52" s="13" t="s">
        <v>110</v>
      </c>
      <c r="AB52" s="319" t="s">
        <v>79</v>
      </c>
      <c r="AC52" s="319" t="s">
        <v>111</v>
      </c>
      <c r="AD52" s="319" t="s">
        <v>79</v>
      </c>
      <c r="AE52" s="319" t="s">
        <v>79</v>
      </c>
      <c r="AF52" s="319" t="s">
        <v>79</v>
      </c>
      <c r="AG52" s="319"/>
      <c r="AH52" s="319"/>
      <c r="AI52" s="378"/>
      <c r="AJ52" s="166"/>
      <c r="AK52" s="9"/>
      <c r="AL52" s="282" t="s">
        <v>112</v>
      </c>
      <c r="AM52" s="264"/>
      <c r="AN52" s="264"/>
      <c r="AO52" s="264"/>
      <c r="AP52" s="264"/>
      <c r="AQ52" s="11"/>
      <c r="AR52" s="319" t="s">
        <v>113</v>
      </c>
      <c r="AS52" s="319" t="s">
        <v>113</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1795</v>
      </c>
      <c r="D53" s="203" t="s">
        <v>1623</v>
      </c>
      <c r="E53" s="203"/>
      <c r="F53" s="203" t="s">
        <v>1870</v>
      </c>
      <c r="G53" s="240" t="s">
        <v>1853</v>
      </c>
      <c r="H53" s="240"/>
      <c r="I53" s="7" t="s">
        <v>1855</v>
      </c>
      <c r="J53" s="203" t="s">
        <v>1972</v>
      </c>
      <c r="K53" s="7"/>
      <c r="L53" s="7"/>
      <c r="N53" s="13"/>
      <c r="O53" s="12" t="s">
        <v>1170</v>
      </c>
      <c r="P53" s="13"/>
      <c r="Q53" s="13"/>
      <c r="R53" s="13"/>
      <c r="S53" s="13"/>
      <c r="T53" s="13"/>
      <c r="U53" s="167"/>
      <c r="V53" s="13"/>
      <c r="W53" s="13" t="s">
        <v>149</v>
      </c>
      <c r="X53" s="13" t="s">
        <v>2008</v>
      </c>
      <c r="Y53" s="13"/>
      <c r="Z53" s="13"/>
      <c r="AA53" s="13" t="s">
        <v>150</v>
      </c>
      <c r="AB53" s="319" t="s">
        <v>79</v>
      </c>
      <c r="AC53" s="319" t="s">
        <v>79</v>
      </c>
      <c r="AD53" s="319" t="s">
        <v>151</v>
      </c>
      <c r="AE53" s="319" t="s">
        <v>152</v>
      </c>
      <c r="AF53" s="319" t="s">
        <v>79</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1755</v>
      </c>
    </row>
    <row r="54" spans="1:63" ht="154">
      <c r="A54" s="7">
        <v>3</v>
      </c>
      <c r="B54" s="7">
        <v>7</v>
      </c>
      <c r="C54" s="203" t="s">
        <v>1795</v>
      </c>
      <c r="D54" s="203" t="s">
        <v>1623</v>
      </c>
      <c r="E54" s="203"/>
      <c r="F54" s="203" t="s">
        <v>170</v>
      </c>
      <c r="G54" s="240" t="s">
        <v>1800</v>
      </c>
      <c r="H54" s="240"/>
      <c r="I54" s="7" t="s">
        <v>1801</v>
      </c>
      <c r="J54" s="7" t="s">
        <v>1830</v>
      </c>
      <c r="K54" s="7"/>
      <c r="L54" s="7"/>
      <c r="M54" s="12"/>
      <c r="N54" s="13"/>
      <c r="O54" s="13"/>
      <c r="P54" s="13"/>
      <c r="Q54" s="13"/>
      <c r="R54" s="13"/>
      <c r="S54" s="13"/>
      <c r="T54" s="13"/>
      <c r="U54" s="167"/>
      <c r="V54" s="13"/>
      <c r="W54" s="13" t="s">
        <v>171</v>
      </c>
      <c r="X54" s="13"/>
      <c r="Y54" s="13"/>
      <c r="Z54" s="13"/>
      <c r="AA54" s="13" t="s">
        <v>172</v>
      </c>
      <c r="AB54" s="319" t="s">
        <v>79</v>
      </c>
      <c r="AC54" s="319" t="s">
        <v>79</v>
      </c>
      <c r="AD54" s="319" t="s">
        <v>79</v>
      </c>
      <c r="AE54" s="319" t="s">
        <v>79</v>
      </c>
      <c r="AF54" s="319" t="s">
        <v>79</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1755</v>
      </c>
    </row>
    <row r="55" spans="1:63" ht="112">
      <c r="A55" s="7">
        <v>3</v>
      </c>
      <c r="B55" s="7">
        <v>8</v>
      </c>
      <c r="C55" s="203" t="s">
        <v>1795</v>
      </c>
      <c r="D55" s="203" t="s">
        <v>1623</v>
      </c>
      <c r="E55" s="203"/>
      <c r="F55" s="203" t="s">
        <v>1981</v>
      </c>
      <c r="G55" s="240" t="s">
        <v>107</v>
      </c>
      <c r="H55" s="240"/>
      <c r="I55" s="203" t="s">
        <v>1796</v>
      </c>
      <c r="J55" s="7" t="s">
        <v>1744</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234</v>
      </c>
      <c r="D56" s="242"/>
      <c r="E56" s="15"/>
      <c r="F56" s="15" t="s">
        <v>238</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239</v>
      </c>
      <c r="AM56" s="373"/>
      <c r="AN56" s="319"/>
      <c r="AO56" s="373"/>
      <c r="AP56" s="319"/>
      <c r="AQ56" s="11"/>
      <c r="AR56" s="319" t="s">
        <v>238</v>
      </c>
      <c r="AS56" s="319" t="s">
        <v>238</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234</v>
      </c>
      <c r="D57" s="242"/>
      <c r="E57" s="15"/>
      <c r="F57" s="15" t="s">
        <v>240</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241</v>
      </c>
      <c r="AM57" s="373"/>
      <c r="AN57" s="319"/>
      <c r="AO57" s="373"/>
      <c r="AP57" s="319"/>
      <c r="AQ57" s="11"/>
      <c r="AR57" s="319" t="s">
        <v>240</v>
      </c>
      <c r="AS57" s="319" t="s">
        <v>240</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234</v>
      </c>
      <c r="D58" s="242"/>
      <c r="E58" s="15"/>
      <c r="F58" s="15" t="s">
        <v>242</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242</v>
      </c>
      <c r="BA58" s="13" t="s">
        <v>243</v>
      </c>
      <c r="BB58" s="13"/>
      <c r="BC58" s="13"/>
      <c r="BD58" s="13" t="s">
        <v>244</v>
      </c>
      <c r="BE58" s="13" t="s">
        <v>245</v>
      </c>
      <c r="BF58" s="13"/>
      <c r="BG58" s="13"/>
      <c r="BH58" s="13"/>
      <c r="BI58" s="13"/>
      <c r="BJ58" s="5">
        <f t="shared" si="2"/>
        <v>1</v>
      </c>
      <c r="BK58" s="211" t="s">
        <v>1757</v>
      </c>
    </row>
    <row r="59" spans="1:63" ht="140">
      <c r="A59" s="15">
        <v>3.5</v>
      </c>
      <c r="B59" s="15">
        <v>4</v>
      </c>
      <c r="C59" s="242" t="s">
        <v>234</v>
      </c>
      <c r="D59" s="242"/>
      <c r="E59" s="15"/>
      <c r="F59" s="15" t="s">
        <v>246</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246</v>
      </c>
      <c r="BA59" s="13" t="s">
        <v>247</v>
      </c>
      <c r="BB59" s="13"/>
      <c r="BC59" s="13"/>
      <c r="BD59" s="13" t="s">
        <v>248</v>
      </c>
      <c r="BE59" s="13" t="s">
        <v>249</v>
      </c>
      <c r="BF59" s="13"/>
      <c r="BG59" s="13"/>
      <c r="BH59" s="13"/>
      <c r="BI59" s="13"/>
      <c r="BJ59" s="5">
        <f t="shared" si="2"/>
        <v>1</v>
      </c>
      <c r="BK59" s="211" t="s">
        <v>1757</v>
      </c>
    </row>
    <row r="60" spans="1:63" ht="56">
      <c r="A60" s="15">
        <v>3.5</v>
      </c>
      <c r="B60" s="15">
        <v>5</v>
      </c>
      <c r="C60" s="242" t="s">
        <v>234</v>
      </c>
      <c r="D60" s="242"/>
      <c r="E60" s="15"/>
      <c r="F60" s="15" t="s">
        <v>250</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250</v>
      </c>
      <c r="BA60" s="13" t="s">
        <v>251</v>
      </c>
      <c r="BB60" s="13"/>
      <c r="BC60" s="13"/>
      <c r="BD60" s="13" t="s">
        <v>252</v>
      </c>
      <c r="BE60" s="13" t="s">
        <v>249</v>
      </c>
      <c r="BF60" s="13"/>
      <c r="BG60" s="13"/>
      <c r="BH60" s="13"/>
      <c r="BI60" s="13"/>
      <c r="BJ60" s="5">
        <f t="shared" si="2"/>
        <v>1</v>
      </c>
      <c r="BK60" s="211" t="s">
        <v>1757</v>
      </c>
    </row>
    <row r="61" spans="1:63" ht="28">
      <c r="A61" s="15">
        <v>3.5</v>
      </c>
      <c r="B61" s="15">
        <v>6</v>
      </c>
      <c r="C61" s="242" t="s">
        <v>234</v>
      </c>
      <c r="D61" s="242"/>
      <c r="E61" s="15"/>
      <c r="F61" s="15" t="s">
        <v>1982</v>
      </c>
      <c r="G61" s="295"/>
      <c r="H61" s="295"/>
      <c r="I61" s="15"/>
      <c r="J61" s="15"/>
      <c r="K61" s="15"/>
      <c r="L61" s="15"/>
      <c r="M61" s="12"/>
      <c r="N61" s="13"/>
      <c r="O61" s="13"/>
      <c r="P61" s="13"/>
      <c r="Q61" s="13"/>
      <c r="R61" s="13"/>
      <c r="S61" s="13"/>
      <c r="T61" s="13"/>
      <c r="U61" s="167"/>
      <c r="V61" s="13"/>
      <c r="W61" s="13" t="s">
        <v>253</v>
      </c>
      <c r="X61" s="13" t="s">
        <v>253</v>
      </c>
      <c r="Y61" s="13"/>
      <c r="Z61" s="13"/>
      <c r="AA61" s="13" t="s">
        <v>254</v>
      </c>
      <c r="AB61" s="262" t="s">
        <v>79</v>
      </c>
      <c r="AC61" s="262" t="s">
        <v>79</v>
      </c>
      <c r="AD61" s="262" t="s">
        <v>79</v>
      </c>
      <c r="AE61" s="262" t="s">
        <v>79</v>
      </c>
      <c r="AF61" s="262" t="s">
        <v>79</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1757</v>
      </c>
    </row>
    <row r="62" spans="1:63" ht="32.4" customHeight="1">
      <c r="A62" s="15">
        <v>3.5</v>
      </c>
      <c r="B62" s="15">
        <v>7</v>
      </c>
      <c r="C62" s="242" t="s">
        <v>234</v>
      </c>
      <c r="D62" s="242"/>
      <c r="E62" s="15"/>
      <c r="F62" s="15" t="s">
        <v>255</v>
      </c>
      <c r="G62" s="295"/>
      <c r="H62" s="295"/>
      <c r="I62" s="15"/>
      <c r="J62" s="15"/>
      <c r="K62" s="15"/>
      <c r="L62" s="15"/>
      <c r="M62" s="12"/>
      <c r="N62" s="13"/>
      <c r="O62" s="13"/>
      <c r="P62" s="13"/>
      <c r="Q62" s="13"/>
      <c r="R62" s="13"/>
      <c r="S62" s="13"/>
      <c r="T62" s="13"/>
      <c r="U62" s="167"/>
      <c r="V62" s="13"/>
      <c r="W62" s="13" t="s">
        <v>256</v>
      </c>
      <c r="X62" s="13" t="s">
        <v>256</v>
      </c>
      <c r="Y62" s="13"/>
      <c r="Z62" s="13"/>
      <c r="AA62" s="13" t="s">
        <v>257</v>
      </c>
      <c r="AB62" s="319" t="s">
        <v>79</v>
      </c>
      <c r="AC62" s="319" t="s">
        <v>79</v>
      </c>
      <c r="AD62" s="319" t="s">
        <v>79</v>
      </c>
      <c r="AE62" s="319" t="s">
        <v>79</v>
      </c>
      <c r="AF62" s="319" t="s">
        <v>79</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1757</v>
      </c>
    </row>
    <row r="63" spans="1:63" ht="32.4" customHeight="1">
      <c r="A63" s="15">
        <v>3.5</v>
      </c>
      <c r="B63" s="15">
        <v>8</v>
      </c>
      <c r="C63" s="242" t="s">
        <v>234</v>
      </c>
      <c r="D63" s="242"/>
      <c r="E63" s="15"/>
      <c r="F63" s="15" t="s">
        <v>258</v>
      </c>
      <c r="G63" s="295"/>
      <c r="H63" s="295"/>
      <c r="I63" s="15"/>
      <c r="J63" s="15"/>
      <c r="K63" s="15"/>
      <c r="L63" s="15"/>
      <c r="M63" s="12"/>
      <c r="N63" s="13"/>
      <c r="O63" s="13"/>
      <c r="P63" s="13"/>
      <c r="Q63" s="13"/>
      <c r="R63" s="13"/>
      <c r="S63" s="13"/>
      <c r="T63" s="13"/>
      <c r="U63" s="167"/>
      <c r="V63" s="13"/>
      <c r="W63" s="13" t="s">
        <v>259</v>
      </c>
      <c r="X63" s="13" t="s">
        <v>259</v>
      </c>
      <c r="Y63" s="13"/>
      <c r="Z63" s="13"/>
      <c r="AA63" s="13" t="s">
        <v>260</v>
      </c>
      <c r="AB63" s="319" t="s">
        <v>79</v>
      </c>
      <c r="AC63" s="319" t="s">
        <v>79</v>
      </c>
      <c r="AD63" s="319" t="s">
        <v>79</v>
      </c>
      <c r="AE63" s="319" t="s">
        <v>79</v>
      </c>
      <c r="AF63" s="319" t="s">
        <v>79</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1757</v>
      </c>
    </row>
    <row r="64" spans="1:63" ht="32.4" customHeight="1">
      <c r="A64" s="15">
        <v>3.5</v>
      </c>
      <c r="B64" s="363">
        <v>9</v>
      </c>
      <c r="C64" s="387" t="s">
        <v>234</v>
      </c>
      <c r="D64" s="387"/>
      <c r="E64" s="363"/>
      <c r="F64" s="363" t="s">
        <v>235</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235</v>
      </c>
      <c r="BA64" s="36" t="s">
        <v>236</v>
      </c>
      <c r="BB64" s="36"/>
      <c r="BC64" s="36"/>
      <c r="BD64" s="13" t="s">
        <v>237</v>
      </c>
      <c r="BE64" s="13" t="s">
        <v>88</v>
      </c>
      <c r="BF64" s="13"/>
      <c r="BG64" s="13"/>
      <c r="BH64" s="13"/>
      <c r="BI64" s="13"/>
      <c r="BJ64" s="351">
        <f t="shared" si="2"/>
        <v>1</v>
      </c>
      <c r="BK64" s="211" t="s">
        <v>1757</v>
      </c>
    </row>
    <row r="65" spans="1:62" ht="32.4" customHeight="1">
      <c r="A65" s="16">
        <v>4</v>
      </c>
      <c r="B65" s="481">
        <v>1</v>
      </c>
      <c r="C65" s="482" t="s">
        <v>261</v>
      </c>
      <c r="D65" s="482"/>
      <c r="E65" s="481" t="s">
        <v>1623</v>
      </c>
      <c r="F65" s="481" t="s">
        <v>262</v>
      </c>
      <c r="G65" s="479" t="s">
        <v>263</v>
      </c>
      <c r="H65" s="205" t="str">
        <f t="shared" ref="H65:H71" si="3">_xlfn.CONCAT("'&lt;br&gt;','&lt;b&gt;','",F65, ": ','&lt;/b&gt;',",G65, ",'&lt;/br&gt;',")</f>
        <v>'&lt;br&gt;','&lt;b&gt;','Average bankfull width from transects: ','&lt;/b&gt;',BFWidth,'&lt;/br&gt;',</v>
      </c>
      <c r="I65" s="429" t="s">
        <v>1816</v>
      </c>
      <c r="J65" s="16" t="s">
        <v>264</v>
      </c>
      <c r="K65" s="222"/>
      <c r="L65" s="429" t="s">
        <v>249</v>
      </c>
      <c r="M65" s="430" t="s">
        <v>1746</v>
      </c>
      <c r="N65" s="376"/>
      <c r="O65" s="9"/>
      <c r="P65" s="9"/>
      <c r="Q65" s="9"/>
      <c r="R65" s="9" t="s">
        <v>249</v>
      </c>
      <c r="S65" s="9">
        <v>6849</v>
      </c>
      <c r="T65" s="9"/>
      <c r="U65" s="166"/>
      <c r="V65" s="9"/>
      <c r="W65" s="13" t="s">
        <v>266</v>
      </c>
      <c r="X65" s="278" t="s">
        <v>1567</v>
      </c>
      <c r="Y65" s="163"/>
      <c r="Z65" s="163"/>
      <c r="AA65" s="13" t="s">
        <v>267</v>
      </c>
      <c r="AB65" s="319" t="s">
        <v>79</v>
      </c>
      <c r="AC65" s="319" t="s">
        <v>249</v>
      </c>
      <c r="AD65" s="319">
        <v>0</v>
      </c>
      <c r="AE65" s="319" t="s">
        <v>160</v>
      </c>
      <c r="AF65" s="319" t="s">
        <v>79</v>
      </c>
      <c r="AG65" s="319"/>
      <c r="AH65" s="319">
        <v>6849</v>
      </c>
      <c r="AI65" s="378" t="s">
        <v>2006</v>
      </c>
      <c r="AJ65" s="166"/>
      <c r="AK65" s="381"/>
      <c r="AL65" s="368" t="s">
        <v>268</v>
      </c>
      <c r="AM65" s="303"/>
      <c r="AN65" s="368" t="s">
        <v>268</v>
      </c>
      <c r="AO65" s="303"/>
      <c r="AP65" s="303"/>
      <c r="AQ65" s="319" t="s">
        <v>269</v>
      </c>
      <c r="AR65" s="319" t="s">
        <v>270</v>
      </c>
      <c r="AS65" s="262" t="s">
        <v>270</v>
      </c>
      <c r="AT65" s="262" t="s">
        <v>249</v>
      </c>
      <c r="AU65" s="319"/>
      <c r="AV65" s="262">
        <v>6870</v>
      </c>
      <c r="AW65" s="378"/>
      <c r="AX65" s="166"/>
      <c r="AY65" s="9"/>
      <c r="AZ65" s="12" t="s">
        <v>262</v>
      </c>
      <c r="BA65" s="201" t="s">
        <v>271</v>
      </c>
      <c r="BB65" s="309"/>
      <c r="BC65" s="309"/>
      <c r="BD65" s="13" t="s">
        <v>272</v>
      </c>
      <c r="BE65" s="13" t="s">
        <v>249</v>
      </c>
      <c r="BF65" s="13">
        <v>6871</v>
      </c>
      <c r="BG65" s="13"/>
      <c r="BH65" s="13"/>
      <c r="BI65" s="13"/>
      <c r="BJ65" s="278">
        <f t="shared" si="2"/>
        <v>4</v>
      </c>
    </row>
    <row r="66" spans="1:62" ht="32.4" customHeight="1">
      <c r="A66" s="16">
        <v>4</v>
      </c>
      <c r="B66" s="488">
        <v>2</v>
      </c>
      <c r="C66" s="489" t="s">
        <v>261</v>
      </c>
      <c r="D66" s="489"/>
      <c r="E66" s="488" t="s">
        <v>1623</v>
      </c>
      <c r="F66" s="488" t="s">
        <v>273</v>
      </c>
      <c r="G66" s="479" t="s">
        <v>274</v>
      </c>
      <c r="H66" s="205" t="str">
        <f t="shared" si="3"/>
        <v>'&lt;br&gt;','&lt;b&gt;','Gradient of stream reach: ','&lt;/b&gt;',Grad,'&lt;/br&gt;',</v>
      </c>
      <c r="I66" s="429" t="s">
        <v>1814</v>
      </c>
      <c r="J66" s="16" t="s">
        <v>264</v>
      </c>
      <c r="K66" s="222"/>
      <c r="L66" s="429" t="s">
        <v>278</v>
      </c>
      <c r="M66" s="201" t="s">
        <v>275</v>
      </c>
      <c r="N66" s="236"/>
      <c r="O66" s="13"/>
      <c r="P66" s="13"/>
      <c r="Q66" s="13"/>
      <c r="R66" s="13" t="s">
        <v>2220</v>
      </c>
      <c r="S66" s="13">
        <v>6852</v>
      </c>
      <c r="T66" s="13"/>
      <c r="U66" s="167"/>
      <c r="V66" s="13"/>
      <c r="W66" s="13" t="s">
        <v>276</v>
      </c>
      <c r="X66" s="431" t="s">
        <v>1566</v>
      </c>
      <c r="Y66" s="366"/>
      <c r="Z66" s="366"/>
      <c r="AA66" s="13" t="s">
        <v>277</v>
      </c>
      <c r="AB66" s="319" t="s">
        <v>79</v>
      </c>
      <c r="AC66" s="319" t="s">
        <v>278</v>
      </c>
      <c r="AD66" s="319">
        <v>0</v>
      </c>
      <c r="AE66" s="319" t="s">
        <v>279</v>
      </c>
      <c r="AF66" s="319" t="s">
        <v>79</v>
      </c>
      <c r="AG66" s="319"/>
      <c r="AH66" s="319">
        <v>6852</v>
      </c>
      <c r="AI66" s="378" t="s">
        <v>1612</v>
      </c>
      <c r="AJ66" s="167"/>
      <c r="AK66" s="167"/>
      <c r="AL66" s="368" t="s">
        <v>280</v>
      </c>
      <c r="AM66" s="194"/>
      <c r="AN66" s="368" t="s">
        <v>280</v>
      </c>
      <c r="AO66" s="264"/>
      <c r="AP66" s="264"/>
      <c r="AQ66" s="319" t="s">
        <v>281</v>
      </c>
      <c r="AR66" s="319" t="s">
        <v>282</v>
      </c>
      <c r="AS66" s="262" t="s">
        <v>282</v>
      </c>
      <c r="AT66" s="262" t="s">
        <v>278</v>
      </c>
      <c r="AU66" s="262"/>
      <c r="AV66" s="262">
        <v>6852</v>
      </c>
      <c r="AW66" s="378" t="s">
        <v>1265</v>
      </c>
      <c r="AX66" s="167"/>
      <c r="AY66" s="13"/>
      <c r="AZ66" s="12" t="s">
        <v>273</v>
      </c>
      <c r="BA66" s="201" t="s">
        <v>274</v>
      </c>
      <c r="BB66" s="236"/>
      <c r="BC66" s="236"/>
      <c r="BD66" s="13" t="s">
        <v>283</v>
      </c>
      <c r="BE66" s="13" t="s">
        <v>284</v>
      </c>
      <c r="BF66" s="13">
        <v>6868</v>
      </c>
      <c r="BG66" s="13"/>
      <c r="BH66" s="13"/>
      <c r="BI66" s="13"/>
      <c r="BJ66" s="278">
        <f t="shared" si="2"/>
        <v>4</v>
      </c>
    </row>
    <row r="67" spans="1:62" ht="32.4" customHeight="1">
      <c r="A67" s="16">
        <v>4</v>
      </c>
      <c r="B67" s="488">
        <v>3</v>
      </c>
      <c r="C67" s="489" t="s">
        <v>261</v>
      </c>
      <c r="D67" s="489"/>
      <c r="E67" s="488" t="s">
        <v>1623</v>
      </c>
      <c r="F67" s="488" t="s">
        <v>285</v>
      </c>
      <c r="G67" s="479" t="s">
        <v>286</v>
      </c>
      <c r="H67" s="205" t="str">
        <f t="shared" si="3"/>
        <v>'&lt;br&gt;','&lt;b&gt;','Length of sampling reach: ','&lt;/b&gt;',RchLen,'&lt;/br&gt;',</v>
      </c>
      <c r="I67" s="429" t="s">
        <v>293</v>
      </c>
      <c r="J67" s="16" t="s">
        <v>264</v>
      </c>
      <c r="K67" s="205"/>
      <c r="L67" s="429" t="s">
        <v>249</v>
      </c>
      <c r="M67" s="201" t="s">
        <v>1749</v>
      </c>
      <c r="N67" s="236"/>
      <c r="O67" s="13" t="s">
        <v>287</v>
      </c>
      <c r="P67" s="13"/>
      <c r="Q67" s="13"/>
      <c r="R67" s="13" t="s">
        <v>249</v>
      </c>
      <c r="S67" s="13"/>
      <c r="T67" s="13"/>
      <c r="U67" s="167"/>
      <c r="V67" s="13"/>
      <c r="W67" s="13" t="s">
        <v>288</v>
      </c>
      <c r="X67" s="431" t="s">
        <v>1565</v>
      </c>
      <c r="Y67" s="366"/>
      <c r="Z67" s="366"/>
      <c r="AA67" s="13" t="s">
        <v>289</v>
      </c>
      <c r="AB67" s="154" t="s">
        <v>79</v>
      </c>
      <c r="AC67" s="154" t="s">
        <v>249</v>
      </c>
      <c r="AD67" s="154">
        <v>150</v>
      </c>
      <c r="AE67" s="154">
        <v>4000</v>
      </c>
      <c r="AF67" s="154" t="s">
        <v>79</v>
      </c>
      <c r="AG67" s="154"/>
      <c r="AH67" s="154"/>
      <c r="AI67" s="378"/>
      <c r="AJ67" s="167"/>
      <c r="AK67" s="167"/>
      <c r="AL67" s="368" t="s">
        <v>290</v>
      </c>
      <c r="AM67" s="264"/>
      <c r="AN67" s="368" t="s">
        <v>290</v>
      </c>
      <c r="AO67" s="264"/>
      <c r="AP67" s="264"/>
      <c r="AQ67" s="262" t="s">
        <v>291</v>
      </c>
      <c r="AR67" s="262" t="s">
        <v>292</v>
      </c>
      <c r="AS67" s="262" t="s">
        <v>292</v>
      </c>
      <c r="AT67" s="319"/>
      <c r="AU67" s="319"/>
      <c r="AV67" s="319"/>
      <c r="AW67" s="378"/>
      <c r="AX67" s="167"/>
      <c r="AY67" s="13"/>
      <c r="AZ67" s="12" t="s">
        <v>285</v>
      </c>
      <c r="BA67" s="201" t="s">
        <v>286</v>
      </c>
      <c r="BB67" s="236"/>
      <c r="BC67" s="236"/>
      <c r="BD67" s="13" t="s">
        <v>293</v>
      </c>
      <c r="BE67" s="13" t="s">
        <v>249</v>
      </c>
      <c r="BF67" s="13"/>
      <c r="BG67" s="13"/>
      <c r="BH67" s="13"/>
      <c r="BI67" s="13"/>
      <c r="BJ67" s="278">
        <f>COUNTIF(O67,"*")+COUNTIF(W67,"*")+COUNTIF(AL67,"*")+COUNTIF(AZ67,"*")</f>
        <v>4</v>
      </c>
    </row>
    <row r="68" spans="1:62" ht="350">
      <c r="A68" s="16">
        <v>4</v>
      </c>
      <c r="B68" s="488">
        <v>4</v>
      </c>
      <c r="C68" s="489" t="s">
        <v>261</v>
      </c>
      <c r="D68" s="489"/>
      <c r="E68" s="488" t="s">
        <v>1623</v>
      </c>
      <c r="F68" s="488" t="s">
        <v>294</v>
      </c>
      <c r="G68" s="479" t="s">
        <v>1873</v>
      </c>
      <c r="H68" s="205" t="str">
        <f t="shared" si="3"/>
        <v>'&lt;br&gt;','&lt;b&gt;','Bankfull width-to-depth ratio at transects: ','&lt;/b&gt;',BFWDRatio,'&lt;/br&gt;',</v>
      </c>
      <c r="I68" s="429" t="s">
        <v>1817</v>
      </c>
      <c r="J68" s="16" t="s">
        <v>264</v>
      </c>
      <c r="K68" s="205"/>
      <c r="L68" s="429" t="s">
        <v>249</v>
      </c>
      <c r="M68" s="201" t="s">
        <v>296</v>
      </c>
      <c r="N68" s="236"/>
      <c r="O68" s="13" t="s">
        <v>296</v>
      </c>
      <c r="P68" s="13"/>
      <c r="Q68" s="13" t="s">
        <v>2221</v>
      </c>
      <c r="R68" s="13"/>
      <c r="S68" s="13"/>
      <c r="T68" s="13"/>
      <c r="U68" s="167"/>
      <c r="V68" s="13" t="s">
        <v>2222</v>
      </c>
      <c r="W68" s="13"/>
      <c r="X68" s="278"/>
      <c r="Y68" s="13"/>
      <c r="Z68" s="13"/>
      <c r="AA68" s="13"/>
      <c r="AB68" s="13"/>
      <c r="AC68" s="13"/>
      <c r="AD68" s="13"/>
      <c r="AE68" s="13"/>
      <c r="AF68" s="13"/>
      <c r="AG68" s="13"/>
      <c r="AH68" s="13"/>
      <c r="AI68" s="13"/>
      <c r="AJ68" s="167"/>
      <c r="AK68" s="167"/>
      <c r="AL68" s="368" t="s">
        <v>297</v>
      </c>
      <c r="AM68" s="264"/>
      <c r="AN68" s="368" t="s">
        <v>297</v>
      </c>
      <c r="AO68" s="264"/>
      <c r="AP68" s="264"/>
      <c r="AQ68" s="262" t="s">
        <v>269</v>
      </c>
      <c r="AR68" s="262" t="s">
        <v>298</v>
      </c>
      <c r="AS68" s="262" t="s">
        <v>298</v>
      </c>
      <c r="AT68" s="262" t="s">
        <v>299</v>
      </c>
      <c r="AU68" s="262"/>
      <c r="AV68" s="262"/>
      <c r="AW68" s="378"/>
      <c r="AX68" s="167"/>
      <c r="AY68" s="13"/>
      <c r="AZ68" s="12" t="s">
        <v>294</v>
      </c>
      <c r="BA68" s="201" t="s">
        <v>300</v>
      </c>
      <c r="BB68" s="236"/>
      <c r="BC68" s="236"/>
      <c r="BD68" s="13" t="s">
        <v>301</v>
      </c>
      <c r="BE68" s="13" t="s">
        <v>302</v>
      </c>
      <c r="BF68" s="13"/>
      <c r="BG68" s="13"/>
      <c r="BH68" s="13"/>
      <c r="BI68" s="13"/>
      <c r="BJ68" s="278">
        <f>COUNTIF(O68,"*")+COUNTIF(W68,"*")+COUNTIF(AL68,"*")+COUNTIF(AZ68,"*")</f>
        <v>3</v>
      </c>
    </row>
    <row r="69" spans="1:62" ht="70">
      <c r="A69" s="16">
        <v>4</v>
      </c>
      <c r="B69" s="488">
        <v>5</v>
      </c>
      <c r="C69" s="489" t="s">
        <v>261</v>
      </c>
      <c r="D69" s="489"/>
      <c r="E69" s="488" t="s">
        <v>1623</v>
      </c>
      <c r="F69" s="488" t="s">
        <v>303</v>
      </c>
      <c r="G69" s="479" t="s">
        <v>1874</v>
      </c>
      <c r="H69" s="205" t="str">
        <f t="shared" si="3"/>
        <v>'&lt;br&gt;','&lt;b&gt;','Bankfull Height: ','&lt;/b&gt;',BFHeight,'&lt;/br&gt;',</v>
      </c>
      <c r="I69" s="429" t="s">
        <v>1815</v>
      </c>
      <c r="J69" s="16" t="s">
        <v>264</v>
      </c>
      <c r="K69" s="205"/>
      <c r="L69" s="429"/>
      <c r="M69" s="201" t="s">
        <v>1747</v>
      </c>
      <c r="N69" s="236"/>
      <c r="O69" s="192" t="s">
        <v>305</v>
      </c>
      <c r="P69" s="9"/>
      <c r="Q69" s="9"/>
      <c r="R69" s="9" t="s">
        <v>299</v>
      </c>
      <c r="S69" s="9"/>
      <c r="T69" s="9"/>
      <c r="U69" s="166"/>
      <c r="V69" s="9"/>
      <c r="W69" s="13" t="s">
        <v>306</v>
      </c>
      <c r="X69" s="278" t="s">
        <v>1576</v>
      </c>
      <c r="Y69" s="13"/>
      <c r="Z69" s="13"/>
      <c r="AA69" s="13" t="s">
        <v>307</v>
      </c>
      <c r="AB69" s="262" t="s">
        <v>308</v>
      </c>
      <c r="AC69" s="262" t="s">
        <v>249</v>
      </c>
      <c r="AD69" s="262">
        <v>0</v>
      </c>
      <c r="AE69" s="262" t="s">
        <v>160</v>
      </c>
      <c r="AF69" s="262" t="s">
        <v>79</v>
      </c>
      <c r="AG69" s="262"/>
      <c r="AH69" s="262"/>
      <c r="AI69" s="378"/>
      <c r="AJ69" s="166"/>
      <c r="AK69" s="166"/>
      <c r="AL69" s="368" t="s">
        <v>309</v>
      </c>
      <c r="AM69" s="264"/>
      <c r="AN69" s="368" t="s">
        <v>309</v>
      </c>
      <c r="AO69" s="264"/>
      <c r="AP69" s="264"/>
      <c r="AQ69" s="262" t="s">
        <v>269</v>
      </c>
      <c r="AR69" s="262" t="s">
        <v>310</v>
      </c>
      <c r="AS69" s="262" t="s">
        <v>310</v>
      </c>
      <c r="AT69" s="262" t="s">
        <v>249</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261</v>
      </c>
      <c r="D70" s="489"/>
      <c r="E70" s="488" t="s">
        <v>1623</v>
      </c>
      <c r="F70" s="488" t="s">
        <v>311</v>
      </c>
      <c r="G70" s="479" t="s">
        <v>312</v>
      </c>
      <c r="H70" s="205" t="str">
        <f t="shared" si="3"/>
        <v>'&lt;br&gt;','&lt;b&gt;','Average wetted width from transects: ','&lt;/b&gt;',WetWidth,'&lt;/br&gt;',</v>
      </c>
      <c r="I70" s="429" t="s">
        <v>1818</v>
      </c>
      <c r="J70" s="16" t="s">
        <v>264</v>
      </c>
      <c r="K70" s="205"/>
      <c r="L70" s="429"/>
      <c r="M70" s="201" t="s">
        <v>2223</v>
      </c>
      <c r="N70" s="236"/>
      <c r="O70" s="201" t="s">
        <v>2223</v>
      </c>
      <c r="P70" s="13"/>
      <c r="Q70" s="13"/>
      <c r="R70" s="13" t="s">
        <v>249</v>
      </c>
      <c r="S70" s="13"/>
      <c r="T70" s="13"/>
      <c r="U70" s="167"/>
      <c r="V70" s="167" t="s">
        <v>2224</v>
      </c>
      <c r="W70" s="13" t="s">
        <v>313</v>
      </c>
      <c r="X70" s="278" t="s">
        <v>1739</v>
      </c>
      <c r="Y70" s="13"/>
      <c r="Z70" s="13"/>
      <c r="AA70" s="13" t="s">
        <v>314</v>
      </c>
      <c r="AB70" s="319" t="s">
        <v>79</v>
      </c>
      <c r="AC70" s="319" t="s">
        <v>249</v>
      </c>
      <c r="AD70" s="319">
        <v>0</v>
      </c>
      <c r="AE70" s="319" t="s">
        <v>160</v>
      </c>
      <c r="AF70" s="319" t="s">
        <v>79</v>
      </c>
      <c r="AG70" s="319"/>
      <c r="AH70" s="319"/>
      <c r="AI70" s="378"/>
      <c r="AJ70" s="167"/>
      <c r="AK70" s="167"/>
      <c r="AL70" s="368" t="s">
        <v>315</v>
      </c>
      <c r="AM70" s="264"/>
      <c r="AN70" s="368" t="s">
        <v>315</v>
      </c>
      <c r="AO70" s="264"/>
      <c r="AP70" s="264"/>
      <c r="AQ70" s="262" t="s">
        <v>269</v>
      </c>
      <c r="AR70" s="262" t="s">
        <v>316</v>
      </c>
      <c r="AS70" s="262" t="s">
        <v>316</v>
      </c>
      <c r="AT70" s="262" t="s">
        <v>249</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261</v>
      </c>
      <c r="D71" s="489"/>
      <c r="E71" s="488" t="s">
        <v>1623</v>
      </c>
      <c r="F71" s="488" t="s">
        <v>317</v>
      </c>
      <c r="G71" s="479" t="s">
        <v>318</v>
      </c>
      <c r="H71" s="205" t="str">
        <f t="shared" si="3"/>
        <v>'&lt;br&gt;','&lt;b&gt;','Wetted width-to-depth ratio at transects: ','&lt;/b&gt;',WetWidthToDepth,'&lt;/br&gt;',</v>
      </c>
      <c r="I71" s="429" t="s">
        <v>320</v>
      </c>
      <c r="J71" s="16" t="s">
        <v>264</v>
      </c>
      <c r="K71" s="205"/>
      <c r="L71" s="429"/>
      <c r="M71" s="201"/>
      <c r="N71" s="281"/>
      <c r="O71" s="13"/>
      <c r="P71" s="13"/>
      <c r="Q71" s="13"/>
      <c r="R71" s="13"/>
      <c r="S71" s="13"/>
      <c r="T71" s="13"/>
      <c r="U71" s="167"/>
      <c r="V71" s="167" t="s">
        <v>2225</v>
      </c>
      <c r="W71" s="13"/>
      <c r="X71" s="278"/>
      <c r="Y71" s="36"/>
      <c r="Z71" s="36"/>
      <c r="AA71" s="13"/>
      <c r="AB71" s="13"/>
      <c r="AC71" s="13"/>
      <c r="AD71" s="13"/>
      <c r="AE71" s="13"/>
      <c r="AF71" s="13"/>
      <c r="AG71" s="13"/>
      <c r="AH71" s="13"/>
      <c r="AI71" s="13"/>
      <c r="AJ71" s="167"/>
      <c r="AK71" s="350"/>
      <c r="AL71" s="368" t="s">
        <v>319</v>
      </c>
      <c r="AM71" s="288"/>
      <c r="AN71" s="368" t="s">
        <v>319</v>
      </c>
      <c r="AO71" s="288"/>
      <c r="AP71" s="288"/>
      <c r="AQ71" s="319" t="s">
        <v>269</v>
      </c>
      <c r="AR71" s="319" t="s">
        <v>320</v>
      </c>
      <c r="AS71" s="319" t="s">
        <v>320</v>
      </c>
      <c r="AT71" s="319" t="s">
        <v>299</v>
      </c>
      <c r="AU71" s="319"/>
      <c r="AV71" s="319"/>
      <c r="AW71" s="378"/>
      <c r="AX71" s="167"/>
      <c r="AY71" s="13"/>
      <c r="AZ71" s="12" t="s">
        <v>317</v>
      </c>
      <c r="BA71" s="201" t="s">
        <v>1737</v>
      </c>
      <c r="BB71" s="281"/>
      <c r="BC71" s="281"/>
      <c r="BD71" s="13" t="s">
        <v>322</v>
      </c>
      <c r="BE71" s="13" t="s">
        <v>302</v>
      </c>
      <c r="BF71" s="13"/>
      <c r="BG71" s="13"/>
      <c r="BH71" s="13"/>
      <c r="BI71" s="13"/>
      <c r="BJ71" s="278">
        <f>COUNTIF(M71,"*")+COUNTIF(W71,"*")+COUNTIF(AL71,"*")+COUNTIF(AZ71,"*")</f>
        <v>2</v>
      </c>
    </row>
    <row r="72" spans="1:62" ht="28">
      <c r="A72" s="16">
        <v>4</v>
      </c>
      <c r="B72" s="405">
        <v>8</v>
      </c>
      <c r="C72" s="406" t="s">
        <v>261</v>
      </c>
      <c r="D72" s="406"/>
      <c r="E72" s="405"/>
      <c r="F72" s="405" t="s">
        <v>323</v>
      </c>
      <c r="G72" s="222" t="s">
        <v>324</v>
      </c>
      <c r="H72" s="205"/>
      <c r="I72" s="222"/>
      <c r="J72" s="16" t="s">
        <v>264</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325</v>
      </c>
      <c r="AM72" s="164"/>
      <c r="AN72" s="164"/>
      <c r="AO72" s="164"/>
      <c r="AP72" s="164"/>
      <c r="AQ72" s="319" t="s">
        <v>326</v>
      </c>
      <c r="AR72" s="319" t="s">
        <v>327</v>
      </c>
      <c r="AS72" s="319" t="s">
        <v>327</v>
      </c>
      <c r="AT72" s="319" t="s">
        <v>299</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261</v>
      </c>
      <c r="D73" s="243"/>
      <c r="E73" s="16"/>
      <c r="F73" s="16" t="s">
        <v>331</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328</v>
      </c>
      <c r="AM73" s="373"/>
      <c r="AN73" s="263"/>
      <c r="AO73" s="373"/>
      <c r="AP73" s="317"/>
      <c r="AQ73" s="262" t="s">
        <v>281</v>
      </c>
      <c r="AR73" s="154" t="s">
        <v>329</v>
      </c>
      <c r="AS73" s="154" t="s">
        <v>329</v>
      </c>
      <c r="AT73" s="154" t="s">
        <v>330</v>
      </c>
      <c r="AU73" s="154"/>
      <c r="AV73" s="154"/>
      <c r="AW73" s="378"/>
      <c r="AX73" s="168"/>
      <c r="AY73" s="21"/>
      <c r="AZ73" s="12"/>
      <c r="BA73" s="13"/>
      <c r="BB73" s="13"/>
      <c r="BC73" s="13"/>
      <c r="BD73" s="13"/>
      <c r="BE73" s="13"/>
      <c r="BF73" s="13"/>
      <c r="BG73" s="13"/>
      <c r="BH73" s="13"/>
      <c r="BI73" s="13"/>
      <c r="BJ73" s="5"/>
    </row>
    <row r="74" spans="1:62" ht="28">
      <c r="A74" s="16">
        <v>4</v>
      </c>
      <c r="B74" s="16">
        <v>10</v>
      </c>
      <c r="C74" s="243" t="s">
        <v>261</v>
      </c>
      <c r="D74" s="243"/>
      <c r="E74" s="16"/>
      <c r="F74" s="16" t="s">
        <v>331</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332</v>
      </c>
      <c r="AM74" s="373"/>
      <c r="AN74" s="263"/>
      <c r="AO74" s="373"/>
      <c r="AP74" s="317"/>
      <c r="AQ74" s="262" t="s">
        <v>281</v>
      </c>
      <c r="AR74" s="154" t="s">
        <v>333</v>
      </c>
      <c r="AS74" s="154" t="s">
        <v>333</v>
      </c>
      <c r="AT74" s="154" t="s">
        <v>334</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261</v>
      </c>
      <c r="D75" s="243"/>
      <c r="E75" s="16"/>
      <c r="F75" s="16" t="s">
        <v>335</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336</v>
      </c>
      <c r="AM75" s="373"/>
      <c r="AN75" s="319"/>
      <c r="AO75" s="373"/>
      <c r="AP75" s="319"/>
      <c r="AQ75" s="319" t="s">
        <v>281</v>
      </c>
      <c r="AR75" s="154" t="s">
        <v>337</v>
      </c>
      <c r="AS75" s="154" t="s">
        <v>337</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261</v>
      </c>
      <c r="D76" s="243"/>
      <c r="E76" s="16"/>
      <c r="F76" s="16" t="s">
        <v>338</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339</v>
      </c>
      <c r="AM76" s="373"/>
      <c r="AN76" s="319"/>
      <c r="AO76" s="373"/>
      <c r="AP76" s="319"/>
      <c r="AQ76" s="319" t="s">
        <v>281</v>
      </c>
      <c r="AR76" s="319" t="s">
        <v>340</v>
      </c>
      <c r="AS76" s="319" t="s">
        <v>340</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261</v>
      </c>
      <c r="D77" s="243"/>
      <c r="E77" s="16"/>
      <c r="F77" s="16" t="s">
        <v>341</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342</v>
      </c>
      <c r="AM77" s="373"/>
      <c r="AN77" s="319"/>
      <c r="AO77" s="373"/>
      <c r="AP77" s="319"/>
      <c r="AQ77" s="319" t="s">
        <v>269</v>
      </c>
      <c r="AR77" s="319" t="s">
        <v>343</v>
      </c>
      <c r="AS77" s="319" t="s">
        <v>343</v>
      </c>
      <c r="AT77" s="319" t="s">
        <v>344</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261</v>
      </c>
      <c r="D78" s="243"/>
      <c r="E78" s="16"/>
      <c r="F78" s="16" t="s">
        <v>1983</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345</v>
      </c>
      <c r="AM78" s="373"/>
      <c r="AN78" s="319"/>
      <c r="AO78" s="373"/>
      <c r="AP78" s="319"/>
      <c r="AQ78" s="319" t="s">
        <v>269</v>
      </c>
      <c r="AR78" s="319" t="s">
        <v>346</v>
      </c>
      <c r="AS78" s="319" t="s">
        <v>346</v>
      </c>
      <c r="AT78" s="319" t="s">
        <v>344</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261</v>
      </c>
      <c r="D79" s="243"/>
      <c r="E79" s="16"/>
      <c r="F79" s="16" t="s">
        <v>347</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348</v>
      </c>
      <c r="AM79" s="373"/>
      <c r="AN79" s="319"/>
      <c r="AO79" s="373"/>
      <c r="AP79" s="319"/>
      <c r="AQ79" s="319" t="s">
        <v>269</v>
      </c>
      <c r="AR79" s="319" t="s">
        <v>349</v>
      </c>
      <c r="AS79" s="319" t="s">
        <v>349</v>
      </c>
      <c r="AT79" s="319" t="s">
        <v>350</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261</v>
      </c>
      <c r="D80" s="243"/>
      <c r="E80" s="16"/>
      <c r="F80" s="16" t="s">
        <v>351</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352</v>
      </c>
      <c r="AM80" s="373"/>
      <c r="AN80" s="319"/>
      <c r="AO80" s="373"/>
      <c r="AP80" s="319"/>
      <c r="AQ80" s="319" t="s">
        <v>269</v>
      </c>
      <c r="AR80" s="319" t="s">
        <v>351</v>
      </c>
      <c r="AS80" s="319" t="s">
        <v>351</v>
      </c>
      <c r="AT80" s="319" t="s">
        <v>249</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261</v>
      </c>
      <c r="D81" s="243"/>
      <c r="E81" s="16"/>
      <c r="F81" s="16" t="s">
        <v>353</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354</v>
      </c>
      <c r="AM81" s="373"/>
      <c r="AN81" s="319"/>
      <c r="AO81" s="373"/>
      <c r="AP81" s="319"/>
      <c r="AQ81" s="319" t="s">
        <v>269</v>
      </c>
      <c r="AR81" s="319" t="s">
        <v>353</v>
      </c>
      <c r="AS81" s="319" t="s">
        <v>353</v>
      </c>
      <c r="AT81" s="319" t="s">
        <v>344</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261</v>
      </c>
      <c r="D82" s="243"/>
      <c r="E82" s="16"/>
      <c r="F82" s="16" t="s">
        <v>355</v>
      </c>
      <c r="G82" s="205"/>
      <c r="H82" s="205"/>
      <c r="I82" s="16"/>
      <c r="J82" s="16"/>
      <c r="K82" s="16"/>
      <c r="L82" s="16"/>
      <c r="M82" s="12" t="s">
        <v>356</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1758</v>
      </c>
    </row>
    <row r="83" spans="1:63" ht="28">
      <c r="A83" s="16">
        <v>4</v>
      </c>
      <c r="B83" s="16">
        <v>19</v>
      </c>
      <c r="C83" s="243" t="s">
        <v>261</v>
      </c>
      <c r="D83" s="243"/>
      <c r="E83" s="16"/>
      <c r="F83" s="16" t="s">
        <v>1984</v>
      </c>
      <c r="G83" s="205"/>
      <c r="H83" s="205"/>
      <c r="I83" s="16"/>
      <c r="J83" s="16"/>
      <c r="K83" s="16"/>
      <c r="L83" s="16"/>
      <c r="M83" s="12" t="s">
        <v>357</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1758</v>
      </c>
    </row>
    <row r="84" spans="1:63" ht="28">
      <c r="A84" s="16">
        <v>4</v>
      </c>
      <c r="B84" s="16">
        <v>20</v>
      </c>
      <c r="C84" s="243" t="s">
        <v>261</v>
      </c>
      <c r="D84" s="243"/>
      <c r="E84" s="16"/>
      <c r="F84" s="16" t="s">
        <v>1985</v>
      </c>
      <c r="G84" s="205"/>
      <c r="H84" s="205"/>
      <c r="I84" s="16"/>
      <c r="J84" s="16"/>
      <c r="K84" s="16"/>
      <c r="L84" s="16"/>
      <c r="M84" s="12" t="s">
        <v>358</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1758</v>
      </c>
    </row>
    <row r="85" spans="1:63" ht="70">
      <c r="A85" s="16">
        <v>4</v>
      </c>
      <c r="B85" s="16">
        <v>21</v>
      </c>
      <c r="C85" s="243" t="s">
        <v>261</v>
      </c>
      <c r="D85" s="243"/>
      <c r="E85" s="16"/>
      <c r="F85" s="16" t="s">
        <v>359</v>
      </c>
      <c r="G85" s="205"/>
      <c r="H85" s="205"/>
      <c r="I85" s="16"/>
      <c r="J85" s="16"/>
      <c r="K85" s="16"/>
      <c r="L85" s="16"/>
      <c r="M85" s="12"/>
      <c r="N85" s="13"/>
      <c r="O85" s="13"/>
      <c r="P85" s="13"/>
      <c r="Q85" s="13"/>
      <c r="R85" s="13"/>
      <c r="S85" s="13"/>
      <c r="T85" s="13"/>
      <c r="U85" s="167"/>
      <c r="V85" s="13"/>
      <c r="W85" s="13" t="s">
        <v>360</v>
      </c>
      <c r="X85" s="13" t="s">
        <v>360</v>
      </c>
      <c r="Y85" s="13"/>
      <c r="Z85" s="13"/>
      <c r="AA85" s="13" t="s">
        <v>361</v>
      </c>
      <c r="AB85" s="262" t="s">
        <v>308</v>
      </c>
      <c r="AC85" s="262" t="s">
        <v>249</v>
      </c>
      <c r="AD85" s="262">
        <v>0</v>
      </c>
      <c r="AE85" s="262" t="s">
        <v>160</v>
      </c>
      <c r="AF85" s="262" t="s">
        <v>79</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1758</v>
      </c>
    </row>
    <row r="86" spans="1:63" ht="27.65" customHeight="1">
      <c r="A86" s="16">
        <v>4</v>
      </c>
      <c r="B86" s="16">
        <v>22</v>
      </c>
      <c r="C86" s="243" t="s">
        <v>261</v>
      </c>
      <c r="D86" s="243"/>
      <c r="E86" s="16"/>
      <c r="F86" s="16" t="s">
        <v>362</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363</v>
      </c>
      <c r="AM86" s="304"/>
      <c r="AN86" s="304"/>
      <c r="AO86" s="304"/>
      <c r="AP86" s="304"/>
      <c r="AQ86" s="261" t="s">
        <v>269</v>
      </c>
      <c r="AR86" s="261" t="s">
        <v>364</v>
      </c>
      <c r="AS86" s="261" t="s">
        <v>364</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261</v>
      </c>
      <c r="D87" s="243"/>
      <c r="E87" s="16"/>
      <c r="F87" s="16" t="s">
        <v>1986</v>
      </c>
      <c r="G87" s="205"/>
      <c r="H87" s="205"/>
      <c r="I87" s="16"/>
      <c r="J87" s="16"/>
      <c r="K87" s="16"/>
      <c r="L87" s="16"/>
      <c r="M87" s="12" t="s">
        <v>365</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261</v>
      </c>
      <c r="D88" s="243"/>
      <c r="E88" s="16"/>
      <c r="F88" s="16" t="s">
        <v>366</v>
      </c>
      <c r="G88" s="205" t="s">
        <v>367</v>
      </c>
      <c r="H88" s="205"/>
      <c r="I88" s="16"/>
      <c r="J88" s="16" t="s">
        <v>264</v>
      </c>
      <c r="K88" s="16"/>
      <c r="L88" s="16"/>
      <c r="M88" s="12"/>
      <c r="N88" s="13"/>
      <c r="O88" s="13"/>
      <c r="P88" s="13"/>
      <c r="Q88" s="13"/>
      <c r="R88" s="13"/>
      <c r="S88" s="13"/>
      <c r="T88" s="13"/>
      <c r="U88" s="167"/>
      <c r="V88" s="13"/>
      <c r="W88" s="13" t="s">
        <v>368</v>
      </c>
      <c r="X88" s="13" t="s">
        <v>368</v>
      </c>
      <c r="Y88" s="13"/>
      <c r="Z88" s="13"/>
      <c r="AA88" s="13" t="s">
        <v>369</v>
      </c>
      <c r="AB88" s="319" t="s">
        <v>370</v>
      </c>
      <c r="AC88" s="319" t="s">
        <v>160</v>
      </c>
      <c r="AD88" s="319">
        <v>0</v>
      </c>
      <c r="AE88" s="319" t="s">
        <v>160</v>
      </c>
      <c r="AF88" s="319" t="s">
        <v>79</v>
      </c>
      <c r="AG88" s="319"/>
      <c r="AH88" s="319"/>
      <c r="AI88" s="378"/>
      <c r="AJ88" s="167"/>
      <c r="AK88" s="153"/>
      <c r="AL88" s="18" t="s">
        <v>371</v>
      </c>
      <c r="AM88" s="304"/>
      <c r="AN88" s="304"/>
      <c r="AO88" s="304"/>
      <c r="AP88" s="304"/>
      <c r="AQ88" s="261" t="s">
        <v>326</v>
      </c>
      <c r="AR88" s="261" t="s">
        <v>372</v>
      </c>
      <c r="AS88" s="261" t="s">
        <v>372</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261</v>
      </c>
      <c r="D89" s="389"/>
      <c r="E89" s="223"/>
      <c r="F89" s="223" t="s">
        <v>373</v>
      </c>
      <c r="G89" s="267" t="s">
        <v>374</v>
      </c>
      <c r="H89" s="205"/>
      <c r="I89" s="223"/>
      <c r="J89" s="16" t="s">
        <v>264</v>
      </c>
      <c r="K89" s="223"/>
      <c r="L89" s="223"/>
      <c r="M89" s="195"/>
      <c r="N89" s="36"/>
      <c r="O89" s="13"/>
      <c r="P89" s="13"/>
      <c r="Q89" s="13"/>
      <c r="R89" s="13"/>
      <c r="S89" s="13"/>
      <c r="T89" s="13"/>
      <c r="U89" s="167"/>
      <c r="V89" s="13"/>
      <c r="W89" s="13" t="s">
        <v>375</v>
      </c>
      <c r="X89" s="36" t="s">
        <v>375</v>
      </c>
      <c r="Y89" s="36"/>
      <c r="Z89" s="36"/>
      <c r="AA89" s="13" t="s">
        <v>376</v>
      </c>
      <c r="AB89" s="262" t="s">
        <v>79</v>
      </c>
      <c r="AC89" s="262" t="s">
        <v>249</v>
      </c>
      <c r="AD89" s="262">
        <v>0</v>
      </c>
      <c r="AE89" s="262" t="s">
        <v>160</v>
      </c>
      <c r="AF89" s="262" t="s">
        <v>79</v>
      </c>
      <c r="AG89" s="262"/>
      <c r="AH89" s="262"/>
      <c r="AI89" s="378"/>
      <c r="AJ89" s="167"/>
      <c r="AK89" s="153"/>
      <c r="AL89" s="18" t="s">
        <v>377</v>
      </c>
      <c r="AM89" s="304"/>
      <c r="AN89" s="304"/>
      <c r="AO89" s="304"/>
      <c r="AP89" s="304"/>
      <c r="AQ89" s="261" t="s">
        <v>326</v>
      </c>
      <c r="AR89" s="261" t="s">
        <v>378</v>
      </c>
      <c r="AS89" s="261" t="s">
        <v>379</v>
      </c>
      <c r="AT89" s="261" t="s">
        <v>380</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381</v>
      </c>
      <c r="D90" s="484"/>
      <c r="E90" s="483" t="s">
        <v>1623</v>
      </c>
      <c r="F90" s="483" t="s">
        <v>382</v>
      </c>
      <c r="G90" s="362" t="s">
        <v>383</v>
      </c>
      <c r="H90" s="206" t="str">
        <f>_xlfn.CONCAT("'&lt;br&gt;','&lt;b&gt;','",F90, ": ','&lt;/b&gt;',",G90, ",'&lt;/br&gt;',")</f>
        <v>'&lt;br&gt;','&lt;b&gt;','Residual pool depth: ','&lt;/b&gt;',RPD ,'&lt;/br&gt;',</v>
      </c>
      <c r="I90" s="432" t="s">
        <v>1819</v>
      </c>
      <c r="J90" s="19" t="s">
        <v>264</v>
      </c>
      <c r="K90" s="224"/>
      <c r="L90" s="432"/>
      <c r="M90" s="13" t="s">
        <v>384</v>
      </c>
      <c r="O90" s="13" t="s">
        <v>384</v>
      </c>
      <c r="P90" s="13"/>
      <c r="Q90" s="13"/>
      <c r="R90" s="13" t="s">
        <v>540</v>
      </c>
      <c r="S90" s="13"/>
      <c r="T90" s="13"/>
      <c r="U90" s="167"/>
      <c r="V90" s="167" t="s">
        <v>2224</v>
      </c>
      <c r="W90" s="13" t="s">
        <v>385</v>
      </c>
      <c r="X90" s="278" t="s">
        <v>1564</v>
      </c>
      <c r="Y90" s="153"/>
      <c r="Z90" s="153"/>
      <c r="AA90" s="13" t="s">
        <v>386</v>
      </c>
      <c r="AB90" s="154" t="s">
        <v>370</v>
      </c>
      <c r="AC90" s="154" t="s">
        <v>249</v>
      </c>
      <c r="AD90" s="154">
        <v>0</v>
      </c>
      <c r="AE90" s="154" t="s">
        <v>160</v>
      </c>
      <c r="AF90" s="154" t="s">
        <v>387</v>
      </c>
      <c r="AG90" s="154"/>
      <c r="AH90" s="154"/>
      <c r="AI90" s="378"/>
      <c r="AJ90" s="167"/>
      <c r="AK90" s="383"/>
      <c r="AL90" s="368" t="s">
        <v>388</v>
      </c>
      <c r="AM90" s="370"/>
      <c r="AN90" s="368" t="s">
        <v>388</v>
      </c>
      <c r="AO90" s="370"/>
      <c r="AP90" s="370"/>
      <c r="AQ90" s="319" t="s">
        <v>389</v>
      </c>
      <c r="AR90" s="319" t="s">
        <v>390</v>
      </c>
      <c r="AS90" s="319" t="s">
        <v>390</v>
      </c>
      <c r="AT90" s="319" t="s">
        <v>380</v>
      </c>
      <c r="AU90" s="319"/>
      <c r="AV90" s="319"/>
      <c r="AW90" s="378"/>
      <c r="AX90" s="167"/>
      <c r="AY90" s="13"/>
      <c r="AZ90" s="12" t="s">
        <v>382</v>
      </c>
      <c r="BA90" s="201" t="s">
        <v>1561</v>
      </c>
      <c r="BB90" s="310"/>
      <c r="BC90" s="310"/>
      <c r="BD90" s="13" t="s">
        <v>391</v>
      </c>
      <c r="BE90" s="13" t="s">
        <v>249</v>
      </c>
      <c r="BF90" s="13"/>
      <c r="BG90" s="13"/>
      <c r="BH90" s="13"/>
      <c r="BI90" s="13"/>
      <c r="BJ90" s="278">
        <f>COUNTIF(O90,"*")+COUNTIF(W90,"*")+COUNTIF(AL90,"*")+COUNTIF(AZ90,"*")</f>
        <v>4</v>
      </c>
    </row>
    <row r="91" spans="1:63" ht="42">
      <c r="A91" s="19">
        <v>5</v>
      </c>
      <c r="B91" s="225">
        <v>2</v>
      </c>
      <c r="C91" s="407" t="s">
        <v>381</v>
      </c>
      <c r="D91" s="407"/>
      <c r="E91" s="225"/>
      <c r="F91" s="225" t="s">
        <v>392</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393</v>
      </c>
      <c r="AM91" s="164"/>
      <c r="AN91" s="164"/>
      <c r="AO91" s="164"/>
      <c r="AP91" s="164"/>
      <c r="AQ91" s="319" t="s">
        <v>326</v>
      </c>
      <c r="AR91" s="319" t="s">
        <v>394</v>
      </c>
      <c r="AS91" s="319" t="s">
        <v>395</v>
      </c>
      <c r="AT91" s="319" t="s">
        <v>380</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381</v>
      </c>
      <c r="D92" s="390"/>
      <c r="E92" s="226"/>
      <c r="F92" s="226" t="s">
        <v>396</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397</v>
      </c>
      <c r="AM92" s="302"/>
      <c r="AN92" s="302"/>
      <c r="AO92" s="302"/>
      <c r="AP92" s="302"/>
      <c r="AQ92" s="319" t="s">
        <v>326</v>
      </c>
      <c r="AR92" s="319" t="s">
        <v>398</v>
      </c>
      <c r="AS92" s="319" t="s">
        <v>399</v>
      </c>
      <c r="AT92" s="319" t="s">
        <v>380</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381</v>
      </c>
      <c r="D93" s="484"/>
      <c r="E93" s="483" t="s">
        <v>1623</v>
      </c>
      <c r="F93" s="483" t="s">
        <v>400</v>
      </c>
      <c r="G93" s="362" t="s">
        <v>1585</v>
      </c>
      <c r="H93" s="206" t="str">
        <f>_xlfn.CONCAT("'&lt;br&gt;','&lt;b&gt;','",F93, ": ','&lt;/b&gt;',",G93, ",'&lt;/br&gt;',")</f>
        <v>'&lt;br&gt;','&lt;b&gt;','Percent pools: ','&lt;/b&gt;',PctPool,'&lt;/br&gt;',</v>
      </c>
      <c r="I93" s="432" t="s">
        <v>1820</v>
      </c>
      <c r="J93" s="19" t="s">
        <v>264</v>
      </c>
      <c r="K93" s="362"/>
      <c r="L93" s="432"/>
      <c r="M93" s="201"/>
      <c r="N93" s="310"/>
      <c r="O93" s="13"/>
      <c r="P93" s="13"/>
      <c r="Q93" s="13"/>
      <c r="R93" s="13" t="s">
        <v>278</v>
      </c>
      <c r="S93" s="13">
        <v>6844</v>
      </c>
      <c r="T93" s="13"/>
      <c r="U93" s="167">
        <v>3852</v>
      </c>
      <c r="V93" s="167" t="s">
        <v>2224</v>
      </c>
      <c r="W93" s="13" t="s">
        <v>401</v>
      </c>
      <c r="X93" s="278" t="s">
        <v>1578</v>
      </c>
      <c r="Y93" s="153"/>
      <c r="Z93" s="153"/>
      <c r="AA93" s="13" t="s">
        <v>402</v>
      </c>
      <c r="AB93" s="154" t="s">
        <v>370</v>
      </c>
      <c r="AC93" s="154" t="s">
        <v>278</v>
      </c>
      <c r="AD93" s="154">
        <v>0</v>
      </c>
      <c r="AE93" s="262">
        <v>100</v>
      </c>
      <c r="AF93" s="262" t="s">
        <v>387</v>
      </c>
      <c r="AG93" s="262"/>
      <c r="AH93" s="262">
        <v>6859</v>
      </c>
      <c r="AI93" s="378"/>
      <c r="AJ93" s="167">
        <v>36</v>
      </c>
      <c r="AK93" s="383"/>
      <c r="AL93" s="202" t="s">
        <v>403</v>
      </c>
      <c r="AM93" s="305"/>
      <c r="AN93" s="202" t="s">
        <v>403</v>
      </c>
      <c r="AO93" s="305"/>
      <c r="AP93" s="305"/>
      <c r="AQ93" s="21" t="s">
        <v>404</v>
      </c>
      <c r="AR93" s="21" t="s">
        <v>405</v>
      </c>
      <c r="AS93" s="319" t="s">
        <v>405</v>
      </c>
      <c r="AT93" s="21" t="s">
        <v>406</v>
      </c>
      <c r="AU93" s="21"/>
      <c r="AV93" s="21">
        <v>6875</v>
      </c>
      <c r="AW93" s="21"/>
      <c r="AX93" s="167">
        <v>88</v>
      </c>
      <c r="AY93" s="13"/>
      <c r="AZ93" s="12" t="s">
        <v>400</v>
      </c>
      <c r="BA93" s="201" t="s">
        <v>407</v>
      </c>
      <c r="BB93" s="310"/>
      <c r="BC93" s="310"/>
      <c r="BD93" s="13" t="s">
        <v>408</v>
      </c>
      <c r="BE93" s="13" t="s">
        <v>284</v>
      </c>
      <c r="BF93" s="13">
        <v>6872</v>
      </c>
      <c r="BG93" s="13"/>
      <c r="BH93" s="13">
        <v>55</v>
      </c>
      <c r="BI93" s="13"/>
      <c r="BJ93" s="278">
        <f t="shared" si="5"/>
        <v>3</v>
      </c>
    </row>
    <row r="94" spans="1:63" ht="70">
      <c r="A94" s="19">
        <v>5</v>
      </c>
      <c r="B94" s="225">
        <v>5</v>
      </c>
      <c r="C94" s="407" t="s">
        <v>381</v>
      </c>
      <c r="D94" s="407"/>
      <c r="E94" s="225"/>
      <c r="F94" s="225" t="s">
        <v>409</v>
      </c>
      <c r="G94" s="408" t="s">
        <v>410</v>
      </c>
      <c r="H94" s="206"/>
      <c r="I94" s="225"/>
      <c r="J94" s="19" t="s">
        <v>264</v>
      </c>
      <c r="K94" s="225"/>
      <c r="L94" s="225"/>
      <c r="M94" s="199"/>
      <c r="N94" s="163"/>
      <c r="O94" s="13"/>
      <c r="P94" s="13"/>
      <c r="Q94" s="13"/>
      <c r="R94" s="13"/>
      <c r="S94" s="13"/>
      <c r="T94" s="13"/>
      <c r="U94" s="167"/>
      <c r="V94" s="13"/>
      <c r="W94" s="13" t="s">
        <v>410</v>
      </c>
      <c r="X94" s="163" t="s">
        <v>410</v>
      </c>
      <c r="Y94" s="163"/>
      <c r="Z94" s="163"/>
      <c r="AA94" s="13" t="s">
        <v>411</v>
      </c>
      <c r="AB94" s="154" t="s">
        <v>370</v>
      </c>
      <c r="AC94" s="154" t="s">
        <v>412</v>
      </c>
      <c r="AD94" s="154">
        <v>0</v>
      </c>
      <c r="AE94" s="154" t="s">
        <v>160</v>
      </c>
      <c r="AF94" s="154" t="s">
        <v>387</v>
      </c>
      <c r="AG94" s="154"/>
      <c r="AH94" s="154"/>
      <c r="AI94" s="378"/>
      <c r="AJ94" s="167"/>
      <c r="AK94" s="163"/>
      <c r="AL94" s="199"/>
      <c r="AM94" s="163"/>
      <c r="AN94" s="163"/>
      <c r="AO94" s="163"/>
      <c r="AP94" s="163"/>
      <c r="AQ94" s="13"/>
      <c r="AR94" s="13"/>
      <c r="AS94" s="13"/>
      <c r="AT94" s="13"/>
      <c r="AU94" s="13"/>
      <c r="AV94" s="13"/>
      <c r="AW94" s="13"/>
      <c r="AX94" s="167"/>
      <c r="AY94" s="13"/>
      <c r="AZ94" s="12" t="s">
        <v>413</v>
      </c>
      <c r="BA94" s="163" t="s">
        <v>410</v>
      </c>
      <c r="BB94" s="163"/>
      <c r="BC94" s="163"/>
      <c r="BD94" s="13" t="s">
        <v>414</v>
      </c>
      <c r="BE94" s="13" t="s">
        <v>415</v>
      </c>
      <c r="BF94" s="13"/>
      <c r="BG94" s="13"/>
      <c r="BH94" s="13"/>
      <c r="BI94" s="13"/>
      <c r="BJ94" s="339">
        <f t="shared" si="5"/>
        <v>2</v>
      </c>
    </row>
    <row r="95" spans="1:63" ht="32.4" customHeight="1">
      <c r="A95" s="19">
        <v>5</v>
      </c>
      <c r="B95" s="19">
        <v>6</v>
      </c>
      <c r="C95" s="244" t="s">
        <v>381</v>
      </c>
      <c r="D95" s="244"/>
      <c r="E95" s="19"/>
      <c r="F95" s="19" t="s">
        <v>416</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417</v>
      </c>
      <c r="AM95" s="373"/>
      <c r="AN95" s="319"/>
      <c r="AO95" s="373"/>
      <c r="AP95" s="319"/>
      <c r="AQ95" s="319" t="s">
        <v>389</v>
      </c>
      <c r="AR95" s="319" t="s">
        <v>418</v>
      </c>
      <c r="AS95" s="319" t="s">
        <v>418</v>
      </c>
      <c r="AT95" s="319" t="s">
        <v>419</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381</v>
      </c>
      <c r="D96" s="244"/>
      <c r="E96" s="19"/>
      <c r="F96" s="19" t="s">
        <v>420</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421</v>
      </c>
      <c r="AM96" s="373"/>
      <c r="AN96" s="319"/>
      <c r="AO96" s="373"/>
      <c r="AP96" s="319"/>
      <c r="AQ96" s="319" t="s">
        <v>389</v>
      </c>
      <c r="AR96" s="319" t="s">
        <v>422</v>
      </c>
      <c r="AS96" s="319" t="s">
        <v>422</v>
      </c>
      <c r="AT96" s="319" t="s">
        <v>419</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381</v>
      </c>
      <c r="D97" s="244"/>
      <c r="E97" s="19"/>
      <c r="F97" s="19" t="s">
        <v>423</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424</v>
      </c>
      <c r="AM97" s="302"/>
      <c r="AN97" s="302"/>
      <c r="AO97" s="302"/>
      <c r="AP97" s="302"/>
      <c r="AQ97" s="319" t="s">
        <v>326</v>
      </c>
      <c r="AR97" s="319" t="s">
        <v>425</v>
      </c>
      <c r="AS97" s="319" t="s">
        <v>425</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1595</v>
      </c>
      <c r="D98" s="393"/>
      <c r="E98" s="394"/>
      <c r="F98" s="394" t="s">
        <v>427</v>
      </c>
      <c r="G98" s="394" t="s">
        <v>428</v>
      </c>
      <c r="H98" s="207" t="str">
        <f>_xlfn.CONCAT("'&lt;br&gt;','&lt;b&gt;','",F98, ": ','&lt;/b&gt;',",G98, ",'&lt;/br&gt;',")</f>
        <v>'&lt;br&gt;','&lt;b&gt;','Sinuosity of Local Stream Reach: ','&lt;/b&gt;',Sin ,'&lt;/br&gt;',</v>
      </c>
      <c r="I98" s="395" t="s">
        <v>1977</v>
      </c>
      <c r="J98" s="23" t="s">
        <v>264</v>
      </c>
      <c r="K98" s="227"/>
      <c r="L98" s="395"/>
      <c r="M98" s="396"/>
      <c r="N98" s="309"/>
      <c r="O98" s="13"/>
      <c r="P98" s="13"/>
      <c r="Q98" s="13"/>
      <c r="R98" s="13"/>
      <c r="S98" s="13"/>
      <c r="T98" s="13"/>
      <c r="U98" s="167"/>
      <c r="V98" s="13"/>
      <c r="W98" s="13" t="s">
        <v>429</v>
      </c>
      <c r="X98" s="397" t="s">
        <v>1575</v>
      </c>
      <c r="Y98" s="163"/>
      <c r="Z98" s="163"/>
      <c r="AA98" s="13" t="s">
        <v>430</v>
      </c>
      <c r="AB98" s="262" t="s">
        <v>79</v>
      </c>
      <c r="AC98" s="262" t="s">
        <v>160</v>
      </c>
      <c r="AD98" s="262">
        <v>1</v>
      </c>
      <c r="AE98" s="262" t="s">
        <v>79</v>
      </c>
      <c r="AF98" s="262" t="s">
        <v>79</v>
      </c>
      <c r="AG98" s="262"/>
      <c r="AH98" s="262"/>
      <c r="AI98" s="378"/>
      <c r="AJ98" s="167"/>
      <c r="AK98" s="379"/>
      <c r="AL98" s="398" t="s">
        <v>431</v>
      </c>
      <c r="AM98" s="369"/>
      <c r="AN98" s="305" t="s">
        <v>431</v>
      </c>
      <c r="AO98" s="369"/>
      <c r="AP98" s="369"/>
      <c r="AQ98" s="21" t="s">
        <v>281</v>
      </c>
      <c r="AR98" s="21" t="s">
        <v>432</v>
      </c>
      <c r="AS98" s="262" t="s">
        <v>432</v>
      </c>
      <c r="AT98" s="21"/>
      <c r="AU98" s="21"/>
      <c r="AV98" s="21"/>
      <c r="AW98" s="21"/>
      <c r="AX98" s="167"/>
      <c r="AY98" s="13"/>
      <c r="AZ98" s="12" t="s">
        <v>427</v>
      </c>
      <c r="BA98" s="396" t="s">
        <v>433</v>
      </c>
      <c r="BB98" s="309"/>
      <c r="BC98" s="309"/>
      <c r="BD98" s="13" t="s">
        <v>434</v>
      </c>
      <c r="BE98" s="13" t="s">
        <v>302</v>
      </c>
      <c r="BF98" s="13"/>
      <c r="BG98" s="13"/>
      <c r="BH98" s="13"/>
      <c r="BI98" s="13"/>
      <c r="BJ98" s="351">
        <f>COUNTIF(M98,"*")+COUNTIF(W98,"*")+COUNTIF(AL98,"*")+COUNTIF(AZ98,"*")</f>
        <v>3</v>
      </c>
    </row>
    <row r="99" spans="1:62" ht="168">
      <c r="A99" s="22">
        <v>5.0999999999999996</v>
      </c>
      <c r="B99" s="485">
        <v>2</v>
      </c>
      <c r="C99" s="486" t="s">
        <v>1595</v>
      </c>
      <c r="D99" s="486"/>
      <c r="E99" s="487" t="s">
        <v>1623</v>
      </c>
      <c r="F99" s="487" t="s">
        <v>435</v>
      </c>
      <c r="G99" s="480" t="s">
        <v>436</v>
      </c>
      <c r="H99" s="207" t="str">
        <f>_xlfn.CONCAT("'&lt;br&gt;','&lt;b&gt;','",F99, ": ','&lt;/b&gt;',",G99, ",'&lt;/br&gt;',")</f>
        <v>'&lt;br&gt;','&lt;b&gt;','Percent of Reach that is Dry : ','&lt;/b&gt;',PctDry,'&lt;/br&gt;',</v>
      </c>
      <c r="I99" s="433" t="s">
        <v>1821</v>
      </c>
      <c r="J99" s="23" t="s">
        <v>264</v>
      </c>
      <c r="K99" s="227"/>
      <c r="L99" s="433"/>
      <c r="M99" s="201"/>
      <c r="N99" s="309"/>
      <c r="O99" s="192"/>
      <c r="P99" s="9"/>
      <c r="Q99" s="9"/>
      <c r="R99" s="9"/>
      <c r="S99" s="9"/>
      <c r="T99" s="9"/>
      <c r="U99" s="166"/>
      <c r="V99" s="9" t="s">
        <v>2226</v>
      </c>
      <c r="W99" s="13" t="s">
        <v>436</v>
      </c>
      <c r="X99" s="278" t="s">
        <v>1577</v>
      </c>
      <c r="Y99" s="13"/>
      <c r="Z99" s="13"/>
      <c r="AA99" s="13" t="s">
        <v>438</v>
      </c>
      <c r="AB99" s="319" t="s">
        <v>308</v>
      </c>
      <c r="AC99" s="319" t="s">
        <v>278</v>
      </c>
      <c r="AD99" s="319">
        <v>0</v>
      </c>
      <c r="AE99" s="319">
        <v>100</v>
      </c>
      <c r="AF99" s="319" t="s">
        <v>79</v>
      </c>
      <c r="AG99" s="319"/>
      <c r="AH99" s="319"/>
      <c r="AI99" s="378"/>
      <c r="AJ99" s="166"/>
      <c r="AK99" s="166"/>
      <c r="AL99" s="368" t="s">
        <v>439</v>
      </c>
      <c r="AM99" s="264"/>
      <c r="AN99" s="368" t="s">
        <v>439</v>
      </c>
      <c r="AO99" s="264"/>
      <c r="AP99" s="264"/>
      <c r="AQ99" s="262" t="s">
        <v>326</v>
      </c>
      <c r="AR99" s="262" t="s">
        <v>440</v>
      </c>
      <c r="AS99" s="262" t="s">
        <v>440</v>
      </c>
      <c r="AT99" s="262"/>
      <c r="AU99" s="262" t="s">
        <v>441</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1595</v>
      </c>
      <c r="D100" s="410"/>
      <c r="E100" s="395"/>
      <c r="F100" s="395" t="s">
        <v>442</v>
      </c>
      <c r="G100" s="395" t="s">
        <v>443</v>
      </c>
      <c r="H100" s="207" t="str">
        <f>_xlfn.CONCAT("'&lt;br&gt;','&lt;b&gt;','",F100, ": ','&lt;/b&gt;',",G100, ",'&lt;/br&gt;',")</f>
        <v>'&lt;br&gt;','&lt;b&gt;','Beaver Sign at Reach  : ','&lt;/b&gt;',Beaver,'&lt;/br&gt;',</v>
      </c>
      <c r="I100" s="395" t="s">
        <v>1831</v>
      </c>
      <c r="J100" s="207" t="s">
        <v>1887</v>
      </c>
      <c r="K100" s="227"/>
      <c r="L100" s="395"/>
      <c r="M100" s="411"/>
      <c r="N100" s="309"/>
      <c r="O100" s="13" t="s">
        <v>444</v>
      </c>
      <c r="P100" s="13"/>
      <c r="Q100" s="13"/>
      <c r="R100" s="13"/>
      <c r="S100" s="13"/>
      <c r="T100" s="13"/>
      <c r="U100" s="167"/>
      <c r="V100" s="13"/>
      <c r="W100" s="13" t="s">
        <v>445</v>
      </c>
      <c r="X100" s="271" t="s">
        <v>1738</v>
      </c>
      <c r="Y100" s="13"/>
      <c r="Z100" s="13"/>
      <c r="AA100" s="13" t="s">
        <v>446</v>
      </c>
      <c r="AB100" s="319" t="s">
        <v>79</v>
      </c>
      <c r="AC100" s="319" t="s">
        <v>160</v>
      </c>
      <c r="AD100" s="319" t="s">
        <v>447</v>
      </c>
      <c r="AE100" s="319" t="s">
        <v>448</v>
      </c>
      <c r="AF100" s="319" t="s">
        <v>79</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1595</v>
      </c>
      <c r="D101" s="486"/>
      <c r="E101" s="487" t="s">
        <v>1623</v>
      </c>
      <c r="F101" s="487" t="s">
        <v>449</v>
      </c>
      <c r="G101" s="480" t="s">
        <v>450</v>
      </c>
      <c r="H101" s="207" t="str">
        <f>_xlfn.CONCAT("'&lt;br&gt;','&lt;b&gt;','",F101, ": ','&lt;/b&gt;',",G101, ",'&lt;/br&gt;',")</f>
        <v>'&lt;br&gt;','&lt;b&gt;','Stream Order : ','&lt;/b&gt;',StreamOrder,'&lt;/br&gt;',</v>
      </c>
      <c r="I101" s="433" t="s">
        <v>1829</v>
      </c>
      <c r="J101" s="23" t="s">
        <v>264</v>
      </c>
      <c r="K101" s="227"/>
      <c r="L101" s="433"/>
      <c r="M101" s="201" t="s">
        <v>2227</v>
      </c>
      <c r="N101" s="309"/>
      <c r="O101" s="13" t="s">
        <v>450</v>
      </c>
      <c r="P101" s="13"/>
      <c r="Q101" s="13"/>
      <c r="R101" s="13"/>
      <c r="S101" s="13"/>
      <c r="T101" s="13"/>
      <c r="U101" s="167"/>
      <c r="V101" s="13" t="s">
        <v>2224</v>
      </c>
      <c r="W101" s="13" t="s">
        <v>450</v>
      </c>
      <c r="X101" s="278" t="s">
        <v>1742</v>
      </c>
      <c r="Y101" s="36"/>
      <c r="Z101" s="36"/>
      <c r="AA101" s="13" t="s">
        <v>451</v>
      </c>
      <c r="AB101" s="319" t="s">
        <v>79</v>
      </c>
      <c r="AC101" s="319" t="s">
        <v>79</v>
      </c>
      <c r="AD101" s="319">
        <v>1</v>
      </c>
      <c r="AE101" s="319" t="s">
        <v>160</v>
      </c>
      <c r="AF101" s="319" t="s">
        <v>79</v>
      </c>
      <c r="AG101" s="319"/>
      <c r="AH101" s="319"/>
      <c r="AI101" s="378"/>
      <c r="AJ101" s="167"/>
      <c r="AK101" s="350"/>
      <c r="AL101" s="368" t="s">
        <v>452</v>
      </c>
      <c r="AM101" s="288"/>
      <c r="AN101" s="368"/>
      <c r="AO101" s="288"/>
      <c r="AP101" s="288"/>
      <c r="AQ101" s="13"/>
      <c r="AR101" s="319" t="s">
        <v>453</v>
      </c>
      <c r="AS101" s="319" t="s">
        <v>453</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1595</v>
      </c>
      <c r="D102" s="414"/>
      <c r="E102" s="228"/>
      <c r="F102" s="228" t="s">
        <v>435</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454</v>
      </c>
      <c r="AM102" s="302"/>
      <c r="AN102" s="237"/>
      <c r="AO102" s="302"/>
      <c r="AP102" s="302"/>
      <c r="AQ102" s="262" t="s">
        <v>404</v>
      </c>
      <c r="AR102" s="154" t="s">
        <v>455</v>
      </c>
      <c r="AS102" s="154" t="s">
        <v>455</v>
      </c>
      <c r="AT102" s="154"/>
      <c r="AU102" s="154" t="s">
        <v>441</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1595</v>
      </c>
      <c r="D103" s="245"/>
      <c r="E103" s="23"/>
      <c r="F103" s="23" t="s">
        <v>456</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457</v>
      </c>
      <c r="AM103" s="164"/>
      <c r="AN103" s="164"/>
      <c r="AO103" s="164"/>
      <c r="AP103" s="164"/>
      <c r="AQ103" s="262" t="s">
        <v>426</v>
      </c>
      <c r="AR103" s="262" t="s">
        <v>456</v>
      </c>
      <c r="AS103" s="262" t="s">
        <v>456</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1595</v>
      </c>
      <c r="D104" s="245"/>
      <c r="E104" s="23"/>
      <c r="F104" s="23" t="s">
        <v>458</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459</v>
      </c>
      <c r="AM104" s="373"/>
      <c r="AN104" s="263"/>
      <c r="AO104" s="373"/>
      <c r="AP104" s="317"/>
      <c r="AQ104" s="262" t="s">
        <v>426</v>
      </c>
      <c r="AR104" s="262" t="s">
        <v>458</v>
      </c>
      <c r="AS104" s="262" t="s">
        <v>458</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1595</v>
      </c>
      <c r="D105" s="245"/>
      <c r="E105" s="23"/>
      <c r="F105" s="23" t="s">
        <v>460</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461</v>
      </c>
      <c r="AM105" s="373"/>
      <c r="AN105" s="319"/>
      <c r="AO105" s="373"/>
      <c r="AP105" s="319"/>
      <c r="AQ105" s="319" t="s">
        <v>426</v>
      </c>
      <c r="AR105" s="319" t="s">
        <v>460</v>
      </c>
      <c r="AS105" s="319" t="s">
        <v>460</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1595</v>
      </c>
      <c r="D106" s="245"/>
      <c r="E106" s="23"/>
      <c r="F106" s="23" t="s">
        <v>462</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463</v>
      </c>
      <c r="AM106" s="373"/>
      <c r="AN106" s="319"/>
      <c r="AO106" s="373"/>
      <c r="AP106" s="319"/>
      <c r="AQ106" s="319" t="s">
        <v>426</v>
      </c>
      <c r="AR106" s="319" t="s">
        <v>464</v>
      </c>
      <c r="AS106" s="319" t="s">
        <v>464</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1595</v>
      </c>
      <c r="D107" s="245"/>
      <c r="E107" s="23"/>
      <c r="F107" s="23" t="s">
        <v>465</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466</v>
      </c>
      <c r="AM107" s="373"/>
      <c r="AN107" s="263"/>
      <c r="AO107" s="373"/>
      <c r="AP107" s="317"/>
      <c r="AQ107" s="262" t="s">
        <v>426</v>
      </c>
      <c r="AR107" s="154" t="s">
        <v>467</v>
      </c>
      <c r="AS107" s="154" t="s">
        <v>467</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1595</v>
      </c>
      <c r="D108" s="245"/>
      <c r="E108" s="23"/>
      <c r="F108" s="23" t="s">
        <v>468</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469</v>
      </c>
      <c r="AM108" s="373"/>
      <c r="AN108" s="319"/>
      <c r="AO108" s="373"/>
      <c r="AP108" s="319"/>
      <c r="AQ108" s="319" t="s">
        <v>426</v>
      </c>
      <c r="AR108" s="319" t="s">
        <v>470</v>
      </c>
      <c r="AS108" s="319" t="s">
        <v>470</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1595</v>
      </c>
      <c r="D109" s="245"/>
      <c r="E109" s="23"/>
      <c r="F109" s="23" t="s">
        <v>471</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472</v>
      </c>
      <c r="AM109" s="373"/>
      <c r="AN109" s="319"/>
      <c r="AO109" s="373"/>
      <c r="AP109" s="319"/>
      <c r="AQ109" s="319" t="s">
        <v>426</v>
      </c>
      <c r="AR109" s="319" t="s">
        <v>473</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1595</v>
      </c>
      <c r="D110" s="245"/>
      <c r="E110" s="23"/>
      <c r="F110" s="23" t="s">
        <v>474</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475</v>
      </c>
      <c r="AM110" s="373"/>
      <c r="AN110" s="319"/>
      <c r="AO110" s="373"/>
      <c r="AP110" s="319"/>
      <c r="AQ110" s="319" t="s">
        <v>426</v>
      </c>
      <c r="AR110" s="319" t="s">
        <v>476</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1595</v>
      </c>
      <c r="D111" s="245"/>
      <c r="E111" s="23"/>
      <c r="F111" s="23" t="s">
        <v>455</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454</v>
      </c>
      <c r="AM111" s="373"/>
      <c r="AN111" s="319"/>
      <c r="AO111" s="373"/>
      <c r="AP111" s="319"/>
      <c r="AQ111" s="319" t="s">
        <v>404</v>
      </c>
      <c r="AR111" s="319" t="s">
        <v>455</v>
      </c>
      <c r="AS111" s="319" t="s">
        <v>455</v>
      </c>
      <c r="AT111" s="319" t="s">
        <v>278</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1595</v>
      </c>
      <c r="D112" s="245"/>
      <c r="E112" s="23"/>
      <c r="F112" s="23" t="s">
        <v>477</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478</v>
      </c>
      <c r="AM112" s="373"/>
      <c r="AN112" s="319"/>
      <c r="AO112" s="373"/>
      <c r="AP112" s="319"/>
      <c r="AQ112" s="319" t="s">
        <v>404</v>
      </c>
      <c r="AR112" s="319" t="s">
        <v>479</v>
      </c>
      <c r="AS112" s="319" t="s">
        <v>479</v>
      </c>
      <c r="AT112" s="319" t="s">
        <v>278</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1595</v>
      </c>
      <c r="D113" s="245"/>
      <c r="E113" s="23"/>
      <c r="F113" s="23" t="s">
        <v>480</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481</v>
      </c>
      <c r="AM113" s="373"/>
      <c r="AN113" s="319"/>
      <c r="AO113" s="373"/>
      <c r="AP113" s="319"/>
      <c r="AQ113" s="319" t="s">
        <v>404</v>
      </c>
      <c r="AR113" s="319" t="s">
        <v>480</v>
      </c>
      <c r="AS113" s="319" t="s">
        <v>480</v>
      </c>
      <c r="AT113" s="319" t="s">
        <v>278</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1595</v>
      </c>
      <c r="D114" s="245"/>
      <c r="E114" s="23"/>
      <c r="F114" s="23" t="s">
        <v>482</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483</v>
      </c>
      <c r="AM114" s="373"/>
      <c r="AN114" s="319"/>
      <c r="AO114" s="373"/>
      <c r="AP114" s="319"/>
      <c r="AQ114" s="319" t="s">
        <v>404</v>
      </c>
      <c r="AR114" s="319" t="s">
        <v>482</v>
      </c>
      <c r="AS114" s="319" t="s">
        <v>482</v>
      </c>
      <c r="AT114" s="319" t="s">
        <v>278</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1595</v>
      </c>
      <c r="D115" s="245"/>
      <c r="E115" s="23"/>
      <c r="F115" s="23" t="s">
        <v>484</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485</v>
      </c>
      <c r="AM115" s="373"/>
      <c r="AN115" s="319"/>
      <c r="AO115" s="373"/>
      <c r="AP115" s="319"/>
      <c r="AQ115" s="319" t="s">
        <v>404</v>
      </c>
      <c r="AR115" s="319" t="s">
        <v>486</v>
      </c>
      <c r="AS115" s="319" t="s">
        <v>486</v>
      </c>
      <c r="AT115" s="319" t="s">
        <v>278</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1595</v>
      </c>
      <c r="D116" s="245"/>
      <c r="E116" s="23"/>
      <c r="F116" s="23" t="s">
        <v>487</v>
      </c>
      <c r="G116" s="207"/>
      <c r="H116" s="207"/>
      <c r="I116" s="228"/>
      <c r="J116" s="23"/>
      <c r="K116" s="228"/>
      <c r="L116" s="228"/>
      <c r="M116" s="197"/>
      <c r="N116" s="309"/>
      <c r="O116" s="13"/>
      <c r="P116" s="13"/>
      <c r="Q116" s="13"/>
      <c r="R116" s="13"/>
      <c r="S116" s="13"/>
      <c r="T116" s="13"/>
      <c r="U116" s="167"/>
      <c r="V116" s="13"/>
      <c r="W116" s="13" t="s">
        <v>488</v>
      </c>
      <c r="X116" s="13" t="s">
        <v>488</v>
      </c>
      <c r="Y116" s="13"/>
      <c r="Z116" s="13"/>
      <c r="AA116" s="13" t="s">
        <v>489</v>
      </c>
      <c r="AB116" s="319" t="s">
        <v>308</v>
      </c>
      <c r="AC116" s="319" t="s">
        <v>160</v>
      </c>
      <c r="AD116" s="319">
        <v>-1</v>
      </c>
      <c r="AE116" s="319">
        <v>2</v>
      </c>
      <c r="AF116" s="319" t="s">
        <v>79</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1595</v>
      </c>
      <c r="D117" s="245"/>
      <c r="E117" s="23"/>
      <c r="F117" s="23" t="s">
        <v>490</v>
      </c>
      <c r="G117" s="207"/>
      <c r="H117" s="207"/>
      <c r="I117" s="228"/>
      <c r="J117" s="23"/>
      <c r="K117" s="228"/>
      <c r="L117" s="228"/>
      <c r="M117" s="197"/>
      <c r="N117" s="309"/>
      <c r="O117" s="13"/>
      <c r="P117" s="13"/>
      <c r="Q117" s="13"/>
      <c r="R117" s="13"/>
      <c r="S117" s="13"/>
      <c r="T117" s="13"/>
      <c r="U117" s="167"/>
      <c r="V117" s="13"/>
      <c r="W117" s="13" t="s">
        <v>491</v>
      </c>
      <c r="X117" s="13" t="s">
        <v>491</v>
      </c>
      <c r="Y117" s="13"/>
      <c r="Z117" s="13"/>
      <c r="AA117" s="13" t="s">
        <v>492</v>
      </c>
      <c r="AB117" s="154" t="s">
        <v>370</v>
      </c>
      <c r="AC117" s="154" t="s">
        <v>160</v>
      </c>
      <c r="AD117" s="154">
        <v>0</v>
      </c>
      <c r="AE117" s="154">
        <v>2.2999999999999998</v>
      </c>
      <c r="AF117" s="154" t="s">
        <v>79</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1595</v>
      </c>
      <c r="D118" s="245"/>
      <c r="E118" s="23"/>
      <c r="F118" s="23" t="s">
        <v>493</v>
      </c>
      <c r="G118" s="207"/>
      <c r="H118" s="207"/>
      <c r="I118" s="228"/>
      <c r="J118" s="23"/>
      <c r="K118" s="228"/>
      <c r="L118" s="228"/>
      <c r="M118" s="197"/>
      <c r="N118" s="309"/>
      <c r="O118" s="13"/>
      <c r="P118" s="13"/>
      <c r="Q118" s="13"/>
      <c r="R118" s="13"/>
      <c r="S118" s="13"/>
      <c r="T118" s="13"/>
      <c r="U118" s="167"/>
      <c r="V118" s="13"/>
      <c r="W118" s="13" t="s">
        <v>494</v>
      </c>
      <c r="X118" s="13" t="s">
        <v>494</v>
      </c>
      <c r="Y118" s="13"/>
      <c r="Z118" s="13"/>
      <c r="AA118" s="13" t="s">
        <v>495</v>
      </c>
      <c r="AB118" s="319" t="s">
        <v>79</v>
      </c>
      <c r="AC118" s="319" t="s">
        <v>249</v>
      </c>
      <c r="AD118" s="319">
        <v>0</v>
      </c>
      <c r="AE118" s="319" t="s">
        <v>160</v>
      </c>
      <c r="AF118" s="319" t="s">
        <v>496</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1595</v>
      </c>
      <c r="D119" s="245"/>
      <c r="E119" s="23"/>
      <c r="F119" s="23" t="s">
        <v>497</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498</v>
      </c>
      <c r="AM119" s="373"/>
      <c r="AN119" s="319"/>
      <c r="AO119" s="373"/>
      <c r="AP119" s="319"/>
      <c r="AQ119" s="319" t="s">
        <v>291</v>
      </c>
      <c r="AR119" s="319" t="s">
        <v>499</v>
      </c>
      <c r="AS119" s="319" t="s">
        <v>499</v>
      </c>
      <c r="AT119" s="319" t="s">
        <v>500</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1595</v>
      </c>
      <c r="D120" s="245"/>
      <c r="E120" s="23"/>
      <c r="F120" s="23" t="s">
        <v>501</v>
      </c>
      <c r="G120" s="207"/>
      <c r="H120" s="207"/>
      <c r="I120" s="228"/>
      <c r="J120" s="23"/>
      <c r="K120" s="228"/>
      <c r="L120" s="228"/>
      <c r="M120" s="197"/>
      <c r="N120" s="309"/>
      <c r="O120" s="13"/>
      <c r="P120" s="13"/>
      <c r="Q120" s="13"/>
      <c r="R120" s="13"/>
      <c r="S120" s="13"/>
      <c r="T120" s="13"/>
      <c r="U120" s="167"/>
      <c r="V120" s="13"/>
      <c r="W120" s="13" t="s">
        <v>502</v>
      </c>
      <c r="X120" s="13" t="s">
        <v>502</v>
      </c>
      <c r="Y120" s="13"/>
      <c r="Z120" s="13"/>
      <c r="AA120" s="13" t="s">
        <v>503</v>
      </c>
      <c r="AB120" s="319" t="s">
        <v>79</v>
      </c>
      <c r="AC120" s="319" t="s">
        <v>160</v>
      </c>
      <c r="AD120" s="319">
        <v>1</v>
      </c>
      <c r="AE120" s="319">
        <v>3</v>
      </c>
      <c r="AF120" s="319" t="s">
        <v>496</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1595</v>
      </c>
      <c r="D121" s="245"/>
      <c r="E121" s="23"/>
      <c r="F121" s="23" t="s">
        <v>504</v>
      </c>
      <c r="G121" s="207"/>
      <c r="H121" s="207"/>
      <c r="I121" s="228"/>
      <c r="J121" s="23"/>
      <c r="K121" s="228"/>
      <c r="L121" s="228"/>
      <c r="M121" s="197"/>
      <c r="N121" s="309"/>
      <c r="O121" s="13"/>
      <c r="P121" s="13"/>
      <c r="Q121" s="13"/>
      <c r="R121" s="13"/>
      <c r="S121" s="13"/>
      <c r="T121" s="13"/>
      <c r="U121" s="167"/>
      <c r="V121" s="13"/>
      <c r="W121" s="13" t="s">
        <v>505</v>
      </c>
      <c r="X121" s="13" t="s">
        <v>505</v>
      </c>
      <c r="Y121" s="13"/>
      <c r="Z121" s="13"/>
      <c r="AA121" s="13" t="s">
        <v>506</v>
      </c>
      <c r="AB121" s="154" t="s">
        <v>79</v>
      </c>
      <c r="AC121" s="154" t="s">
        <v>160</v>
      </c>
      <c r="AD121" s="154" t="s">
        <v>507</v>
      </c>
      <c r="AE121" s="154" t="s">
        <v>508</v>
      </c>
      <c r="AF121" s="154" t="s">
        <v>79</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1595</v>
      </c>
      <c r="D122" s="245"/>
      <c r="E122" s="23"/>
      <c r="F122" s="23" t="s">
        <v>509</v>
      </c>
      <c r="G122" s="207"/>
      <c r="H122" s="207"/>
      <c r="I122" s="228"/>
      <c r="J122" s="23"/>
      <c r="K122" s="228"/>
      <c r="L122" s="228"/>
      <c r="M122" s="197"/>
      <c r="N122" s="309"/>
      <c r="O122" s="13"/>
      <c r="P122" s="13"/>
      <c r="Q122" s="13"/>
      <c r="R122" s="13"/>
      <c r="S122" s="13"/>
      <c r="T122" s="13"/>
      <c r="U122" s="167"/>
      <c r="V122" s="13"/>
      <c r="W122" s="13" t="s">
        <v>510</v>
      </c>
      <c r="X122" s="13" t="s">
        <v>510</v>
      </c>
      <c r="Y122" s="13"/>
      <c r="Z122" s="13"/>
      <c r="AA122" s="13" t="s">
        <v>511</v>
      </c>
      <c r="AB122" s="154" t="s">
        <v>308</v>
      </c>
      <c r="AC122" s="154" t="s">
        <v>160</v>
      </c>
      <c r="AD122" s="154" t="s">
        <v>447</v>
      </c>
      <c r="AE122" s="262" t="s">
        <v>512</v>
      </c>
      <c r="AF122" s="262" t="s">
        <v>79</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1595</v>
      </c>
      <c r="D123" s="245"/>
      <c r="E123" s="23"/>
      <c r="F123" s="23" t="s">
        <v>513</v>
      </c>
      <c r="G123" s="207"/>
      <c r="H123" s="207"/>
      <c r="I123" s="228"/>
      <c r="J123" s="23"/>
      <c r="K123" s="228"/>
      <c r="L123" s="228"/>
      <c r="M123" s="197"/>
      <c r="N123" s="309"/>
      <c r="O123" s="13"/>
      <c r="P123" s="13"/>
      <c r="Q123" s="13"/>
      <c r="R123" s="13"/>
      <c r="S123" s="13"/>
      <c r="T123" s="13"/>
      <c r="U123" s="167"/>
      <c r="V123" s="13"/>
      <c r="W123" s="13" t="s">
        <v>514</v>
      </c>
      <c r="X123" s="13" t="s">
        <v>514</v>
      </c>
      <c r="Y123" s="13"/>
      <c r="Z123" s="13"/>
      <c r="AA123" s="13" t="s">
        <v>515</v>
      </c>
      <c r="AB123" s="319" t="s">
        <v>79</v>
      </c>
      <c r="AC123" s="319" t="s">
        <v>79</v>
      </c>
      <c r="AD123" s="319" t="s">
        <v>79</v>
      </c>
      <c r="AE123" s="319" t="s">
        <v>79</v>
      </c>
      <c r="AF123" s="319" t="s">
        <v>79</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1595</v>
      </c>
      <c r="D124" s="245"/>
      <c r="E124" s="23"/>
      <c r="F124" s="23" t="s">
        <v>516</v>
      </c>
      <c r="G124" s="207"/>
      <c r="H124" s="207"/>
      <c r="I124" s="228"/>
      <c r="J124" s="23"/>
      <c r="K124" s="228"/>
      <c r="L124" s="228"/>
      <c r="M124" s="197"/>
      <c r="N124" s="309"/>
      <c r="O124" s="13"/>
      <c r="P124" s="13"/>
      <c r="Q124" s="13"/>
      <c r="R124" s="13"/>
      <c r="S124" s="13"/>
      <c r="T124" s="13"/>
      <c r="U124" s="167"/>
      <c r="V124" s="13"/>
      <c r="W124" s="13" t="s">
        <v>517</v>
      </c>
      <c r="X124" s="13" t="s">
        <v>517</v>
      </c>
      <c r="Y124" s="13"/>
      <c r="Z124" s="13"/>
      <c r="AA124" s="13" t="s">
        <v>518</v>
      </c>
      <c r="AB124" s="319" t="s">
        <v>79</v>
      </c>
      <c r="AC124" s="319" t="s">
        <v>79</v>
      </c>
      <c r="AD124" s="319" t="s">
        <v>79</v>
      </c>
      <c r="AE124" s="319" t="s">
        <v>79</v>
      </c>
      <c r="AF124" s="319" t="s">
        <v>79</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1595</v>
      </c>
      <c r="D125" s="245"/>
      <c r="E125" s="207"/>
      <c r="F125" s="207" t="s">
        <v>1832</v>
      </c>
      <c r="G125" s="207" t="s">
        <v>1833</v>
      </c>
      <c r="H125" s="207" t="str">
        <f>_xlfn.CONCAT("'&lt;br&gt;','&lt;b&gt;','",F125, ": ','&lt;/b&gt;',",G125, ",'&lt;/br&gt;',")</f>
        <v>'&lt;br&gt;','&lt;b&gt;','Beaver Present : ','&lt;/b&gt;',BeaverPresent ,'&lt;/br&gt;',</v>
      </c>
      <c r="I125" s="227" t="s">
        <v>1978</v>
      </c>
      <c r="J125" s="207" t="s">
        <v>1975</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519</v>
      </c>
      <c r="D126" s="246"/>
      <c r="E126" s="24" t="s">
        <v>1623</v>
      </c>
      <c r="F126" s="471" t="s">
        <v>520</v>
      </c>
      <c r="G126" s="291" t="s">
        <v>521</v>
      </c>
      <c r="H126" s="291"/>
      <c r="I126" s="229"/>
      <c r="J126" s="24" t="s">
        <v>264</v>
      </c>
      <c r="K126" s="229"/>
      <c r="L126" s="229"/>
      <c r="M126" s="197"/>
      <c r="N126" s="309"/>
      <c r="O126" s="13"/>
      <c r="P126" s="13"/>
      <c r="Q126" s="13"/>
      <c r="R126" s="13"/>
      <c r="S126" s="13"/>
      <c r="T126" s="13"/>
      <c r="U126" s="167"/>
      <c r="V126" s="13"/>
      <c r="W126" s="13" t="s">
        <v>521</v>
      </c>
      <c r="X126" s="13" t="s">
        <v>1584</v>
      </c>
      <c r="Y126" s="13"/>
      <c r="Z126" s="13"/>
      <c r="AA126" s="13" t="s">
        <v>522</v>
      </c>
      <c r="AB126" s="319" t="s">
        <v>308</v>
      </c>
      <c r="AC126" s="319" t="s">
        <v>523</v>
      </c>
      <c r="AD126" s="319">
        <v>0</v>
      </c>
      <c r="AE126" s="319">
        <v>180</v>
      </c>
      <c r="AF126" s="319" t="s">
        <v>79</v>
      </c>
      <c r="AG126" s="319"/>
      <c r="AH126" s="319"/>
      <c r="AI126" s="378"/>
      <c r="AJ126" s="167"/>
      <c r="AK126" s="13"/>
      <c r="AL126" s="17" t="s">
        <v>524</v>
      </c>
      <c r="AM126" s="373"/>
      <c r="AN126" s="319"/>
      <c r="AO126" s="373"/>
      <c r="AP126" s="319"/>
      <c r="AQ126" s="264" t="s">
        <v>525</v>
      </c>
      <c r="AR126" s="265"/>
      <c r="AS126" s="154" t="s">
        <v>526</v>
      </c>
      <c r="AT126" s="154" t="s">
        <v>523</v>
      </c>
      <c r="AU126" s="319"/>
      <c r="AV126" s="154"/>
      <c r="AW126" s="378"/>
      <c r="AX126" s="167"/>
      <c r="AY126" s="13"/>
      <c r="AZ126" s="12" t="s">
        <v>520</v>
      </c>
      <c r="BA126" s="185" t="s">
        <v>521</v>
      </c>
      <c r="BB126" s="185"/>
      <c r="BC126" s="185"/>
      <c r="BD126" s="13" t="s">
        <v>527</v>
      </c>
      <c r="BE126" s="13" t="s">
        <v>523</v>
      </c>
      <c r="BF126" s="13"/>
      <c r="BG126" s="13"/>
      <c r="BH126" s="13"/>
      <c r="BI126" s="13"/>
      <c r="BJ126" s="5">
        <f t="shared" ref="BJ126:BJ138" si="7">COUNTIF(M126,"*")+COUNTIF(W126,"*")+COUNTIF(AL126,"*")+COUNTIF(AZ126,"*")</f>
        <v>3</v>
      </c>
    </row>
    <row r="127" spans="1:62" ht="126">
      <c r="A127" s="24">
        <v>6</v>
      </c>
      <c r="B127" s="24">
        <v>2</v>
      </c>
      <c r="C127" s="246" t="s">
        <v>519</v>
      </c>
      <c r="D127" s="246"/>
      <c r="E127" s="24" t="s">
        <v>1623</v>
      </c>
      <c r="F127" s="471" t="s">
        <v>528</v>
      </c>
      <c r="G127" s="291" t="s">
        <v>529</v>
      </c>
      <c r="H127" s="291"/>
      <c r="I127" s="229"/>
      <c r="J127" s="24" t="s">
        <v>264</v>
      </c>
      <c r="K127" s="229"/>
      <c r="L127" s="229"/>
      <c r="M127" s="197"/>
      <c r="N127" s="309"/>
      <c r="O127" s="13"/>
      <c r="P127" s="13"/>
      <c r="Q127" s="13"/>
      <c r="R127" s="13"/>
      <c r="S127" s="13"/>
      <c r="T127" s="13"/>
      <c r="U127" s="167"/>
      <c r="V127" s="13"/>
      <c r="W127" s="13" t="s">
        <v>530</v>
      </c>
      <c r="X127" s="13" t="s">
        <v>530</v>
      </c>
      <c r="Y127" s="13"/>
      <c r="Z127" s="13"/>
      <c r="AA127" s="13" t="s">
        <v>531</v>
      </c>
      <c r="AB127" s="319" t="s">
        <v>370</v>
      </c>
      <c r="AC127" s="319" t="s">
        <v>278</v>
      </c>
      <c r="AD127" s="319">
        <v>0</v>
      </c>
      <c r="AE127" s="319">
        <v>100</v>
      </c>
      <c r="AF127" s="319" t="s">
        <v>79</v>
      </c>
      <c r="AG127" s="319"/>
      <c r="AH127" s="319"/>
      <c r="AI127" s="378"/>
      <c r="AJ127" s="167"/>
      <c r="AK127" s="13"/>
      <c r="AL127" s="12"/>
      <c r="AM127" s="13"/>
      <c r="AN127" s="13"/>
      <c r="AO127" s="13"/>
      <c r="AP127" s="13"/>
      <c r="AQ127" s="13"/>
      <c r="AR127" s="13"/>
      <c r="AS127" s="13"/>
      <c r="AT127" s="13"/>
      <c r="AU127" s="13"/>
      <c r="AV127" s="13"/>
      <c r="AW127" s="13"/>
      <c r="AX127" s="167"/>
      <c r="AY127" s="13"/>
      <c r="AZ127" s="12" t="s">
        <v>528</v>
      </c>
      <c r="BA127" s="13" t="s">
        <v>532</v>
      </c>
      <c r="BB127" s="13"/>
      <c r="BC127" s="13"/>
      <c r="BD127" s="13" t="s">
        <v>533</v>
      </c>
      <c r="BE127" s="13" t="s">
        <v>284</v>
      </c>
      <c r="BF127" s="13"/>
      <c r="BG127" s="13"/>
      <c r="BH127" s="13"/>
      <c r="BI127" s="13"/>
      <c r="BJ127" s="5">
        <f t="shared" si="7"/>
        <v>2</v>
      </c>
    </row>
    <row r="128" spans="1:62" ht="28">
      <c r="A128" s="24">
        <v>6</v>
      </c>
      <c r="B128" s="24">
        <v>3</v>
      </c>
      <c r="C128" s="246" t="s">
        <v>519</v>
      </c>
      <c r="D128" s="246"/>
      <c r="E128" s="24"/>
      <c r="F128" s="24" t="s">
        <v>534</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535</v>
      </c>
      <c r="AM128" s="373"/>
      <c r="AN128" s="319"/>
      <c r="AO128" s="373"/>
      <c r="AP128" s="319"/>
      <c r="AQ128" s="264" t="s">
        <v>525</v>
      </c>
      <c r="AR128" s="265"/>
      <c r="AS128" s="319" t="s">
        <v>536</v>
      </c>
      <c r="AT128" s="319" t="s">
        <v>523</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519</v>
      </c>
      <c r="D129" s="246"/>
      <c r="E129" s="24"/>
      <c r="F129" s="24" t="s">
        <v>537</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538</v>
      </c>
      <c r="AM129" s="373"/>
      <c r="AN129" s="319"/>
      <c r="AO129" s="373"/>
      <c r="AP129" s="319"/>
      <c r="AQ129" s="264" t="s">
        <v>525</v>
      </c>
      <c r="AR129" s="265"/>
      <c r="AS129" s="319" t="s">
        <v>539</v>
      </c>
      <c r="AT129" s="319" t="s">
        <v>540</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519</v>
      </c>
      <c r="D130" s="246"/>
      <c r="E130" s="24"/>
      <c r="F130" s="24" t="s">
        <v>541</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542</v>
      </c>
      <c r="AM130" s="373"/>
      <c r="AN130" s="319"/>
      <c r="AO130" s="373"/>
      <c r="AP130" s="319"/>
      <c r="AQ130" s="264" t="s">
        <v>525</v>
      </c>
      <c r="AR130" s="265"/>
      <c r="AS130" s="319" t="s">
        <v>543</v>
      </c>
      <c r="AT130" s="319" t="s">
        <v>540</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519</v>
      </c>
      <c r="D131" s="246"/>
      <c r="E131" s="24"/>
      <c r="F131" s="24" t="s">
        <v>544</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545</v>
      </c>
      <c r="AM131" s="373"/>
      <c r="AN131" s="319"/>
      <c r="AO131" s="373"/>
      <c r="AP131" s="319"/>
      <c r="AQ131" s="319" t="s">
        <v>525</v>
      </c>
      <c r="AR131" s="319" t="s">
        <v>546</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519</v>
      </c>
      <c r="D132" s="246"/>
      <c r="E132" s="24"/>
      <c r="F132" s="24" t="s">
        <v>547</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547</v>
      </c>
      <c r="BA132" s="13" t="s">
        <v>548</v>
      </c>
      <c r="BB132" s="13"/>
      <c r="BC132" s="13"/>
      <c r="BD132" s="13" t="s">
        <v>549</v>
      </c>
      <c r="BE132" s="13" t="s">
        <v>284</v>
      </c>
      <c r="BF132" s="13"/>
      <c r="BG132" s="13"/>
      <c r="BH132" s="13"/>
      <c r="BI132" s="13"/>
      <c r="BJ132" s="5">
        <f t="shared" si="7"/>
        <v>1</v>
      </c>
    </row>
    <row r="133" spans="1:62" ht="112">
      <c r="A133" s="24">
        <v>6</v>
      </c>
      <c r="B133" s="24">
        <v>8</v>
      </c>
      <c r="C133" s="246" t="s">
        <v>519</v>
      </c>
      <c r="D133" s="246"/>
      <c r="E133" s="24"/>
      <c r="F133" s="24" t="s">
        <v>550</v>
      </c>
      <c r="G133" s="291"/>
      <c r="H133" s="291"/>
      <c r="I133" s="229"/>
      <c r="J133" s="24"/>
      <c r="K133" s="229"/>
      <c r="L133" s="229"/>
      <c r="M133" s="197"/>
      <c r="N133" s="309"/>
      <c r="O133" s="13"/>
      <c r="P133" s="13"/>
      <c r="Q133" s="13"/>
      <c r="R133" s="13"/>
      <c r="S133" s="13"/>
      <c r="T133" s="13"/>
      <c r="U133" s="167"/>
      <c r="V133" s="13"/>
      <c r="W133" s="13" t="s">
        <v>551</v>
      </c>
      <c r="X133" s="13" t="s">
        <v>551</v>
      </c>
      <c r="Y133" s="13"/>
      <c r="Z133" s="13"/>
      <c r="AA133" s="13" t="s">
        <v>552</v>
      </c>
      <c r="AB133" s="319" t="s">
        <v>370</v>
      </c>
      <c r="AC133" s="319" t="s">
        <v>278</v>
      </c>
      <c r="AD133" s="319">
        <v>0</v>
      </c>
      <c r="AE133" s="319">
        <v>100</v>
      </c>
      <c r="AF133" s="319" t="s">
        <v>79</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519</v>
      </c>
      <c r="D134" s="246"/>
      <c r="E134" s="24"/>
      <c r="F134" s="24" t="s">
        <v>553</v>
      </c>
      <c r="G134" s="291"/>
      <c r="H134" s="291"/>
      <c r="I134" s="229"/>
      <c r="J134" s="24"/>
      <c r="K134" s="229"/>
      <c r="L134" s="229"/>
      <c r="M134" s="197"/>
      <c r="N134" s="309"/>
      <c r="O134" s="13"/>
      <c r="P134" s="13"/>
      <c r="Q134" s="13"/>
      <c r="R134" s="13"/>
      <c r="S134" s="13"/>
      <c r="T134" s="13"/>
      <c r="U134" s="167"/>
      <c r="V134" s="13"/>
      <c r="W134" s="13" t="s">
        <v>554</v>
      </c>
      <c r="X134" s="13" t="s">
        <v>554</v>
      </c>
      <c r="Y134" s="13"/>
      <c r="Z134" s="13"/>
      <c r="AA134" s="13" t="s">
        <v>555</v>
      </c>
      <c r="AB134" s="154" t="s">
        <v>370</v>
      </c>
      <c r="AC134" s="154" t="s">
        <v>278</v>
      </c>
      <c r="AD134" s="154">
        <v>0</v>
      </c>
      <c r="AE134" s="154">
        <v>100</v>
      </c>
      <c r="AF134" s="154" t="s">
        <v>79</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519</v>
      </c>
      <c r="D135" s="246"/>
      <c r="E135" s="24"/>
      <c r="F135" s="24" t="s">
        <v>556</v>
      </c>
      <c r="G135" s="291"/>
      <c r="H135" s="291"/>
      <c r="I135" s="229"/>
      <c r="J135" s="24"/>
      <c r="K135" s="229"/>
      <c r="L135" s="229"/>
      <c r="M135" s="197"/>
      <c r="N135" s="309"/>
      <c r="O135" s="13"/>
      <c r="P135" s="13"/>
      <c r="Q135" s="13"/>
      <c r="R135" s="13"/>
      <c r="S135" s="13"/>
      <c r="T135" s="13"/>
      <c r="U135" s="167"/>
      <c r="V135" s="13"/>
      <c r="W135" s="13" t="s">
        <v>557</v>
      </c>
      <c r="X135" s="13" t="s">
        <v>557</v>
      </c>
      <c r="Y135" s="13"/>
      <c r="Z135" s="13"/>
      <c r="AA135" s="13" t="s">
        <v>558</v>
      </c>
      <c r="AB135" s="319" t="s">
        <v>370</v>
      </c>
      <c r="AC135" s="319" t="s">
        <v>278</v>
      </c>
      <c r="AD135" s="319">
        <v>0</v>
      </c>
      <c r="AE135" s="319">
        <v>100</v>
      </c>
      <c r="AF135" s="319" t="s">
        <v>79</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519</v>
      </c>
      <c r="D136" s="246"/>
      <c r="E136" s="24"/>
      <c r="F136" s="24" t="s">
        <v>559</v>
      </c>
      <c r="G136" s="291"/>
      <c r="H136" s="291"/>
      <c r="I136" s="229"/>
      <c r="J136" s="24"/>
      <c r="K136" s="229"/>
      <c r="L136" s="229"/>
      <c r="M136" s="197"/>
      <c r="N136" s="309"/>
      <c r="O136" s="13"/>
      <c r="P136" s="13"/>
      <c r="Q136" s="13"/>
      <c r="R136" s="13"/>
      <c r="S136" s="13"/>
      <c r="T136" s="13"/>
      <c r="U136" s="167"/>
      <c r="V136" s="13"/>
      <c r="W136" s="13" t="s">
        <v>560</v>
      </c>
      <c r="X136" s="13" t="s">
        <v>560</v>
      </c>
      <c r="Y136" s="13"/>
      <c r="Z136" s="13"/>
      <c r="AA136" s="13" t="s">
        <v>561</v>
      </c>
      <c r="AB136" s="154" t="s">
        <v>370</v>
      </c>
      <c r="AC136" s="154" t="s">
        <v>278</v>
      </c>
      <c r="AD136" s="154">
        <v>0</v>
      </c>
      <c r="AE136" s="154">
        <v>100</v>
      </c>
      <c r="AF136" s="154" t="s">
        <v>79</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519</v>
      </c>
      <c r="D137" s="246"/>
      <c r="E137" s="24"/>
      <c r="F137" s="24" t="s">
        <v>562</v>
      </c>
      <c r="G137" s="291"/>
      <c r="H137" s="291"/>
      <c r="I137" s="229"/>
      <c r="J137" s="24"/>
      <c r="K137" s="229"/>
      <c r="L137" s="229"/>
      <c r="M137" s="197"/>
      <c r="N137" s="309"/>
      <c r="O137" s="13"/>
      <c r="P137" s="13"/>
      <c r="Q137" s="13"/>
      <c r="R137" s="13"/>
      <c r="S137" s="13"/>
      <c r="T137" s="13"/>
      <c r="U137" s="167"/>
      <c r="V137" s="13"/>
      <c r="W137" s="13" t="s">
        <v>563</v>
      </c>
      <c r="X137" s="13" t="s">
        <v>563</v>
      </c>
      <c r="Y137" s="13"/>
      <c r="Z137" s="13"/>
      <c r="AA137" s="13" t="s">
        <v>564</v>
      </c>
      <c r="AB137" s="154" t="s">
        <v>370</v>
      </c>
      <c r="AC137" s="154" t="s">
        <v>278</v>
      </c>
      <c r="AD137" s="154">
        <v>0</v>
      </c>
      <c r="AE137" s="154">
        <v>100</v>
      </c>
      <c r="AF137" s="154" t="s">
        <v>79</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519</v>
      </c>
      <c r="D138" s="246"/>
      <c r="E138" s="24"/>
      <c r="F138" s="399" t="s">
        <v>1987</v>
      </c>
      <c r="G138" s="401"/>
      <c r="H138" s="291"/>
      <c r="I138" s="402"/>
      <c r="J138" s="24"/>
      <c r="K138" s="229"/>
      <c r="L138" s="402"/>
      <c r="M138" s="396"/>
      <c r="N138" s="309"/>
      <c r="O138" s="13"/>
      <c r="P138" s="13"/>
      <c r="Q138" s="13"/>
      <c r="R138" s="13"/>
      <c r="S138" s="13"/>
      <c r="T138" s="13"/>
      <c r="U138" s="167"/>
      <c r="V138" s="13"/>
      <c r="W138" s="13" t="s">
        <v>565</v>
      </c>
      <c r="X138" s="36" t="s">
        <v>565</v>
      </c>
      <c r="Y138" s="36"/>
      <c r="Z138" s="36"/>
      <c r="AA138" s="13" t="s">
        <v>566</v>
      </c>
      <c r="AB138" s="319" t="s">
        <v>370</v>
      </c>
      <c r="AC138" s="319" t="s">
        <v>278</v>
      </c>
      <c r="AD138" s="319">
        <v>0</v>
      </c>
      <c r="AE138" s="319">
        <v>100</v>
      </c>
      <c r="AF138" s="319" t="s">
        <v>79</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567</v>
      </c>
      <c r="D139" s="1"/>
      <c r="E139" s="1" t="s">
        <v>1623</v>
      </c>
      <c r="F139" s="1" t="s">
        <v>568</v>
      </c>
      <c r="G139" s="434" t="s">
        <v>569</v>
      </c>
      <c r="H139" s="208" t="str">
        <f>_xlfn.CONCAT("'&lt;br&gt;','&lt;b&gt;','",F139, ": ','&lt;/b&gt;',",G139, ",'&lt;/br&gt;',")</f>
        <v>'&lt;br&gt;','&lt;b&gt;','Diameter of the 50th percentile streambed particle: ','&lt;/b&gt;',D50,'&lt;/br&gt;',</v>
      </c>
      <c r="I139" s="434" t="s">
        <v>1822</v>
      </c>
      <c r="J139" s="1" t="s">
        <v>264</v>
      </c>
      <c r="K139" s="230"/>
      <c r="L139" s="434"/>
      <c r="M139" s="201" t="s">
        <v>569</v>
      </c>
      <c r="N139" s="309"/>
      <c r="O139" s="192" t="s">
        <v>569</v>
      </c>
      <c r="P139" s="9"/>
      <c r="Q139" s="9"/>
      <c r="R139" s="9" t="s">
        <v>571</v>
      </c>
      <c r="S139" s="9">
        <v>6797</v>
      </c>
      <c r="T139" s="9"/>
      <c r="U139" s="166"/>
      <c r="V139" s="9"/>
      <c r="W139" s="13" t="s">
        <v>569</v>
      </c>
      <c r="X139" s="278" t="s">
        <v>569</v>
      </c>
      <c r="Y139" s="153"/>
      <c r="Z139" s="153"/>
      <c r="AA139" s="13" t="s">
        <v>570</v>
      </c>
      <c r="AB139" s="154" t="s">
        <v>370</v>
      </c>
      <c r="AC139" s="154" t="s">
        <v>571</v>
      </c>
      <c r="AD139" s="154">
        <v>1</v>
      </c>
      <c r="AE139" s="154">
        <v>4098</v>
      </c>
      <c r="AF139" s="154" t="s">
        <v>387</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568</v>
      </c>
      <c r="BA139" s="201" t="s">
        <v>569</v>
      </c>
      <c r="BB139" s="310"/>
      <c r="BC139" s="310"/>
      <c r="BD139" s="13" t="s">
        <v>572</v>
      </c>
      <c r="BE139" s="13" t="s">
        <v>249</v>
      </c>
      <c r="BF139" s="13">
        <v>6797</v>
      </c>
      <c r="BG139" s="13" t="s">
        <v>2006</v>
      </c>
      <c r="BH139" s="13"/>
      <c r="BI139" s="13"/>
      <c r="BJ139" s="278">
        <f>COUNTIF(O139,"*")+COUNTIF(W139,"*")+COUNTIF(AL139,"*")+COUNTIF(AZ139,"*")</f>
        <v>3</v>
      </c>
    </row>
    <row r="140" spans="1:62" ht="70">
      <c r="A140" s="1">
        <v>7</v>
      </c>
      <c r="B140" s="1">
        <v>4</v>
      </c>
      <c r="C140" s="1" t="s">
        <v>567</v>
      </c>
      <c r="D140" s="1"/>
      <c r="E140" s="1" t="s">
        <v>1623</v>
      </c>
      <c r="F140" s="1" t="s">
        <v>579</v>
      </c>
      <c r="G140" s="434" t="s">
        <v>580</v>
      </c>
      <c r="H140" s="208" t="str">
        <f>_xlfn.CONCAT("'&lt;br&gt;','&lt;b&gt;','",F140, ": ','&lt;/b&gt;',",G140, ",'&lt;/br&gt;',")</f>
        <v>'&lt;br&gt;','&lt;b&gt;','Percent of streambed particles &lt;2mm: ','&lt;/b&gt;',PctFines2,'&lt;/br&gt;',</v>
      </c>
      <c r="I140" s="434" t="s">
        <v>1824</v>
      </c>
      <c r="J140" s="1" t="s">
        <v>264</v>
      </c>
      <c r="K140" s="365"/>
      <c r="L140" s="434"/>
      <c r="M140" s="201" t="s">
        <v>581</v>
      </c>
      <c r="N140" s="310"/>
      <c r="O140" s="13" t="s">
        <v>581</v>
      </c>
      <c r="P140" s="13"/>
      <c r="Q140" s="13"/>
      <c r="R140" s="13" t="s">
        <v>278</v>
      </c>
      <c r="S140" s="9">
        <v>6797</v>
      </c>
      <c r="T140" s="9"/>
      <c r="U140" s="167"/>
      <c r="V140" s="13"/>
      <c r="W140" s="13" t="s">
        <v>582</v>
      </c>
      <c r="X140" s="278" t="s">
        <v>592</v>
      </c>
      <c r="Y140" s="153"/>
      <c r="Z140" s="153"/>
      <c r="AA140" s="13" t="s">
        <v>583</v>
      </c>
      <c r="AB140" s="319" t="s">
        <v>308</v>
      </c>
      <c r="AC140" s="319" t="s">
        <v>278</v>
      </c>
      <c r="AD140" s="319">
        <v>0</v>
      </c>
      <c r="AE140" s="319">
        <v>100</v>
      </c>
      <c r="AF140" s="319" t="s">
        <v>584</v>
      </c>
      <c r="AG140" s="319"/>
      <c r="AH140" s="319">
        <v>6862</v>
      </c>
      <c r="AI140" s="378"/>
      <c r="AJ140" s="167"/>
      <c r="AK140" s="153"/>
      <c r="AL140" s="368" t="s">
        <v>585</v>
      </c>
      <c r="AM140" s="370"/>
      <c r="AN140" s="368" t="s">
        <v>585</v>
      </c>
      <c r="AO140" s="370"/>
      <c r="AP140" s="370"/>
      <c r="AQ140" s="319" t="s">
        <v>586</v>
      </c>
      <c r="AR140" s="319" t="s">
        <v>587</v>
      </c>
      <c r="AS140" s="319" t="s">
        <v>587</v>
      </c>
      <c r="AT140" s="13" t="s">
        <v>278</v>
      </c>
      <c r="AU140" s="13"/>
      <c r="AV140" s="13">
        <v>6874</v>
      </c>
      <c r="AW140" s="13"/>
      <c r="AX140" s="167"/>
      <c r="AY140" s="13"/>
      <c r="AZ140" s="12"/>
      <c r="BA140" s="201"/>
      <c r="BB140" s="310"/>
      <c r="BC140" s="310"/>
      <c r="BD140" s="13"/>
      <c r="BE140" s="13"/>
      <c r="BF140" s="13">
        <v>6797</v>
      </c>
      <c r="BG140" s="13" t="s">
        <v>2006</v>
      </c>
      <c r="BH140" s="13"/>
      <c r="BI140" s="13"/>
      <c r="BJ140" s="278">
        <f>COUNTIF(O140,"*")+COUNTIF(W140,"*")+COUNTIF(AL140,"*")+COUNTIF(AZ140,"*")</f>
        <v>3</v>
      </c>
    </row>
    <row r="141" spans="1:62" ht="70">
      <c r="A141" s="1">
        <v>7</v>
      </c>
      <c r="B141" s="1">
        <v>5</v>
      </c>
      <c r="C141" s="1" t="s">
        <v>567</v>
      </c>
      <c r="D141" s="1"/>
      <c r="E141" s="1" t="s">
        <v>1623</v>
      </c>
      <c r="F141" s="473" t="s">
        <v>588</v>
      </c>
      <c r="G141" s="472" t="s">
        <v>589</v>
      </c>
      <c r="H141" s="208" t="str">
        <f>_xlfn.CONCAT("'&lt;br&gt;','&lt;b&gt;','",F141, ": ','&lt;/b&gt;',",G141, ",'&lt;/br&gt;',")</f>
        <v>'&lt;br&gt;','&lt;b&gt;','Percent of streambed particles &lt;6mm: ','&lt;/b&gt;',PctFines6,'&lt;/br&gt;',</v>
      </c>
      <c r="I141" s="434" t="s">
        <v>1826</v>
      </c>
      <c r="J141" s="1" t="s">
        <v>264</v>
      </c>
      <c r="K141" s="364"/>
      <c r="L141" s="434"/>
      <c r="M141" s="201" t="s">
        <v>2219</v>
      </c>
      <c r="N141" s="281"/>
      <c r="O141" s="13" t="s">
        <v>590</v>
      </c>
      <c r="P141" s="13"/>
      <c r="Q141" s="13"/>
      <c r="R141" s="13" t="s">
        <v>278</v>
      </c>
      <c r="S141" s="9">
        <v>6797</v>
      </c>
      <c r="T141" s="9"/>
      <c r="U141" s="167"/>
      <c r="V141" s="13"/>
      <c r="W141" s="13" t="s">
        <v>589</v>
      </c>
      <c r="X141" s="278" t="s">
        <v>1581</v>
      </c>
      <c r="Y141" s="163"/>
      <c r="Z141" s="163"/>
      <c r="AA141" s="13" t="s">
        <v>591</v>
      </c>
      <c r="AB141" s="154" t="s">
        <v>308</v>
      </c>
      <c r="AC141" s="154" t="s">
        <v>278</v>
      </c>
      <c r="AD141" s="154">
        <v>0</v>
      </c>
      <c r="AE141" s="154">
        <v>100</v>
      </c>
      <c r="AF141" s="154" t="s">
        <v>584</v>
      </c>
      <c r="AG141" s="154"/>
      <c r="AH141" s="154">
        <v>6801</v>
      </c>
      <c r="AI141" s="378"/>
      <c r="AJ141" s="167"/>
      <c r="AK141" s="379"/>
      <c r="AL141" s="368" t="s">
        <v>592</v>
      </c>
      <c r="AM141" s="303"/>
      <c r="AN141" s="368" t="s">
        <v>592</v>
      </c>
      <c r="AO141" s="303"/>
      <c r="AP141" s="303"/>
      <c r="AQ141" s="319" t="s">
        <v>586</v>
      </c>
      <c r="AR141" s="262" t="s">
        <v>593</v>
      </c>
      <c r="AS141" s="262" t="s">
        <v>593</v>
      </c>
      <c r="AT141" s="262" t="s">
        <v>278</v>
      </c>
      <c r="AU141" s="262"/>
      <c r="AV141" s="262">
        <v>6874</v>
      </c>
      <c r="AW141" s="378"/>
      <c r="AX141" s="167"/>
      <c r="AY141" s="13"/>
      <c r="AZ141" s="12"/>
      <c r="BA141" s="201"/>
      <c r="BB141" s="309"/>
      <c r="BC141" s="309"/>
      <c r="BD141" s="13"/>
      <c r="BE141" s="13"/>
      <c r="BF141" s="13">
        <v>6797</v>
      </c>
      <c r="BG141" s="13" t="s">
        <v>2006</v>
      </c>
      <c r="BH141" s="13"/>
      <c r="BI141" s="13"/>
      <c r="BJ141" s="278">
        <f>COUNTIF(O141,"*")+COUNTIF(W141,"*")+COUNTIF(AL141,"*")+COUNTIF(AZ141,"*")</f>
        <v>3</v>
      </c>
    </row>
    <row r="142" spans="1:62" ht="32.4" customHeight="1">
      <c r="A142" s="1">
        <v>7</v>
      </c>
      <c r="B142" s="1">
        <v>32</v>
      </c>
      <c r="C142" s="1" t="s">
        <v>567</v>
      </c>
      <c r="D142" s="1"/>
      <c r="E142" s="1" t="s">
        <v>1623</v>
      </c>
      <c r="F142" s="473" t="s">
        <v>573</v>
      </c>
      <c r="G142" s="230" t="s">
        <v>1583</v>
      </c>
      <c r="H142" s="208" t="str">
        <f>_xlfn.CONCAT("'&lt;br&gt;','&lt;b&gt;','",F142, ": ','&lt;/b&gt;',",G142, ",'&lt;/br&gt;',")</f>
        <v>'&lt;br&gt;','&lt;b&gt;','Percent pool tail fines &lt; 2mm: ','&lt;/b&gt;',PoolTailFines2,'&lt;/br&gt;',</v>
      </c>
      <c r="I142" s="365" t="s">
        <v>1823</v>
      </c>
      <c r="J142" s="1" t="s">
        <v>264</v>
      </c>
      <c r="K142" s="364"/>
      <c r="L142" s="365"/>
      <c r="M142" s="418"/>
      <c r="N142" s="281"/>
      <c r="O142" s="192" t="s">
        <v>575</v>
      </c>
      <c r="P142" s="9"/>
      <c r="Q142" s="9"/>
      <c r="R142" s="9"/>
      <c r="S142" s="9">
        <v>6798</v>
      </c>
      <c r="T142" s="9"/>
      <c r="U142" s="166"/>
      <c r="V142" s="9"/>
      <c r="W142" s="13" t="s">
        <v>574</v>
      </c>
      <c r="X142" s="272" t="s">
        <v>1582</v>
      </c>
      <c r="Y142" s="13"/>
      <c r="Z142" s="13"/>
      <c r="AA142" s="13" t="s">
        <v>576</v>
      </c>
      <c r="AB142" s="154" t="s">
        <v>308</v>
      </c>
      <c r="AC142" s="154" t="s">
        <v>278</v>
      </c>
      <c r="AD142" s="154">
        <v>0</v>
      </c>
      <c r="AE142" s="154">
        <v>100</v>
      </c>
      <c r="AF142" s="154" t="s">
        <v>577</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573</v>
      </c>
      <c r="BA142" s="415" t="s">
        <v>1570</v>
      </c>
      <c r="BB142" s="236"/>
      <c r="BC142" s="236"/>
      <c r="BD142" s="13" t="s">
        <v>578</v>
      </c>
      <c r="BE142" s="13" t="s">
        <v>330</v>
      </c>
      <c r="BF142" s="13">
        <v>6862</v>
      </c>
      <c r="BG142" s="13"/>
      <c r="BH142" s="13"/>
      <c r="BI142" s="13"/>
      <c r="BJ142" s="339">
        <f>COUNTIF(O142,"*")+COUNTIF(W142,"*")+COUNTIF(AL142,"*")+COUNTIF(AZ142,"*")</f>
        <v>3</v>
      </c>
    </row>
    <row r="143" spans="1:62" ht="70">
      <c r="A143" s="1">
        <v>7</v>
      </c>
      <c r="B143" s="1">
        <v>33</v>
      </c>
      <c r="C143" s="1" t="s">
        <v>567</v>
      </c>
      <c r="D143" s="1"/>
      <c r="E143" s="1" t="s">
        <v>1623</v>
      </c>
      <c r="F143" s="473" t="s">
        <v>600</v>
      </c>
      <c r="G143" s="208" t="s">
        <v>601</v>
      </c>
      <c r="H143" s="208" t="str">
        <f>_xlfn.CONCAT("'&lt;br&gt;','&lt;b&gt;','",F143, ": ','&lt;/b&gt;',",G143, ",'&lt;/br&gt;',")</f>
        <v>'&lt;br&gt;','&lt;b&gt;','Percent pool tail fines &lt; 6mm: ','&lt;/b&gt;',PoolTailFines6,'&lt;/br&gt;',</v>
      </c>
      <c r="I143" s="364" t="s">
        <v>1825</v>
      </c>
      <c r="J143" s="1" t="s">
        <v>264</v>
      </c>
      <c r="K143" s="364"/>
      <c r="L143" s="364"/>
      <c r="M143" s="355" t="s">
        <v>1890</v>
      </c>
      <c r="N143" s="281"/>
      <c r="O143" s="13"/>
      <c r="P143" s="13"/>
      <c r="Q143" s="13"/>
      <c r="R143" s="13"/>
      <c r="S143" s="13"/>
      <c r="T143" s="13"/>
      <c r="U143" s="167"/>
      <c r="V143" s="13"/>
      <c r="W143" s="13" t="s">
        <v>601</v>
      </c>
      <c r="X143" s="279" t="s">
        <v>1741</v>
      </c>
      <c r="Y143" s="36"/>
      <c r="Z143" s="36"/>
      <c r="AA143" s="13" t="s">
        <v>602</v>
      </c>
      <c r="AB143" s="319" t="s">
        <v>308</v>
      </c>
      <c r="AC143" s="319" t="s">
        <v>278</v>
      </c>
      <c r="AD143" s="319">
        <v>0</v>
      </c>
      <c r="AE143" s="319">
        <v>100</v>
      </c>
      <c r="AF143" s="319" t="s">
        <v>577</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600</v>
      </c>
      <c r="BA143" s="355" t="s">
        <v>1571</v>
      </c>
      <c r="BB143" s="281"/>
      <c r="BC143" s="281"/>
      <c r="BD143" s="13"/>
      <c r="BE143" s="13" t="s">
        <v>330</v>
      </c>
      <c r="BF143" s="13"/>
      <c r="BG143" s="13"/>
      <c r="BH143" s="13"/>
      <c r="BI143" s="13"/>
      <c r="BJ143" s="5">
        <f t="shared" ref="BJ143:BJ167" si="8">COUNTIF(M143,"*")+COUNTIF(W143,"*")+COUNTIF(AL143,"*")+COUNTIF(AZ143,"*")</f>
        <v>3</v>
      </c>
    </row>
    <row r="144" spans="1:62" ht="252">
      <c r="A144" s="1">
        <v>7</v>
      </c>
      <c r="B144" s="1">
        <v>6</v>
      </c>
      <c r="C144" s="1" t="s">
        <v>567</v>
      </c>
      <c r="D144" s="1"/>
      <c r="E144" s="1" t="s">
        <v>1623</v>
      </c>
      <c r="F144" s="473" t="s">
        <v>594</v>
      </c>
      <c r="G144" s="208" t="s">
        <v>595</v>
      </c>
      <c r="H144" s="208"/>
      <c r="I144" s="231"/>
      <c r="J144" s="1" t="s">
        <v>264</v>
      </c>
      <c r="K144" s="231"/>
      <c r="L144" s="231"/>
      <c r="M144" s="355"/>
      <c r="N144" s="281"/>
      <c r="O144" s="13"/>
      <c r="P144" s="13"/>
      <c r="Q144" s="13"/>
      <c r="R144" s="13"/>
      <c r="S144" s="13">
        <v>6797</v>
      </c>
      <c r="T144" s="13"/>
      <c r="U144" s="167"/>
      <c r="V144" s="13" t="s">
        <v>2230</v>
      </c>
      <c r="W144" s="13" t="s">
        <v>595</v>
      </c>
      <c r="X144" s="163" t="s">
        <v>595</v>
      </c>
      <c r="Y144" s="163"/>
      <c r="Z144" s="163"/>
      <c r="AA144" s="13" t="s">
        <v>596</v>
      </c>
      <c r="AB144" s="262" t="s">
        <v>370</v>
      </c>
      <c r="AC144" s="262" t="s">
        <v>571</v>
      </c>
      <c r="AD144" s="262">
        <v>1</v>
      </c>
      <c r="AE144" s="262">
        <v>4098</v>
      </c>
      <c r="AF144" s="262" t="s">
        <v>387</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594</v>
      </c>
      <c r="BA144" s="163" t="s">
        <v>595</v>
      </c>
      <c r="BB144" s="163"/>
      <c r="BC144" s="163"/>
      <c r="BD144" s="13" t="s">
        <v>572</v>
      </c>
      <c r="BE144" s="13" t="s">
        <v>249</v>
      </c>
      <c r="BF144" s="13"/>
      <c r="BG144" s="13"/>
      <c r="BH144" s="13"/>
      <c r="BI144" s="13"/>
      <c r="BJ144" s="5">
        <f t="shared" si="8"/>
        <v>2</v>
      </c>
    </row>
    <row r="145" spans="1:62" ht="252">
      <c r="A145" s="1">
        <v>7</v>
      </c>
      <c r="B145" s="1">
        <v>7</v>
      </c>
      <c r="C145" s="1" t="s">
        <v>567</v>
      </c>
      <c r="D145" s="1"/>
      <c r="E145" s="1" t="s">
        <v>1623</v>
      </c>
      <c r="F145" s="473" t="s">
        <v>597</v>
      </c>
      <c r="G145" s="208" t="s">
        <v>598</v>
      </c>
      <c r="H145" s="208"/>
      <c r="I145" s="231"/>
      <c r="J145" s="1" t="s">
        <v>264</v>
      </c>
      <c r="K145" s="231"/>
      <c r="L145" s="231"/>
      <c r="M145" s="355"/>
      <c r="N145" s="281"/>
      <c r="O145" s="13"/>
      <c r="P145" s="13"/>
      <c r="Q145" s="13"/>
      <c r="R145" s="13" t="s">
        <v>278</v>
      </c>
      <c r="S145" s="13"/>
      <c r="T145" s="13"/>
      <c r="U145" s="167"/>
      <c r="V145" s="13" t="s">
        <v>2230</v>
      </c>
      <c r="W145" s="13" t="s">
        <v>598</v>
      </c>
      <c r="X145" s="36" t="s">
        <v>598</v>
      </c>
      <c r="Y145" s="36"/>
      <c r="Z145" s="36"/>
      <c r="AA145" s="13" t="s">
        <v>599</v>
      </c>
      <c r="AB145" s="154" t="s">
        <v>370</v>
      </c>
      <c r="AC145" s="154" t="s">
        <v>571</v>
      </c>
      <c r="AD145" s="154">
        <v>1</v>
      </c>
      <c r="AE145" s="154">
        <v>4098</v>
      </c>
      <c r="AF145" s="154" t="s">
        <v>387</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597</v>
      </c>
      <c r="BA145" s="36" t="s">
        <v>598</v>
      </c>
      <c r="BB145" s="36"/>
      <c r="BC145" s="36"/>
      <c r="BD145" s="13" t="s">
        <v>572</v>
      </c>
      <c r="BE145" s="13" t="s">
        <v>249</v>
      </c>
      <c r="BF145" s="13"/>
      <c r="BG145" s="13"/>
      <c r="BH145" s="13"/>
      <c r="BI145" s="13"/>
      <c r="BJ145" s="5">
        <f t="shared" si="8"/>
        <v>2</v>
      </c>
    </row>
    <row r="146" spans="1:62" ht="28">
      <c r="A146" s="1">
        <v>7</v>
      </c>
      <c r="B146" s="1">
        <v>14</v>
      </c>
      <c r="C146" s="1" t="s">
        <v>567</v>
      </c>
      <c r="D146" s="1"/>
      <c r="E146" s="1" t="s">
        <v>1623</v>
      </c>
      <c r="F146" s="473" t="s">
        <v>617</v>
      </c>
      <c r="G146" s="208" t="s">
        <v>618</v>
      </c>
      <c r="H146" s="208"/>
      <c r="I146" s="231"/>
      <c r="J146" s="1" t="s">
        <v>264</v>
      </c>
      <c r="K146" s="231"/>
      <c r="L146" s="231"/>
      <c r="M146" s="447" t="s">
        <v>619</v>
      </c>
      <c r="N146" s="448"/>
      <c r="O146" s="9"/>
      <c r="P146" s="9"/>
      <c r="Q146" s="9"/>
      <c r="R146" s="9" t="s">
        <v>278</v>
      </c>
      <c r="S146" s="9"/>
      <c r="T146" s="9"/>
      <c r="U146" s="166"/>
      <c r="V146" s="13" t="s">
        <v>2230</v>
      </c>
      <c r="W146" s="13"/>
      <c r="X146" s="278"/>
      <c r="Y146" s="153"/>
      <c r="Z146" s="153"/>
      <c r="AA146" s="13"/>
      <c r="AB146" s="319"/>
      <c r="AC146" s="319"/>
      <c r="AD146" s="319"/>
      <c r="AE146" s="319"/>
      <c r="AF146" s="319"/>
      <c r="AG146" s="319"/>
      <c r="AH146" s="319"/>
      <c r="AI146" s="378"/>
      <c r="AJ146" s="166"/>
      <c r="AK146" s="384"/>
      <c r="AL146" s="285" t="s">
        <v>620</v>
      </c>
      <c r="AM146" s="237"/>
      <c r="AN146" s="237"/>
      <c r="AO146" s="237"/>
      <c r="AP146" s="237"/>
      <c r="AQ146" s="262" t="s">
        <v>586</v>
      </c>
      <c r="AR146" s="262" t="s">
        <v>621</v>
      </c>
      <c r="AS146" s="262" t="s">
        <v>621</v>
      </c>
      <c r="AT146" s="262" t="s">
        <v>608</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567</v>
      </c>
      <c r="D147" s="1"/>
      <c r="E147" s="1"/>
      <c r="F147" s="1" t="s">
        <v>603</v>
      </c>
      <c r="G147" s="208"/>
      <c r="H147" s="208"/>
      <c r="I147" s="232"/>
      <c r="J147" s="1"/>
      <c r="K147" s="232"/>
      <c r="L147" s="232"/>
      <c r="M147" s="199" t="s">
        <v>604</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567</v>
      </c>
      <c r="D148" s="1"/>
      <c r="E148" s="1"/>
      <c r="F148" s="1" t="s">
        <v>605</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606</v>
      </c>
      <c r="AM148" s="386"/>
      <c r="AN148" s="386"/>
      <c r="AO148" s="386"/>
      <c r="AP148" s="386"/>
      <c r="AQ148" s="154" t="s">
        <v>586</v>
      </c>
      <c r="AR148" s="154" t="s">
        <v>607</v>
      </c>
      <c r="AS148" s="154" t="s">
        <v>607</v>
      </c>
      <c r="AT148" s="154" t="s">
        <v>608</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567</v>
      </c>
      <c r="D149" s="1"/>
      <c r="E149" s="1"/>
      <c r="F149" s="1" t="s">
        <v>609</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610</v>
      </c>
      <c r="AM149" s="386"/>
      <c r="AN149" s="386"/>
      <c r="AO149" s="386"/>
      <c r="AP149" s="386"/>
      <c r="AQ149" s="319" t="s">
        <v>586</v>
      </c>
      <c r="AR149" s="319" t="s">
        <v>611</v>
      </c>
      <c r="AS149" s="319" t="s">
        <v>611</v>
      </c>
      <c r="AT149" s="319" t="s">
        <v>608</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567</v>
      </c>
      <c r="D150" s="1"/>
      <c r="E150" s="1"/>
      <c r="F150" s="1" t="s">
        <v>612</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613</v>
      </c>
      <c r="AM150" s="386"/>
      <c r="AN150" s="386"/>
      <c r="AO150" s="386"/>
      <c r="AP150" s="386"/>
      <c r="AQ150" s="319" t="s">
        <v>586</v>
      </c>
      <c r="AR150" s="319" t="s">
        <v>612</v>
      </c>
      <c r="AS150" s="319" t="s">
        <v>612</v>
      </c>
      <c r="AT150" s="319" t="s">
        <v>608</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567</v>
      </c>
      <c r="D151" s="1"/>
      <c r="E151" s="1"/>
      <c r="F151" s="1" t="s">
        <v>1988</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614</v>
      </c>
      <c r="AM151" s="373"/>
      <c r="AN151" s="263"/>
      <c r="AO151" s="373"/>
      <c r="AP151" s="317"/>
      <c r="AQ151" s="154" t="s">
        <v>586</v>
      </c>
      <c r="AR151" s="154" t="s">
        <v>615</v>
      </c>
      <c r="AS151" s="154" t="s">
        <v>616</v>
      </c>
      <c r="AT151" s="154" t="s">
        <v>608</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567</v>
      </c>
      <c r="D152" s="1"/>
      <c r="E152" s="1"/>
      <c r="F152" s="1" t="s">
        <v>622</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623</v>
      </c>
      <c r="AM152" s="373"/>
      <c r="AN152" s="319"/>
      <c r="AO152" s="373"/>
      <c r="AP152" s="319"/>
      <c r="AQ152" s="319" t="s">
        <v>586</v>
      </c>
      <c r="AR152" s="319" t="s">
        <v>624</v>
      </c>
      <c r="AS152" s="319" t="s">
        <v>624</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567</v>
      </c>
      <c r="D153" s="1"/>
      <c r="E153" s="1"/>
      <c r="F153" s="1" t="s">
        <v>625</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626</v>
      </c>
      <c r="AM153" s="373"/>
      <c r="AN153" s="319"/>
      <c r="AO153" s="373"/>
      <c r="AP153" s="319"/>
      <c r="AQ153" s="319" t="s">
        <v>586</v>
      </c>
      <c r="AR153" s="319" t="s">
        <v>625</v>
      </c>
      <c r="AS153" s="319" t="s">
        <v>625</v>
      </c>
      <c r="AT153" s="319" t="s">
        <v>500</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567</v>
      </c>
      <c r="D154" s="1"/>
      <c r="E154" s="1"/>
      <c r="F154" s="1" t="s">
        <v>627</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628</v>
      </c>
      <c r="AM154" s="373"/>
      <c r="AN154" s="319"/>
      <c r="AO154" s="373"/>
      <c r="AP154" s="319"/>
      <c r="AQ154" s="319" t="s">
        <v>586</v>
      </c>
      <c r="AR154" s="154" t="s">
        <v>629</v>
      </c>
      <c r="AS154" s="154" t="s">
        <v>629</v>
      </c>
      <c r="AT154" s="154" t="s">
        <v>500</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567</v>
      </c>
      <c r="D155" s="1"/>
      <c r="E155" s="1"/>
      <c r="F155" s="1" t="s">
        <v>630</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631</v>
      </c>
      <c r="AM155" s="373"/>
      <c r="AN155" s="319"/>
      <c r="AO155" s="373"/>
      <c r="AP155" s="319"/>
      <c r="AQ155" s="262" t="s">
        <v>586</v>
      </c>
      <c r="AR155" s="262" t="s">
        <v>632</v>
      </c>
      <c r="AS155" s="262" t="s">
        <v>632</v>
      </c>
      <c r="AT155" s="262" t="s">
        <v>500</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567</v>
      </c>
      <c r="D156" s="1"/>
      <c r="E156" s="1"/>
      <c r="F156" s="1" t="s">
        <v>633</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634</v>
      </c>
      <c r="AM156" s="373"/>
      <c r="AN156" s="263"/>
      <c r="AO156" s="373"/>
      <c r="AP156" s="317"/>
      <c r="AQ156" s="154" t="s">
        <v>586</v>
      </c>
      <c r="AR156" s="154" t="s">
        <v>635</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567</v>
      </c>
      <c r="D157" s="1"/>
      <c r="E157" s="1"/>
      <c r="F157" s="1" t="s">
        <v>636</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637</v>
      </c>
      <c r="AM157" s="373"/>
      <c r="AN157" s="319"/>
      <c r="AO157" s="373"/>
      <c r="AP157" s="319"/>
      <c r="AQ157" s="319" t="s">
        <v>586</v>
      </c>
      <c r="AR157" s="319" t="s">
        <v>636</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567</v>
      </c>
      <c r="D158" s="1"/>
      <c r="E158" s="1"/>
      <c r="F158" s="1" t="s">
        <v>638</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639</v>
      </c>
      <c r="AM158" s="373"/>
      <c r="AN158" s="319"/>
      <c r="AO158" s="373"/>
      <c r="AP158" s="319"/>
      <c r="AQ158" s="262" t="s">
        <v>586</v>
      </c>
      <c r="AR158" s="262" t="s">
        <v>640</v>
      </c>
      <c r="AS158" s="262" t="s">
        <v>640</v>
      </c>
      <c r="AT158" s="262" t="s">
        <v>500</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567</v>
      </c>
      <c r="D159" s="1"/>
      <c r="E159" s="1"/>
      <c r="F159" s="1" t="s">
        <v>641</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642</v>
      </c>
      <c r="AM159" s="373"/>
      <c r="AN159" s="263"/>
      <c r="AO159" s="373"/>
      <c r="AP159" s="317"/>
      <c r="AQ159" s="154" t="s">
        <v>586</v>
      </c>
      <c r="AR159" s="154" t="s">
        <v>643</v>
      </c>
      <c r="AS159" s="154" t="s">
        <v>643</v>
      </c>
      <c r="AT159" s="154" t="s">
        <v>500</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567</v>
      </c>
      <c r="D160" s="1"/>
      <c r="E160" s="1"/>
      <c r="F160" s="1" t="s">
        <v>644</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645</v>
      </c>
      <c r="AM160" s="373"/>
      <c r="AN160" s="263"/>
      <c r="AO160" s="373"/>
      <c r="AP160" s="317"/>
      <c r="AQ160" s="154" t="s">
        <v>586</v>
      </c>
      <c r="AR160" s="154" t="s">
        <v>646</v>
      </c>
      <c r="AS160" s="154" t="s">
        <v>647</v>
      </c>
      <c r="AT160" s="319" t="s">
        <v>500</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567</v>
      </c>
      <c r="D161" s="1"/>
      <c r="E161" s="1"/>
      <c r="F161" s="1" t="s">
        <v>648</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649</v>
      </c>
      <c r="AM161" s="373"/>
      <c r="AN161" s="319"/>
      <c r="AO161" s="373"/>
      <c r="AP161" s="319"/>
      <c r="AQ161" s="319" t="s">
        <v>586</v>
      </c>
      <c r="AR161" s="319" t="s">
        <v>650</v>
      </c>
      <c r="AS161" s="319" t="s">
        <v>650</v>
      </c>
      <c r="AT161" s="319" t="s">
        <v>500</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567</v>
      </c>
      <c r="D162" s="1"/>
      <c r="E162" s="1"/>
      <c r="F162" s="1" t="s">
        <v>651</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652</v>
      </c>
      <c r="AM162" s="373"/>
      <c r="AN162" s="263"/>
      <c r="AO162" s="373"/>
      <c r="AP162" s="317"/>
      <c r="AQ162" s="319" t="s">
        <v>586</v>
      </c>
      <c r="AR162" s="319" t="s">
        <v>653</v>
      </c>
      <c r="AS162" s="319" t="s">
        <v>654</v>
      </c>
      <c r="AT162" s="319" t="s">
        <v>500</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567</v>
      </c>
      <c r="D163" s="1"/>
      <c r="E163" s="1"/>
      <c r="F163" s="1" t="s">
        <v>655</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656</v>
      </c>
      <c r="AM163" s="373"/>
      <c r="AN163" s="319"/>
      <c r="AO163" s="373"/>
      <c r="AP163" s="319"/>
      <c r="AQ163" s="319" t="s">
        <v>586</v>
      </c>
      <c r="AR163" s="319" t="s">
        <v>655</v>
      </c>
      <c r="AS163" s="319" t="s">
        <v>655</v>
      </c>
      <c r="AT163" s="319" t="s">
        <v>500</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567</v>
      </c>
      <c r="D164" s="1"/>
      <c r="E164" s="1"/>
      <c r="F164" s="1" t="s">
        <v>657</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658</v>
      </c>
      <c r="AM164" s="373"/>
      <c r="AN164" s="319"/>
      <c r="AO164" s="373"/>
      <c r="AP164" s="319"/>
      <c r="AQ164" s="319" t="s">
        <v>586</v>
      </c>
      <c r="AR164" s="319" t="s">
        <v>659</v>
      </c>
      <c r="AS164" s="319" t="s">
        <v>659</v>
      </c>
      <c r="AT164" s="319" t="s">
        <v>500</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567</v>
      </c>
      <c r="D165" s="1"/>
      <c r="E165" s="1"/>
      <c r="F165" s="1" t="s">
        <v>660</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661</v>
      </c>
      <c r="AM165" s="386"/>
      <c r="AN165" s="386"/>
      <c r="AO165" s="386"/>
      <c r="AP165" s="386"/>
      <c r="AQ165" s="386" t="s">
        <v>662</v>
      </c>
      <c r="AR165" s="386" t="s">
        <v>663</v>
      </c>
      <c r="AS165" s="386" t="s">
        <v>663</v>
      </c>
      <c r="AT165" s="386" t="s">
        <v>500</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567</v>
      </c>
      <c r="D166" s="1"/>
      <c r="E166" s="1"/>
      <c r="F166" s="1" t="s">
        <v>664</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665</v>
      </c>
      <c r="AM166" s="373"/>
      <c r="AN166" s="319"/>
      <c r="AO166" s="373"/>
      <c r="AP166" s="319"/>
      <c r="AQ166" s="319" t="s">
        <v>662</v>
      </c>
      <c r="AR166" s="319" t="s">
        <v>666</v>
      </c>
      <c r="AS166" s="319" t="s">
        <v>666</v>
      </c>
      <c r="AT166" s="319" t="s">
        <v>500</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567</v>
      </c>
      <c r="D167" s="1"/>
      <c r="E167" s="1"/>
      <c r="F167" s="1" t="s">
        <v>667</v>
      </c>
      <c r="G167" s="208"/>
      <c r="H167" s="208"/>
      <c r="I167" s="1"/>
      <c r="J167" s="1"/>
      <c r="K167" s="1"/>
      <c r="L167" s="1"/>
      <c r="M167" s="12"/>
      <c r="N167" s="13"/>
      <c r="O167" s="13"/>
      <c r="P167" s="13"/>
      <c r="Q167" s="13"/>
      <c r="R167" s="13"/>
      <c r="S167" s="13"/>
      <c r="T167" s="13"/>
      <c r="U167" s="167"/>
      <c r="V167" s="13"/>
      <c r="W167" s="13" t="s">
        <v>668</v>
      </c>
      <c r="X167" s="13" t="s">
        <v>668</v>
      </c>
      <c r="Y167" s="13"/>
      <c r="Z167" s="13"/>
      <c r="AA167" s="13" t="s">
        <v>669</v>
      </c>
      <c r="AB167" s="319" t="s">
        <v>370</v>
      </c>
      <c r="AC167" s="319" t="s">
        <v>571</v>
      </c>
      <c r="AD167" s="319">
        <v>1</v>
      </c>
      <c r="AE167" s="319">
        <v>4098</v>
      </c>
      <c r="AF167" s="319" t="s">
        <v>387</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567</v>
      </c>
      <c r="D168" s="1"/>
      <c r="E168" s="1"/>
      <c r="F168" s="1" t="s">
        <v>1989</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670</v>
      </c>
      <c r="AM168" s="386"/>
      <c r="AN168" s="386"/>
      <c r="AO168" s="386"/>
      <c r="AP168" s="386"/>
      <c r="AQ168" s="386" t="s">
        <v>326</v>
      </c>
      <c r="AR168" s="386" t="s">
        <v>671</v>
      </c>
      <c r="AS168" s="386" t="s">
        <v>672</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567</v>
      </c>
      <c r="D169" s="1"/>
      <c r="E169" s="1"/>
      <c r="F169" s="1" t="s">
        <v>1607</v>
      </c>
      <c r="G169" s="208" t="s">
        <v>1608</v>
      </c>
      <c r="H169" s="208"/>
      <c r="I169" s="1"/>
      <c r="J169" s="1"/>
      <c r="K169" s="1"/>
      <c r="L169" s="1"/>
      <c r="M169" s="8" t="s">
        <v>1216</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1594</v>
      </c>
      <c r="D170" s="248"/>
      <c r="E170" s="26"/>
      <c r="F170" s="26" t="s">
        <v>674</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675</v>
      </c>
      <c r="AM170" s="373"/>
      <c r="AN170" s="263"/>
      <c r="AO170" s="373"/>
      <c r="AP170" s="317"/>
      <c r="AQ170" s="154" t="s">
        <v>673</v>
      </c>
      <c r="AR170" s="319" t="s">
        <v>676</v>
      </c>
      <c r="AS170" s="154" t="s">
        <v>676</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1594</v>
      </c>
      <c r="D171" s="248"/>
      <c r="E171" s="26"/>
      <c r="F171" s="26" t="s">
        <v>677</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678</v>
      </c>
      <c r="AM171" s="373"/>
      <c r="AN171" s="263"/>
      <c r="AO171" s="373"/>
      <c r="AP171" s="317"/>
      <c r="AQ171" s="154" t="s">
        <v>673</v>
      </c>
      <c r="AR171" s="154" t="s">
        <v>679</v>
      </c>
      <c r="AS171" s="154" t="s">
        <v>679</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1594</v>
      </c>
      <c r="D172" s="248"/>
      <c r="E172" s="26"/>
      <c r="F172" s="26" t="s">
        <v>1990</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680</v>
      </c>
      <c r="AM172" s="373"/>
      <c r="AN172" s="263"/>
      <c r="AO172" s="373"/>
      <c r="AP172" s="317"/>
      <c r="AQ172" s="154" t="s">
        <v>673</v>
      </c>
      <c r="AR172" s="154" t="s">
        <v>681</v>
      </c>
      <c r="AS172" s="154" t="s">
        <v>681</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1594</v>
      </c>
      <c r="D173" s="248"/>
      <c r="E173" s="26"/>
      <c r="F173" s="26" t="s">
        <v>682</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683</v>
      </c>
      <c r="AM173" s="373"/>
      <c r="AN173" s="263"/>
      <c r="AO173" s="373"/>
      <c r="AP173" s="317"/>
      <c r="AQ173" s="154" t="s">
        <v>673</v>
      </c>
      <c r="AR173" s="154" t="s">
        <v>684</v>
      </c>
      <c r="AS173" s="154" t="s">
        <v>684</v>
      </c>
      <c r="AT173" s="154" t="s">
        <v>685</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1594</v>
      </c>
      <c r="D174" s="248"/>
      <c r="E174" s="26"/>
      <c r="F174" s="26" t="s">
        <v>686</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687</v>
      </c>
      <c r="AM174" s="373"/>
      <c r="AN174" s="319"/>
      <c r="AO174" s="373"/>
      <c r="AP174" s="319"/>
      <c r="AQ174" s="319" t="s">
        <v>673</v>
      </c>
      <c r="AR174" s="319" t="s">
        <v>688</v>
      </c>
      <c r="AS174" s="319" t="s">
        <v>688</v>
      </c>
      <c r="AT174" s="319"/>
      <c r="AU174" s="319" t="s">
        <v>689</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1594</v>
      </c>
      <c r="D175" s="248"/>
      <c r="E175" s="26"/>
      <c r="F175" s="26" t="s">
        <v>690</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691</v>
      </c>
      <c r="AM175" s="373"/>
      <c r="AN175" s="319"/>
      <c r="AO175" s="373"/>
      <c r="AP175" s="319"/>
      <c r="AQ175" s="319" t="s">
        <v>673</v>
      </c>
      <c r="AR175" s="319" t="s">
        <v>690</v>
      </c>
      <c r="AS175" s="319" t="s">
        <v>690</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1594</v>
      </c>
      <c r="D176" s="248"/>
      <c r="E176" s="26"/>
      <c r="F176" s="26" t="s">
        <v>692</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693</v>
      </c>
      <c r="AM176" s="373"/>
      <c r="AN176" s="263"/>
      <c r="AO176" s="373"/>
      <c r="AP176" s="317"/>
      <c r="AQ176" s="262" t="s">
        <v>673</v>
      </c>
      <c r="AR176" s="262" t="s">
        <v>692</v>
      </c>
      <c r="AS176" s="262" t="s">
        <v>692</v>
      </c>
      <c r="AT176" s="262"/>
      <c r="AU176" s="262" t="s">
        <v>689</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1594</v>
      </c>
      <c r="D177" s="248"/>
      <c r="E177" s="26"/>
      <c r="F177" s="26" t="s">
        <v>694</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695</v>
      </c>
      <c r="AM177" s="373"/>
      <c r="AN177" s="319"/>
      <c r="AO177" s="373"/>
      <c r="AP177" s="319"/>
      <c r="AQ177" s="319" t="s">
        <v>673</v>
      </c>
      <c r="AR177" s="319" t="s">
        <v>694</v>
      </c>
      <c r="AS177" s="319" t="s">
        <v>694</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1594</v>
      </c>
      <c r="D178" s="248"/>
      <c r="E178" s="26"/>
      <c r="F178" s="26" t="s">
        <v>696</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697</v>
      </c>
      <c r="AM178" s="373"/>
      <c r="AN178" s="319"/>
      <c r="AO178" s="373"/>
      <c r="AP178" s="319"/>
      <c r="AQ178" s="319" t="s">
        <v>673</v>
      </c>
      <c r="AR178" s="319" t="s">
        <v>696</v>
      </c>
      <c r="AS178" s="319" t="s">
        <v>698</v>
      </c>
      <c r="AT178" s="319" t="s">
        <v>685</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1594</v>
      </c>
      <c r="D179" s="248"/>
      <c r="E179" s="26"/>
      <c r="F179" s="26" t="s">
        <v>699</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700</v>
      </c>
      <c r="AM179" s="373"/>
      <c r="AN179" s="319"/>
      <c r="AO179" s="373"/>
      <c r="AP179" s="319"/>
      <c r="AQ179" s="262" t="s">
        <v>673</v>
      </c>
      <c r="AR179" s="262" t="s">
        <v>701</v>
      </c>
      <c r="AS179" s="262" t="s">
        <v>701</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1594</v>
      </c>
      <c r="D180" s="248"/>
      <c r="E180" s="26"/>
      <c r="F180" s="26" t="s">
        <v>702</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703</v>
      </c>
      <c r="AM180" s="373"/>
      <c r="AN180" s="319"/>
      <c r="AO180" s="373"/>
      <c r="AP180" s="319"/>
      <c r="AQ180" s="319" t="s">
        <v>673</v>
      </c>
      <c r="AR180" s="319" t="s">
        <v>704</v>
      </c>
      <c r="AS180" s="154" t="s">
        <v>705</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1594</v>
      </c>
      <c r="D181" s="248"/>
      <c r="E181" s="26"/>
      <c r="F181" s="26" t="s">
        <v>706</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707</v>
      </c>
      <c r="AM181" s="373"/>
      <c r="AN181" s="319"/>
      <c r="AO181" s="373"/>
      <c r="AP181" s="319"/>
      <c r="AQ181" s="319" t="s">
        <v>673</v>
      </c>
      <c r="AR181" s="319" t="s">
        <v>708</v>
      </c>
      <c r="AS181" s="319" t="s">
        <v>708</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1594</v>
      </c>
      <c r="D182" s="403"/>
      <c r="E182" s="353"/>
      <c r="F182" s="353" t="s">
        <v>709</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710</v>
      </c>
      <c r="AM182" s="302"/>
      <c r="AN182" s="302"/>
      <c r="AO182" s="302"/>
      <c r="AP182" s="302"/>
      <c r="AQ182" s="262" t="s">
        <v>673</v>
      </c>
      <c r="AR182" s="262" t="s">
        <v>711</v>
      </c>
      <c r="AS182" s="154" t="s">
        <v>711</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712</v>
      </c>
      <c r="D183" s="478"/>
      <c r="E183" s="477" t="s">
        <v>1623</v>
      </c>
      <c r="F183" s="476" t="s">
        <v>713</v>
      </c>
      <c r="G183" s="435" t="s">
        <v>1875</v>
      </c>
      <c r="H183" s="209" t="str">
        <f>_xlfn.CONCAT("'&lt;br&gt;','&lt;b&gt;','",F183, ": ','&lt;/b&gt;',",G183, ",'&lt;/br&gt;',")</f>
        <v>'&lt;br&gt;','&lt;b&gt;','Large wood frequency: ','&lt;/b&gt;',LWDFreq,'&lt;/br&gt;',</v>
      </c>
      <c r="I183" s="435" t="s">
        <v>1877</v>
      </c>
      <c r="J183" s="27" t="s">
        <v>264</v>
      </c>
      <c r="K183" s="361"/>
      <c r="L183" s="435"/>
      <c r="M183" s="201"/>
      <c r="N183" s="309"/>
      <c r="O183" s="13"/>
      <c r="P183" s="13"/>
      <c r="Q183" s="13"/>
      <c r="R183" s="13"/>
      <c r="S183" s="13">
        <v>6846</v>
      </c>
      <c r="T183" s="13"/>
      <c r="U183" s="167">
        <v>6846</v>
      </c>
      <c r="V183" s="13" t="s">
        <v>2228</v>
      </c>
      <c r="W183" s="13" t="s">
        <v>714</v>
      </c>
      <c r="X183" s="278" t="s">
        <v>1579</v>
      </c>
      <c r="Y183" s="163"/>
      <c r="Z183" s="163"/>
      <c r="AA183" s="13" t="s">
        <v>715</v>
      </c>
      <c r="AB183" s="319" t="s">
        <v>370</v>
      </c>
      <c r="AC183" s="319" t="s">
        <v>716</v>
      </c>
      <c r="AD183" s="319">
        <v>0</v>
      </c>
      <c r="AE183" s="319" t="s">
        <v>160</v>
      </c>
      <c r="AF183" s="319" t="s">
        <v>79</v>
      </c>
      <c r="AG183" s="319"/>
      <c r="AH183" s="319">
        <v>6864</v>
      </c>
      <c r="AI183" s="378"/>
      <c r="AJ183" s="167"/>
      <c r="AK183" s="379"/>
      <c r="AL183" s="368" t="s">
        <v>717</v>
      </c>
      <c r="AM183" s="303"/>
      <c r="AN183" s="368"/>
      <c r="AO183" s="303"/>
      <c r="AP183" s="303"/>
      <c r="AQ183" s="262" t="s">
        <v>718</v>
      </c>
      <c r="AR183" s="319" t="s">
        <v>719</v>
      </c>
      <c r="AS183" s="262" t="s">
        <v>719</v>
      </c>
      <c r="AT183" s="262" t="s">
        <v>720</v>
      </c>
      <c r="AU183" s="319"/>
      <c r="AV183" s="262">
        <v>6866</v>
      </c>
      <c r="AW183" s="378"/>
      <c r="AX183" s="167"/>
      <c r="AY183" s="13"/>
      <c r="AZ183" s="12" t="s">
        <v>713</v>
      </c>
      <c r="BA183" s="201" t="s">
        <v>1572</v>
      </c>
      <c r="BB183" s="309"/>
      <c r="BC183" s="309"/>
      <c r="BD183" s="13" t="s">
        <v>721</v>
      </c>
      <c r="BE183" s="13" t="s">
        <v>722</v>
      </c>
      <c r="BF183" s="13">
        <v>6836</v>
      </c>
      <c r="BG183" s="13"/>
      <c r="BH183" s="13"/>
      <c r="BI183" s="13"/>
      <c r="BJ183" s="278">
        <f t="shared" si="9"/>
        <v>3</v>
      </c>
    </row>
    <row r="184" spans="1:62" ht="168">
      <c r="A184" s="27">
        <v>9</v>
      </c>
      <c r="B184" s="477">
        <v>2</v>
      </c>
      <c r="C184" s="478" t="s">
        <v>712</v>
      </c>
      <c r="D184" s="478"/>
      <c r="E184" s="477" t="s">
        <v>1623</v>
      </c>
      <c r="F184" s="476" t="s">
        <v>723</v>
      </c>
      <c r="G184" s="435" t="s">
        <v>1876</v>
      </c>
      <c r="H184" s="209" t="str">
        <f>_xlfn.CONCAT("'&lt;br&gt;','&lt;b&gt;','",F184, ": ','&lt;/b&gt;',",G184, ",'&lt;/br&gt;',")</f>
        <v>'&lt;br&gt;','&lt;b&gt;','Large wood volume: ','&lt;/b&gt;',LWDVol,'&lt;/br&gt;',</v>
      </c>
      <c r="I184" s="435" t="s">
        <v>1878</v>
      </c>
      <c r="J184" s="27" t="s">
        <v>264</v>
      </c>
      <c r="K184" s="361"/>
      <c r="L184" s="435"/>
      <c r="M184" s="201"/>
      <c r="N184" s="281"/>
      <c r="O184" s="13"/>
      <c r="P184" s="13"/>
      <c r="Q184" s="13"/>
      <c r="R184" s="13"/>
      <c r="S184" s="13">
        <v>6846</v>
      </c>
      <c r="T184" s="13"/>
      <c r="U184" s="167">
        <v>6846</v>
      </c>
      <c r="V184" s="13" t="s">
        <v>2229</v>
      </c>
      <c r="W184" s="13" t="s">
        <v>724</v>
      </c>
      <c r="X184" s="278" t="s">
        <v>1580</v>
      </c>
      <c r="Y184" s="36"/>
      <c r="Z184" s="36"/>
      <c r="AA184" s="13" t="s">
        <v>725</v>
      </c>
      <c r="AB184" s="262" t="s">
        <v>370</v>
      </c>
      <c r="AC184" s="262" t="s">
        <v>726</v>
      </c>
      <c r="AD184" s="262">
        <v>0</v>
      </c>
      <c r="AE184" s="262" t="s">
        <v>160</v>
      </c>
      <c r="AF184" s="262" t="s">
        <v>79</v>
      </c>
      <c r="AG184" s="262"/>
      <c r="AH184" s="262">
        <v>6864</v>
      </c>
      <c r="AI184" s="378"/>
      <c r="AJ184" s="167"/>
      <c r="AK184" s="350"/>
      <c r="AL184" s="368" t="s">
        <v>727</v>
      </c>
      <c r="AM184" s="288"/>
      <c r="AN184" s="368" t="s">
        <v>754</v>
      </c>
      <c r="AO184" s="288"/>
      <c r="AP184" s="288"/>
      <c r="AQ184" s="21" t="s">
        <v>718</v>
      </c>
      <c r="AR184" s="21" t="s">
        <v>728</v>
      </c>
      <c r="AS184" s="154" t="s">
        <v>728</v>
      </c>
      <c r="AT184" s="21" t="s">
        <v>729</v>
      </c>
      <c r="AU184" s="21"/>
      <c r="AV184" s="21">
        <v>6866</v>
      </c>
      <c r="AW184" s="21"/>
      <c r="AX184" s="167"/>
      <c r="AY184" s="13"/>
      <c r="AZ184" s="12" t="s">
        <v>723</v>
      </c>
      <c r="BA184" s="201" t="s">
        <v>730</v>
      </c>
      <c r="BB184" s="281"/>
      <c r="BC184" s="281"/>
      <c r="BD184" s="13" t="s">
        <v>731</v>
      </c>
      <c r="BE184" s="13" t="s">
        <v>732</v>
      </c>
      <c r="BF184" s="13">
        <v>6836</v>
      </c>
      <c r="BG184" s="13"/>
      <c r="BH184" s="13"/>
      <c r="BI184" s="13"/>
      <c r="BJ184" s="278">
        <f t="shared" si="9"/>
        <v>3</v>
      </c>
    </row>
    <row r="185" spans="1:62" ht="28">
      <c r="A185" s="27">
        <v>9</v>
      </c>
      <c r="B185" s="233">
        <v>3</v>
      </c>
      <c r="C185" s="419" t="s">
        <v>712</v>
      </c>
      <c r="D185" s="419"/>
      <c r="E185" s="233"/>
      <c r="F185" s="233" t="s">
        <v>733</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734</v>
      </c>
      <c r="AM185" s="164"/>
      <c r="AN185" s="164"/>
      <c r="AO185" s="164"/>
      <c r="AP185" s="164"/>
      <c r="AQ185" s="262" t="s">
        <v>718</v>
      </c>
      <c r="AR185" s="262" t="s">
        <v>735</v>
      </c>
      <c r="AS185" s="262" t="s">
        <v>736</v>
      </c>
      <c r="AT185" s="262" t="s">
        <v>720</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712</v>
      </c>
      <c r="D186" s="249"/>
      <c r="E186" s="27"/>
      <c r="F186" s="27" t="s">
        <v>737</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738</v>
      </c>
      <c r="AM186" s="373"/>
      <c r="AN186" s="319"/>
      <c r="AO186" s="373"/>
      <c r="AP186" s="319"/>
      <c r="AQ186" s="319" t="s">
        <v>718</v>
      </c>
      <c r="AR186" s="319" t="s">
        <v>739</v>
      </c>
      <c r="AS186" s="319" t="s">
        <v>740</v>
      </c>
      <c r="AT186" s="319" t="s">
        <v>720</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712</v>
      </c>
      <c r="D187" s="249"/>
      <c r="E187" s="27"/>
      <c r="F187" s="27" t="s">
        <v>741</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742</v>
      </c>
      <c r="AM187" s="373"/>
      <c r="AN187" s="263"/>
      <c r="AO187" s="373"/>
      <c r="AP187" s="317"/>
      <c r="AQ187" s="154" t="s">
        <v>718</v>
      </c>
      <c r="AR187" s="154" t="s">
        <v>743</v>
      </c>
      <c r="AS187" s="154" t="s">
        <v>744</v>
      </c>
      <c r="AT187" s="154" t="s">
        <v>720</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712</v>
      </c>
      <c r="D188" s="249"/>
      <c r="E188" s="27"/>
      <c r="F188" s="27" t="s">
        <v>745</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746</v>
      </c>
      <c r="AM188" s="373"/>
      <c r="AN188" s="319"/>
      <c r="AO188" s="373"/>
      <c r="AP188" s="319"/>
      <c r="AQ188" s="319" t="s">
        <v>718</v>
      </c>
      <c r="AR188" s="319" t="s">
        <v>747</v>
      </c>
      <c r="AS188" s="319" t="s">
        <v>748</v>
      </c>
      <c r="AT188" s="319" t="s">
        <v>720</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712</v>
      </c>
      <c r="D189" s="249"/>
      <c r="E189" s="27"/>
      <c r="F189" s="27" t="s">
        <v>749</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750</v>
      </c>
      <c r="AM189" s="373"/>
      <c r="AN189" s="319"/>
      <c r="AO189" s="373"/>
      <c r="AP189" s="319"/>
      <c r="AQ189" s="319" t="s">
        <v>718</v>
      </c>
      <c r="AR189" s="319" t="s">
        <v>751</v>
      </c>
      <c r="AS189" s="319" t="s">
        <v>752</v>
      </c>
      <c r="AT189" s="319" t="s">
        <v>720</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712</v>
      </c>
      <c r="D190" s="249"/>
      <c r="E190" s="27"/>
      <c r="F190" s="27" t="s">
        <v>753</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754</v>
      </c>
      <c r="AM190" s="373"/>
      <c r="AN190" s="263"/>
      <c r="AO190" s="373"/>
      <c r="AP190" s="317"/>
      <c r="AQ190" s="262" t="s">
        <v>718</v>
      </c>
      <c r="AR190" s="262" t="s">
        <v>753</v>
      </c>
      <c r="AS190" s="262" t="s">
        <v>753</v>
      </c>
      <c r="AT190" s="319" t="s">
        <v>755</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712</v>
      </c>
      <c r="D191" s="249"/>
      <c r="E191" s="27"/>
      <c r="F191" s="27" t="s">
        <v>756</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757</v>
      </c>
      <c r="AM191" s="373"/>
      <c r="AN191" s="319"/>
      <c r="AO191" s="373"/>
      <c r="AP191" s="319"/>
      <c r="AQ191" s="154" t="s">
        <v>718</v>
      </c>
      <c r="AR191" s="154" t="s">
        <v>756</v>
      </c>
      <c r="AS191" s="154" t="s">
        <v>758</v>
      </c>
      <c r="AT191" s="262" t="s">
        <v>755</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712</v>
      </c>
      <c r="D192" s="249"/>
      <c r="E192" s="27"/>
      <c r="F192" s="27" t="s">
        <v>759</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760</v>
      </c>
      <c r="AM192" s="373"/>
      <c r="AN192" s="319"/>
      <c r="AO192" s="373"/>
      <c r="AP192" s="319"/>
      <c r="AQ192" s="319" t="s">
        <v>718</v>
      </c>
      <c r="AR192" s="319" t="s">
        <v>759</v>
      </c>
      <c r="AS192" s="319" t="s">
        <v>761</v>
      </c>
      <c r="AT192" s="21" t="s">
        <v>729</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712</v>
      </c>
      <c r="D193" s="249"/>
      <c r="E193" s="27"/>
      <c r="F193" s="27" t="s">
        <v>1991</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762</v>
      </c>
      <c r="AM193" s="373"/>
      <c r="AN193" s="319"/>
      <c r="AO193" s="373"/>
      <c r="AP193" s="319"/>
      <c r="AQ193" s="154" t="s">
        <v>718</v>
      </c>
      <c r="AR193" s="154" t="s">
        <v>763</v>
      </c>
      <c r="AS193" s="154" t="s">
        <v>764</v>
      </c>
      <c r="AT193" s="154" t="s">
        <v>755</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712</v>
      </c>
      <c r="D194" s="249"/>
      <c r="E194" s="27"/>
      <c r="F194" s="27" t="s">
        <v>765</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766</v>
      </c>
      <c r="AM194" s="373"/>
      <c r="AN194" s="319"/>
      <c r="AO194" s="373"/>
      <c r="AP194" s="319"/>
      <c r="AQ194" s="154" t="s">
        <v>718</v>
      </c>
      <c r="AR194" s="154" t="s">
        <v>765</v>
      </c>
      <c r="AS194" s="154" t="s">
        <v>767</v>
      </c>
      <c r="AT194" s="21" t="s">
        <v>729</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712</v>
      </c>
      <c r="D195" s="249"/>
      <c r="E195" s="27"/>
      <c r="F195" s="27" t="s">
        <v>768</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769</v>
      </c>
      <c r="AM195" s="373"/>
      <c r="AN195" s="263"/>
      <c r="AO195" s="373"/>
      <c r="AP195" s="317"/>
      <c r="AQ195" s="154" t="s">
        <v>326</v>
      </c>
      <c r="AR195" s="154" t="s">
        <v>768</v>
      </c>
      <c r="AS195" s="154" t="s">
        <v>770</v>
      </c>
      <c r="AT195" s="154" t="s">
        <v>755</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712</v>
      </c>
      <c r="D196" s="249"/>
      <c r="E196" s="27"/>
      <c r="F196" s="27" t="s">
        <v>771</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772</v>
      </c>
      <c r="AM196" s="373"/>
      <c r="AN196" s="319"/>
      <c r="AO196" s="373"/>
      <c r="AP196" s="319"/>
      <c r="AQ196" s="319" t="s">
        <v>326</v>
      </c>
      <c r="AR196" s="319" t="s">
        <v>773</v>
      </c>
      <c r="AS196" s="319" t="s">
        <v>773</v>
      </c>
      <c r="AT196" s="319" t="s">
        <v>774</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712</v>
      </c>
      <c r="D197" s="249"/>
      <c r="E197" s="187"/>
      <c r="F197" s="187" t="s">
        <v>1600</v>
      </c>
      <c r="G197" s="209"/>
      <c r="H197" s="209"/>
      <c r="I197" s="27"/>
      <c r="J197" s="27"/>
      <c r="K197" s="27"/>
      <c r="L197" s="27"/>
      <c r="M197" s="13" t="s">
        <v>1217</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712</v>
      </c>
      <c r="D198" s="249"/>
      <c r="E198" s="187"/>
      <c r="F198" s="187" t="s">
        <v>1601</v>
      </c>
      <c r="G198" s="209"/>
      <c r="H198" s="209"/>
      <c r="I198" s="27"/>
      <c r="J198" s="27"/>
      <c r="K198" s="27"/>
      <c r="L198" s="27"/>
      <c r="M198" s="13" t="s">
        <v>1218</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712</v>
      </c>
      <c r="D199" s="249"/>
      <c r="E199" s="187"/>
      <c r="F199" s="187" t="s">
        <v>1598</v>
      </c>
      <c r="G199" s="209"/>
      <c r="H199" s="209"/>
      <c r="I199" s="27"/>
      <c r="J199" s="27"/>
      <c r="K199" s="27"/>
      <c r="L199" s="27"/>
      <c r="M199" s="13" t="s">
        <v>1221</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712</v>
      </c>
      <c r="D200" s="249"/>
      <c r="E200" s="187"/>
      <c r="F200" s="187" t="s">
        <v>1599</v>
      </c>
      <c r="G200" s="209"/>
      <c r="H200" s="209"/>
      <c r="I200" s="27"/>
      <c r="J200" s="27"/>
      <c r="K200" s="27"/>
      <c r="L200" s="27"/>
      <c r="M200" s="13" t="s">
        <v>1225</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712</v>
      </c>
      <c r="D201" s="249"/>
      <c r="E201" s="187"/>
      <c r="F201" s="27" t="s">
        <v>1992</v>
      </c>
      <c r="G201" s="209"/>
      <c r="H201" s="209"/>
      <c r="I201" s="27"/>
      <c r="J201" s="27"/>
      <c r="K201" s="27"/>
      <c r="L201" s="27"/>
      <c r="M201" s="13" t="s">
        <v>1226</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712</v>
      </c>
      <c r="D202" s="249"/>
      <c r="E202" s="187"/>
      <c r="F202" s="187" t="s">
        <v>1602</v>
      </c>
      <c r="G202" s="209"/>
      <c r="H202" s="209"/>
      <c r="I202" s="27"/>
      <c r="J202" s="27"/>
      <c r="K202" s="27"/>
      <c r="L202" s="27"/>
      <c r="M202" s="13" t="s">
        <v>1227</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712</v>
      </c>
      <c r="D203" s="249"/>
      <c r="E203" s="187"/>
      <c r="F203" s="187" t="s">
        <v>1603</v>
      </c>
      <c r="G203" s="209"/>
      <c r="H203" s="209"/>
      <c r="I203" s="27"/>
      <c r="J203" s="27"/>
      <c r="K203" s="27"/>
      <c r="L203" s="27"/>
      <c r="M203" s="13" t="s">
        <v>1228</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712</v>
      </c>
      <c r="D204" s="249"/>
      <c r="E204" s="187"/>
      <c r="F204" s="187" t="s">
        <v>1604</v>
      </c>
      <c r="G204" s="209"/>
      <c r="H204" s="209"/>
      <c r="I204" s="27"/>
      <c r="J204" s="27"/>
      <c r="K204" s="27"/>
      <c r="L204" s="27"/>
      <c r="M204" s="13" t="s">
        <v>1229</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712</v>
      </c>
      <c r="D205" s="249"/>
      <c r="E205" s="187"/>
      <c r="F205" s="187" t="s">
        <v>1605</v>
      </c>
      <c r="G205" s="209"/>
      <c r="H205" s="209"/>
      <c r="I205" s="27"/>
      <c r="J205" s="27"/>
      <c r="K205" s="27"/>
      <c r="L205" s="27"/>
      <c r="M205" s="13" t="s">
        <v>1230</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712</v>
      </c>
      <c r="D206" s="249"/>
      <c r="E206" s="187"/>
      <c r="F206" s="187" t="s">
        <v>1606</v>
      </c>
      <c r="G206" s="209"/>
      <c r="H206" s="209"/>
      <c r="I206" s="27"/>
      <c r="J206" s="27"/>
      <c r="K206" s="27"/>
      <c r="L206" s="27"/>
      <c r="M206" s="13" t="s">
        <v>1231</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1596</v>
      </c>
      <c r="D207" s="250"/>
      <c r="E207" s="29"/>
      <c r="F207" s="29" t="s">
        <v>776</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777</v>
      </c>
      <c r="AM207" s="373"/>
      <c r="AN207" s="319"/>
      <c r="AO207" s="373"/>
      <c r="AP207" s="319"/>
      <c r="AQ207" s="319" t="s">
        <v>775</v>
      </c>
      <c r="AR207" s="319" t="s">
        <v>776</v>
      </c>
      <c r="AS207" s="154" t="s">
        <v>776</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1596</v>
      </c>
      <c r="D208" s="250"/>
      <c r="E208" s="29"/>
      <c r="F208" s="29" t="s">
        <v>778</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779</v>
      </c>
      <c r="AM208" s="373"/>
      <c r="AN208" s="319"/>
      <c r="AO208" s="373"/>
      <c r="AP208" s="319"/>
      <c r="AQ208" s="262" t="s">
        <v>775</v>
      </c>
      <c r="AR208" s="262" t="s">
        <v>780</v>
      </c>
      <c r="AS208" s="262" t="s">
        <v>781</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1596</v>
      </c>
      <c r="D209" s="250"/>
      <c r="E209" s="29"/>
      <c r="F209" s="29" t="s">
        <v>782</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783</v>
      </c>
      <c r="AM209" s="373"/>
      <c r="AN209" s="263"/>
      <c r="AO209" s="373"/>
      <c r="AP209" s="317"/>
      <c r="AQ209" s="262" t="s">
        <v>775</v>
      </c>
      <c r="AR209" s="262" t="s">
        <v>782</v>
      </c>
      <c r="AS209" s="262" t="s">
        <v>782</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1596</v>
      </c>
      <c r="D210" s="250"/>
      <c r="E210" s="29"/>
      <c r="F210" s="29" t="s">
        <v>784</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785</v>
      </c>
      <c r="AM210" s="373"/>
      <c r="AN210" s="319"/>
      <c r="AO210" s="373"/>
      <c r="AP210" s="319"/>
      <c r="AQ210" s="154" t="s">
        <v>775</v>
      </c>
      <c r="AR210" s="154" t="s">
        <v>786</v>
      </c>
      <c r="AS210" s="154" t="s">
        <v>787</v>
      </c>
      <c r="AT210" s="154"/>
      <c r="AU210" s="154" t="s">
        <v>788</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1596</v>
      </c>
      <c r="D211" s="250"/>
      <c r="E211" s="29"/>
      <c r="F211" s="29" t="s">
        <v>789</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790</v>
      </c>
      <c r="AM211" s="373"/>
      <c r="AN211" s="319"/>
      <c r="AO211" s="373"/>
      <c r="AP211" s="319"/>
      <c r="AQ211" s="154" t="s">
        <v>775</v>
      </c>
      <c r="AR211" s="154" t="s">
        <v>791</v>
      </c>
      <c r="AS211" s="154" t="s">
        <v>789</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1596</v>
      </c>
      <c r="D212" s="250"/>
      <c r="E212" s="29"/>
      <c r="F212" s="29" t="s">
        <v>792</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793</v>
      </c>
      <c r="AM212" s="373"/>
      <c r="AN212" s="319"/>
      <c r="AO212" s="373"/>
      <c r="AP212" s="319"/>
      <c r="AQ212" s="319" t="s">
        <v>775</v>
      </c>
      <c r="AR212" s="319" t="s">
        <v>794</v>
      </c>
      <c r="AS212" s="319" t="s">
        <v>795</v>
      </c>
      <c r="AT212" s="319"/>
      <c r="AU212" s="319" t="s">
        <v>689</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1596</v>
      </c>
      <c r="D213" s="250"/>
      <c r="E213" s="29"/>
      <c r="F213" s="29" t="s">
        <v>792</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796</v>
      </c>
      <c r="AM213" s="373"/>
      <c r="AN213" s="319"/>
      <c r="AO213" s="373"/>
      <c r="AP213" s="319"/>
      <c r="AQ213" s="319" t="s">
        <v>775</v>
      </c>
      <c r="AR213" s="319" t="s">
        <v>795</v>
      </c>
      <c r="AS213" s="319" t="s">
        <v>795</v>
      </c>
      <c r="AT213" s="319"/>
      <c r="AU213" s="319" t="s">
        <v>689</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1596</v>
      </c>
      <c r="D214" s="250"/>
      <c r="E214" s="29"/>
      <c r="F214" s="29" t="s">
        <v>797</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798</v>
      </c>
      <c r="AM214" s="373"/>
      <c r="AN214" s="319"/>
      <c r="AO214" s="373"/>
      <c r="AP214" s="319"/>
      <c r="AQ214" s="319" t="s">
        <v>775</v>
      </c>
      <c r="AR214" s="262" t="s">
        <v>797</v>
      </c>
      <c r="AS214" s="262" t="s">
        <v>797</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1596</v>
      </c>
      <c r="D215" s="250"/>
      <c r="E215" s="29"/>
      <c r="F215" s="29" t="s">
        <v>799</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800</v>
      </c>
      <c r="AM215" s="373"/>
      <c r="AN215" s="319"/>
      <c r="AO215" s="373"/>
      <c r="AP215" s="319"/>
      <c r="AQ215" s="319" t="s">
        <v>775</v>
      </c>
      <c r="AR215" s="319" t="s">
        <v>801</v>
      </c>
      <c r="AS215" s="319" t="s">
        <v>801</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1596</v>
      </c>
      <c r="D216" s="250"/>
      <c r="E216" s="29"/>
      <c r="F216" s="29" t="s">
        <v>802</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803</v>
      </c>
      <c r="AM216" s="373"/>
      <c r="AN216" s="319"/>
      <c r="AO216" s="373"/>
      <c r="AP216" s="319"/>
      <c r="AQ216" s="319" t="s">
        <v>775</v>
      </c>
      <c r="AR216" s="319" t="s">
        <v>804</v>
      </c>
      <c r="AS216" s="319" t="s">
        <v>805</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1596</v>
      </c>
      <c r="D217" s="250"/>
      <c r="E217" s="29"/>
      <c r="F217" s="29" t="s">
        <v>806</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807</v>
      </c>
      <c r="AM217" s="373"/>
      <c r="AN217" s="319"/>
      <c r="AO217" s="373"/>
      <c r="AP217" s="319"/>
      <c r="AQ217" s="319" t="s">
        <v>775</v>
      </c>
      <c r="AR217" s="319" t="s">
        <v>808</v>
      </c>
      <c r="AS217" s="319" t="s">
        <v>809</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1596</v>
      </c>
      <c r="D218" s="250"/>
      <c r="E218" s="29"/>
      <c r="F218" s="29" t="s">
        <v>810</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811</v>
      </c>
      <c r="AM218" s="373"/>
      <c r="AN218" s="319"/>
      <c r="AO218" s="373"/>
      <c r="AP218" s="319"/>
      <c r="AQ218" s="319" t="s">
        <v>775</v>
      </c>
      <c r="AR218" s="319" t="s">
        <v>812</v>
      </c>
      <c r="AS218" s="319" t="s">
        <v>813</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814</v>
      </c>
      <c r="D219" s="251"/>
      <c r="E219" s="30"/>
      <c r="F219" s="30" t="s">
        <v>2014</v>
      </c>
      <c r="G219" s="292" t="s">
        <v>815</v>
      </c>
      <c r="H219" s="292"/>
      <c r="I219" s="30"/>
      <c r="J219" s="30" t="s">
        <v>264</v>
      </c>
      <c r="K219" s="30"/>
      <c r="L219" s="30"/>
      <c r="M219" s="17" t="s">
        <v>816</v>
      </c>
      <c r="N219" s="373"/>
      <c r="O219" s="21"/>
      <c r="P219" s="21"/>
      <c r="Q219" s="21"/>
      <c r="R219" s="21"/>
      <c r="S219" s="21"/>
      <c r="T219" s="21"/>
      <c r="U219" s="168"/>
      <c r="V219" s="21"/>
      <c r="W219" s="13" t="s">
        <v>815</v>
      </c>
      <c r="X219" s="13" t="s">
        <v>815</v>
      </c>
      <c r="Y219" s="13"/>
      <c r="Z219" s="13"/>
      <c r="AA219" s="13" t="s">
        <v>817</v>
      </c>
      <c r="AB219" s="154" t="s">
        <v>308</v>
      </c>
      <c r="AC219" s="154" t="s">
        <v>818</v>
      </c>
      <c r="AD219" s="154">
        <v>0</v>
      </c>
      <c r="AE219" s="154" t="s">
        <v>160</v>
      </c>
      <c r="AF219" s="154" t="s">
        <v>79</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814</v>
      </c>
      <c r="D220" s="251"/>
      <c r="E220" s="30" t="s">
        <v>1623</v>
      </c>
      <c r="F220" s="474" t="s">
        <v>824</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2083</v>
      </c>
      <c r="AM220" s="13"/>
      <c r="AN220" s="13" t="s">
        <v>2083</v>
      </c>
      <c r="AO220" s="13"/>
      <c r="AP220" s="13"/>
      <c r="AQ220" s="13"/>
      <c r="AR220" s="13"/>
      <c r="AS220" s="469" t="s">
        <v>2082</v>
      </c>
      <c r="AT220" s="13" t="s">
        <v>2084</v>
      </c>
      <c r="AU220" s="13"/>
      <c r="AV220" s="13"/>
      <c r="AW220" s="13"/>
      <c r="AX220" s="167"/>
      <c r="AY220" s="13"/>
      <c r="AZ220" s="12" t="s">
        <v>824</v>
      </c>
      <c r="BA220" s="13" t="s">
        <v>825</v>
      </c>
      <c r="BB220" s="13"/>
      <c r="BC220" s="13"/>
      <c r="BD220" s="13" t="s">
        <v>826</v>
      </c>
      <c r="BE220" s="13" t="s">
        <v>827</v>
      </c>
      <c r="BF220" s="13"/>
      <c r="BG220" s="13"/>
      <c r="BH220" s="13"/>
      <c r="BI220" s="13"/>
      <c r="BJ220" s="5">
        <f t="shared" si="11"/>
        <v>2</v>
      </c>
    </row>
    <row r="221" spans="1:62" ht="28">
      <c r="A221" s="30">
        <v>12</v>
      </c>
      <c r="B221" s="30">
        <v>3</v>
      </c>
      <c r="C221" s="251" t="s">
        <v>814</v>
      </c>
      <c r="D221" s="251"/>
      <c r="E221" s="30" t="s">
        <v>1623</v>
      </c>
      <c r="F221" s="474" t="s">
        <v>828</v>
      </c>
      <c r="G221" s="292"/>
      <c r="H221" s="292"/>
      <c r="I221" s="30"/>
      <c r="J221" s="30"/>
      <c r="K221" s="30"/>
      <c r="L221" s="30"/>
      <c r="M221" s="12"/>
      <c r="N221" s="13"/>
      <c r="O221" s="13"/>
      <c r="P221" s="13"/>
      <c r="Q221" s="13"/>
      <c r="R221" s="13"/>
      <c r="S221" s="13"/>
      <c r="T221" s="13"/>
      <c r="U221" s="167"/>
      <c r="V221" s="13"/>
      <c r="W221" s="13" t="s">
        <v>829</v>
      </c>
      <c r="X221" s="13" t="s">
        <v>829</v>
      </c>
      <c r="Y221" s="13"/>
      <c r="Z221" s="13"/>
      <c r="AA221" s="13" t="s">
        <v>830</v>
      </c>
      <c r="AB221" s="319" t="s">
        <v>308</v>
      </c>
      <c r="AC221" s="319" t="s">
        <v>831</v>
      </c>
      <c r="AD221" s="319">
        <v>0</v>
      </c>
      <c r="AE221" s="319" t="s">
        <v>160</v>
      </c>
      <c r="AF221" s="319" t="s">
        <v>79</v>
      </c>
      <c r="AG221" s="319"/>
      <c r="AH221" s="319"/>
      <c r="AI221" s="378"/>
      <c r="AJ221" s="167"/>
      <c r="AK221" s="13"/>
      <c r="AL221" s="469" t="s">
        <v>2077</v>
      </c>
      <c r="AM221" s="13"/>
      <c r="AN221" s="13" t="s">
        <v>2077</v>
      </c>
      <c r="AO221" s="13"/>
      <c r="AP221" s="13"/>
      <c r="AQ221" s="469" t="s">
        <v>2079</v>
      </c>
      <c r="AR221" s="13"/>
      <c r="AS221" s="469" t="s">
        <v>828</v>
      </c>
      <c r="AT221" s="13" t="s">
        <v>2076</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814</v>
      </c>
      <c r="D222" s="251"/>
      <c r="E222" s="30"/>
      <c r="F222" s="30" t="s">
        <v>832</v>
      </c>
      <c r="G222" s="292"/>
      <c r="H222" s="292"/>
      <c r="I222" s="30"/>
      <c r="J222" s="30"/>
      <c r="K222" s="30"/>
      <c r="L222" s="30"/>
      <c r="M222" s="12"/>
      <c r="N222" s="13"/>
      <c r="O222" s="13"/>
      <c r="P222" s="13"/>
      <c r="Q222" s="13"/>
      <c r="R222" s="13"/>
      <c r="S222" s="13"/>
      <c r="T222" s="13"/>
      <c r="U222" s="167"/>
      <c r="V222" s="13"/>
      <c r="W222" s="13" t="s">
        <v>833</v>
      </c>
      <c r="X222" s="13" t="s">
        <v>833</v>
      </c>
      <c r="Y222" s="13"/>
      <c r="Z222" s="13"/>
      <c r="AA222" s="13" t="s">
        <v>834</v>
      </c>
      <c r="AB222" s="319" t="s">
        <v>79</v>
      </c>
      <c r="AC222" s="319" t="s">
        <v>831</v>
      </c>
      <c r="AD222" s="319">
        <v>0</v>
      </c>
      <c r="AE222" s="319" t="s">
        <v>160</v>
      </c>
      <c r="AF222" s="319" t="s">
        <v>79</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814</v>
      </c>
      <c r="D223" s="251"/>
      <c r="E223" s="30" t="s">
        <v>1623</v>
      </c>
      <c r="F223" s="474" t="s">
        <v>835</v>
      </c>
      <c r="G223" s="292"/>
      <c r="H223" s="292"/>
      <c r="I223" s="30"/>
      <c r="J223" s="30"/>
      <c r="K223" s="30"/>
      <c r="L223" s="30"/>
      <c r="M223" s="12"/>
      <c r="N223" s="13"/>
      <c r="O223" s="13"/>
      <c r="P223" s="13"/>
      <c r="Q223" s="13"/>
      <c r="R223" s="13"/>
      <c r="S223" s="13"/>
      <c r="T223" s="13"/>
      <c r="U223" s="167"/>
      <c r="V223" s="13"/>
      <c r="W223" s="13" t="s">
        <v>836</v>
      </c>
      <c r="X223" s="13" t="s">
        <v>836</v>
      </c>
      <c r="Y223" s="13"/>
      <c r="Z223" s="13"/>
      <c r="AA223" s="13" t="s">
        <v>837</v>
      </c>
      <c r="AB223" s="154" t="s">
        <v>308</v>
      </c>
      <c r="AC223" s="154" t="s">
        <v>831</v>
      </c>
      <c r="AD223" s="154">
        <v>0</v>
      </c>
      <c r="AE223" s="154" t="s">
        <v>160</v>
      </c>
      <c r="AF223" s="154" t="s">
        <v>79</v>
      </c>
      <c r="AG223" s="154"/>
      <c r="AH223" s="154"/>
      <c r="AI223" s="378"/>
      <c r="AJ223" s="167"/>
      <c r="AK223" s="13"/>
      <c r="AL223" s="469" t="s">
        <v>2074</v>
      </c>
      <c r="AM223" s="13"/>
      <c r="AN223" s="13" t="s">
        <v>2074</v>
      </c>
      <c r="AO223" s="13"/>
      <c r="AP223" s="13"/>
      <c r="AQ223" s="13" t="s">
        <v>2075</v>
      </c>
      <c r="AR223" s="13"/>
      <c r="AS223" s="13" t="s">
        <v>2078</v>
      </c>
      <c r="AT223" s="13" t="s">
        <v>2076</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814</v>
      </c>
      <c r="D224" s="251"/>
      <c r="E224" s="30"/>
      <c r="F224" s="30" t="s">
        <v>838</v>
      </c>
      <c r="G224" s="292"/>
      <c r="H224" s="292"/>
      <c r="I224" s="30"/>
      <c r="J224" s="30"/>
      <c r="K224" s="30"/>
      <c r="L224" s="30"/>
      <c r="M224" s="12"/>
      <c r="N224" s="13"/>
      <c r="O224" s="13"/>
      <c r="P224" s="13"/>
      <c r="Q224" s="13"/>
      <c r="R224" s="13"/>
      <c r="S224" s="13"/>
      <c r="T224" s="13"/>
      <c r="U224" s="167"/>
      <c r="V224" s="13"/>
      <c r="W224" s="13" t="s">
        <v>839</v>
      </c>
      <c r="X224" s="13" t="s">
        <v>839</v>
      </c>
      <c r="Y224" s="13"/>
      <c r="Z224" s="13"/>
      <c r="AA224" s="13" t="s">
        <v>840</v>
      </c>
      <c r="AB224" s="319" t="s">
        <v>308</v>
      </c>
      <c r="AC224" s="319" t="s">
        <v>831</v>
      </c>
      <c r="AD224" s="319">
        <v>0</v>
      </c>
      <c r="AE224" s="319" t="s">
        <v>160</v>
      </c>
      <c r="AF224" s="319" t="s">
        <v>79</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814</v>
      </c>
      <c r="D225" s="251"/>
      <c r="E225" s="30" t="s">
        <v>1623</v>
      </c>
      <c r="F225" s="474" t="s">
        <v>841</v>
      </c>
      <c r="G225" s="292"/>
      <c r="H225" s="292"/>
      <c r="I225" s="30"/>
      <c r="J225" s="30"/>
      <c r="K225" s="30"/>
      <c r="L225" s="30"/>
      <c r="M225" s="12"/>
      <c r="N225" s="13"/>
      <c r="O225" s="13"/>
      <c r="P225" s="13"/>
      <c r="Q225" s="13"/>
      <c r="R225" s="13"/>
      <c r="S225" s="13"/>
      <c r="T225" s="13"/>
      <c r="U225" s="167"/>
      <c r="V225" s="13"/>
      <c r="W225" s="13" t="s">
        <v>842</v>
      </c>
      <c r="X225" s="13" t="s">
        <v>842</v>
      </c>
      <c r="Y225" s="13"/>
      <c r="Z225" s="13"/>
      <c r="AA225" s="13" t="s">
        <v>843</v>
      </c>
      <c r="AB225" s="154" t="s">
        <v>308</v>
      </c>
      <c r="AC225" s="154" t="s">
        <v>844</v>
      </c>
      <c r="AD225" s="154">
        <v>0</v>
      </c>
      <c r="AE225" s="154">
        <v>65500</v>
      </c>
      <c r="AF225" s="154" t="s">
        <v>79</v>
      </c>
      <c r="AG225" s="154"/>
      <c r="AH225" s="154"/>
      <c r="AI225" s="378"/>
      <c r="AJ225" s="167"/>
      <c r="AK225" s="13"/>
      <c r="AL225" s="269" t="s">
        <v>2080</v>
      </c>
      <c r="AM225" s="13"/>
      <c r="AN225" s="469" t="s">
        <v>2080</v>
      </c>
      <c r="AO225" s="13"/>
      <c r="AP225" s="13"/>
      <c r="AR225" s="13"/>
      <c r="AS225" s="13" t="s">
        <v>841</v>
      </c>
      <c r="AT225" s="13" t="s">
        <v>2081</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814</v>
      </c>
      <c r="D226" s="251"/>
      <c r="E226" s="30"/>
      <c r="F226" s="30" t="s">
        <v>845</v>
      </c>
      <c r="G226" s="292"/>
      <c r="H226" s="292"/>
      <c r="I226" s="30"/>
      <c r="J226" s="30"/>
      <c r="K226" s="30"/>
      <c r="L226" s="30"/>
      <c r="M226" s="12"/>
      <c r="N226" s="13"/>
      <c r="O226" s="13"/>
      <c r="P226" s="13"/>
      <c r="Q226" s="13"/>
      <c r="R226" s="13"/>
      <c r="S226" s="13"/>
      <c r="T226" s="13"/>
      <c r="U226" s="167"/>
      <c r="V226" s="13"/>
      <c r="W226" s="13" t="s">
        <v>846</v>
      </c>
      <c r="X226" s="13" t="s">
        <v>846</v>
      </c>
      <c r="Y226" s="13"/>
      <c r="Z226" s="13"/>
      <c r="AA226" s="13" t="s">
        <v>847</v>
      </c>
      <c r="AB226" s="319" t="s">
        <v>79</v>
      </c>
      <c r="AC226" s="319" t="s">
        <v>844</v>
      </c>
      <c r="AD226" s="319">
        <v>0</v>
      </c>
      <c r="AE226" s="319">
        <v>65500</v>
      </c>
      <c r="AF226" s="319" t="s">
        <v>79</v>
      </c>
      <c r="AG226" s="319"/>
      <c r="AH226" s="319"/>
      <c r="AI226" s="378"/>
      <c r="AJ226" s="167"/>
      <c r="AK226" s="13"/>
      <c r="AL226" s="269" t="s">
        <v>2087</v>
      </c>
      <c r="AM226" s="13"/>
      <c r="AN226" s="13"/>
      <c r="AO226" s="13"/>
      <c r="AP226" s="13"/>
      <c r="AQ226" s="13"/>
      <c r="AR226" s="13"/>
      <c r="AS226" s="13" t="s">
        <v>2088</v>
      </c>
      <c r="AT226" s="13" t="s">
        <v>79</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814</v>
      </c>
      <c r="D227" s="251"/>
      <c r="E227" s="30" t="s">
        <v>1623</v>
      </c>
      <c r="F227" s="474" t="s">
        <v>848</v>
      </c>
      <c r="G227" s="292"/>
      <c r="H227" s="292"/>
      <c r="I227" s="30"/>
      <c r="J227" s="30"/>
      <c r="K227" s="30"/>
      <c r="L227" s="30"/>
      <c r="M227" s="12"/>
      <c r="N227" s="13"/>
      <c r="O227" s="13"/>
      <c r="P227" s="13"/>
      <c r="Q227" s="13"/>
      <c r="R227" s="13"/>
      <c r="S227" s="13"/>
      <c r="T227" s="13"/>
      <c r="U227" s="167"/>
      <c r="V227" s="13"/>
      <c r="W227" s="13" t="s">
        <v>848</v>
      </c>
      <c r="X227" s="13" t="s">
        <v>848</v>
      </c>
      <c r="Y227" s="13"/>
      <c r="Z227" s="13"/>
      <c r="AA227" s="13" t="s">
        <v>849</v>
      </c>
      <c r="AB227" s="262" t="s">
        <v>850</v>
      </c>
      <c r="AC227" s="262" t="s">
        <v>851</v>
      </c>
      <c r="AD227" s="262">
        <v>0</v>
      </c>
      <c r="AE227" s="262">
        <v>14</v>
      </c>
      <c r="AF227" s="262" t="s">
        <v>79</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814</v>
      </c>
      <c r="D228" s="251"/>
      <c r="E228" s="30"/>
      <c r="F228" s="30" t="s">
        <v>852</v>
      </c>
      <c r="G228" s="292"/>
      <c r="H228" s="292"/>
      <c r="I228" s="30"/>
      <c r="J228" s="30"/>
      <c r="K228" s="30"/>
      <c r="L228" s="30"/>
      <c r="M228" s="17" t="s">
        <v>853</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814</v>
      </c>
      <c r="D229" s="251"/>
      <c r="E229" s="30" t="s">
        <v>1623</v>
      </c>
      <c r="F229" s="474" t="s">
        <v>854</v>
      </c>
      <c r="G229" s="292"/>
      <c r="H229" s="292"/>
      <c r="I229" s="30"/>
      <c r="J229" s="30"/>
      <c r="K229" s="30"/>
      <c r="L229" s="30"/>
      <c r="M229" s="12"/>
      <c r="N229" s="13"/>
      <c r="O229" s="11"/>
      <c r="P229" s="11"/>
      <c r="Q229" s="11"/>
      <c r="R229" s="11"/>
      <c r="S229" s="11"/>
      <c r="T229" s="11"/>
      <c r="U229" s="169"/>
      <c r="V229" s="11"/>
      <c r="W229" s="13" t="s">
        <v>854</v>
      </c>
      <c r="X229" s="13" t="s">
        <v>854</v>
      </c>
      <c r="Y229" s="13"/>
      <c r="Z229" s="13"/>
      <c r="AA229" s="13" t="s">
        <v>855</v>
      </c>
      <c r="AB229" s="154" t="s">
        <v>308</v>
      </c>
      <c r="AC229" s="319" t="s">
        <v>856</v>
      </c>
      <c r="AD229" s="154">
        <v>0</v>
      </c>
      <c r="AE229" s="154" t="s">
        <v>160</v>
      </c>
      <c r="AF229" s="154" t="s">
        <v>79</v>
      </c>
      <c r="AG229" s="154"/>
      <c r="AH229" s="154"/>
      <c r="AI229" s="378"/>
      <c r="AJ229" s="169"/>
      <c r="AK229" s="11"/>
      <c r="AL229" s="13" t="s">
        <v>2085</v>
      </c>
      <c r="AM229" s="373"/>
      <c r="AN229" s="13" t="s">
        <v>2085</v>
      </c>
      <c r="AO229" s="373"/>
      <c r="AP229" s="319"/>
      <c r="AR229" s="13"/>
      <c r="AS229" s="13" t="s">
        <v>2086</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819</v>
      </c>
      <c r="D230" s="252"/>
      <c r="E230" s="31"/>
      <c r="F230" s="31" t="s">
        <v>820</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820</v>
      </c>
      <c r="BA230" s="13" t="s">
        <v>821</v>
      </c>
      <c r="BB230" s="13"/>
      <c r="BC230" s="13"/>
      <c r="BD230" s="13" t="s">
        <v>822</v>
      </c>
      <c r="BE230" s="13" t="s">
        <v>823</v>
      </c>
      <c r="BF230" s="13"/>
      <c r="BG230" s="13"/>
      <c r="BH230" s="13"/>
      <c r="BI230" s="13"/>
      <c r="BJ230" s="5">
        <f t="shared" si="11"/>
        <v>1</v>
      </c>
    </row>
    <row r="231" spans="1:62" ht="32.4" customHeight="1">
      <c r="A231" s="32">
        <v>14</v>
      </c>
      <c r="B231" s="32">
        <v>1</v>
      </c>
      <c r="C231" s="253" t="s">
        <v>857</v>
      </c>
      <c r="D231" s="253"/>
      <c r="E231" s="32"/>
      <c r="F231" s="32" t="s">
        <v>858</v>
      </c>
      <c r="G231" s="210" t="s">
        <v>859</v>
      </c>
      <c r="H231" s="210"/>
      <c r="I231" s="32"/>
      <c r="J231" s="32" t="s">
        <v>1974</v>
      </c>
      <c r="K231" s="32"/>
      <c r="L231" s="32"/>
      <c r="M231" s="12" t="s">
        <v>860</v>
      </c>
      <c r="N231" s="13"/>
      <c r="O231" s="13"/>
      <c r="P231" s="13"/>
      <c r="Q231" s="13"/>
      <c r="R231" s="13"/>
      <c r="S231" s="13"/>
      <c r="T231" s="13"/>
      <c r="U231" s="167"/>
      <c r="V231" s="13"/>
      <c r="W231" s="173" t="s">
        <v>861</v>
      </c>
      <c r="X231" s="13" t="s">
        <v>861</v>
      </c>
      <c r="Y231" s="13"/>
      <c r="Z231" s="13"/>
      <c r="AA231" s="13" t="s">
        <v>862</v>
      </c>
      <c r="AB231" s="154" t="s">
        <v>370</v>
      </c>
      <c r="AC231" s="262" t="s">
        <v>863</v>
      </c>
      <c r="AD231" s="154">
        <v>0</v>
      </c>
      <c r="AE231" s="154" t="s">
        <v>160</v>
      </c>
      <c r="AF231" s="154" t="s">
        <v>79</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857</v>
      </c>
      <c r="D232" s="253"/>
      <c r="E232" s="32"/>
      <c r="F232" s="32" t="s">
        <v>864</v>
      </c>
      <c r="G232" s="210" t="s">
        <v>865</v>
      </c>
      <c r="H232" s="210"/>
      <c r="I232" s="35"/>
      <c r="J232" s="32" t="s">
        <v>1974</v>
      </c>
      <c r="K232" s="35"/>
      <c r="L232" s="35"/>
      <c r="M232" s="12" t="s">
        <v>866</v>
      </c>
      <c r="N232" s="36"/>
      <c r="O232" s="13"/>
      <c r="P232" s="13"/>
      <c r="Q232" s="13"/>
      <c r="R232" s="13"/>
      <c r="S232" s="13"/>
      <c r="T232" s="13"/>
      <c r="U232" s="167"/>
      <c r="V232" s="13"/>
      <c r="W232" s="173" t="s">
        <v>867</v>
      </c>
      <c r="X232" s="13" t="s">
        <v>867</v>
      </c>
      <c r="Y232" s="36"/>
      <c r="Z232" s="36"/>
      <c r="AA232" s="13" t="s">
        <v>868</v>
      </c>
      <c r="AB232" s="262" t="s">
        <v>79</v>
      </c>
      <c r="AC232" s="262" t="s">
        <v>863</v>
      </c>
      <c r="AD232" s="262" t="s">
        <v>869</v>
      </c>
      <c r="AE232" s="262" t="s">
        <v>160</v>
      </c>
      <c r="AF232" s="262" t="s">
        <v>79</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857</v>
      </c>
      <c r="D233" s="254"/>
      <c r="E233" s="32"/>
      <c r="F233" s="32" t="s">
        <v>1721</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1720</v>
      </c>
      <c r="AM233" s="36"/>
      <c r="AN233" s="12" t="s">
        <v>1720</v>
      </c>
      <c r="AO233" s="36"/>
      <c r="AP233" s="36"/>
      <c r="AQ233" s="36"/>
      <c r="AR233" s="36"/>
      <c r="AS233" s="13" t="s">
        <v>1721</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857</v>
      </c>
      <c r="D234" s="254"/>
      <c r="E234" s="32" t="s">
        <v>1623</v>
      </c>
      <c r="F234" s="475" t="s">
        <v>870</v>
      </c>
      <c r="G234" s="210" t="s">
        <v>871</v>
      </c>
      <c r="H234" s="210" t="str">
        <f>_xlfn.CONCAT("'&lt;br&gt;','&lt;b&gt;','",F234, ": ','&lt;/b&gt;',",G234, ",'&lt;/br&gt;',")</f>
        <v>'&lt;br&gt;','&lt;b&gt;','O/E Macroinvertebrate Index : ','&lt;/b&gt;',OEratio ,'&lt;/br&gt;',</v>
      </c>
      <c r="I234" s="35" t="s">
        <v>1827</v>
      </c>
      <c r="J234" s="32" t="s">
        <v>264</v>
      </c>
      <c r="K234" s="35"/>
      <c r="L234" s="35"/>
      <c r="M234" s="12"/>
      <c r="O234" s="192" t="s">
        <v>872</v>
      </c>
      <c r="P234" s="192"/>
      <c r="Q234" s="192"/>
      <c r="R234" s="9"/>
      <c r="S234" s="9">
        <v>6847</v>
      </c>
      <c r="T234" s="9"/>
      <c r="U234" s="166"/>
      <c r="V234" s="9"/>
      <c r="W234" s="173" t="s">
        <v>873</v>
      </c>
      <c r="X234" s="13" t="s">
        <v>1740</v>
      </c>
      <c r="Y234" s="367"/>
      <c r="Z234" s="367"/>
      <c r="AA234" s="13" t="s">
        <v>874</v>
      </c>
      <c r="AB234" s="154" t="s">
        <v>370</v>
      </c>
      <c r="AC234" s="13" t="s">
        <v>160</v>
      </c>
      <c r="AD234" s="154">
        <v>0</v>
      </c>
      <c r="AE234" s="154" t="s">
        <v>875</v>
      </c>
      <c r="AF234" s="154" t="s">
        <v>79</v>
      </c>
      <c r="AG234" s="154"/>
      <c r="AH234" s="154">
        <v>6861</v>
      </c>
      <c r="AI234" s="378"/>
      <c r="AJ234" s="166"/>
      <c r="AK234" s="384" t="s">
        <v>2007</v>
      </c>
      <c r="AL234" s="12" t="s">
        <v>1718</v>
      </c>
      <c r="AM234" s="36"/>
      <c r="AN234" s="12" t="s">
        <v>1718</v>
      </c>
      <c r="AO234" s="36"/>
      <c r="AP234" s="36"/>
      <c r="AQ234" s="36"/>
      <c r="AR234" s="36"/>
      <c r="AS234" s="13" t="s">
        <v>1719</v>
      </c>
      <c r="AT234" s="13"/>
      <c r="AU234" s="13"/>
      <c r="AV234" s="13">
        <v>6847</v>
      </c>
      <c r="AW234" s="13" t="s">
        <v>2006</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857</v>
      </c>
      <c r="D235" s="254"/>
      <c r="E235" s="32"/>
      <c r="F235" s="32" t="s">
        <v>1717</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1716</v>
      </c>
      <c r="AM235" s="36"/>
      <c r="AN235" s="12" t="s">
        <v>1716</v>
      </c>
      <c r="AO235" s="36"/>
      <c r="AP235" s="36"/>
      <c r="AQ235" s="36"/>
      <c r="AR235" s="36"/>
      <c r="AS235" s="13" t="s">
        <v>1717</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857</v>
      </c>
      <c r="D236" s="253"/>
      <c r="E236" s="32"/>
      <c r="F236" s="32" t="s">
        <v>876</v>
      </c>
      <c r="G236" s="210"/>
      <c r="H236" s="210"/>
      <c r="I236" s="35"/>
      <c r="J236" s="32"/>
      <c r="K236" s="35"/>
      <c r="L236" s="35"/>
      <c r="M236" s="12"/>
      <c r="N236" s="153"/>
      <c r="O236" s="13"/>
      <c r="P236" s="13"/>
      <c r="Q236" s="13"/>
      <c r="R236" s="13"/>
      <c r="S236" s="13"/>
      <c r="T236" s="13"/>
      <c r="U236" s="167"/>
      <c r="V236" s="13"/>
      <c r="W236" s="173" t="s">
        <v>877</v>
      </c>
      <c r="X236" s="13" t="s">
        <v>877</v>
      </c>
      <c r="Y236" s="153"/>
      <c r="Z236" s="153"/>
      <c r="AA236" s="13" t="s">
        <v>878</v>
      </c>
      <c r="AB236" s="154" t="s">
        <v>308</v>
      </c>
      <c r="AC236" s="154" t="s">
        <v>79</v>
      </c>
      <c r="AD236" s="154" t="s">
        <v>447</v>
      </c>
      <c r="AE236" s="154" t="s">
        <v>512</v>
      </c>
      <c r="AF236" s="154" t="s">
        <v>79</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857</v>
      </c>
      <c r="D237" s="253"/>
      <c r="E237" s="32" t="s">
        <v>1623</v>
      </c>
      <c r="F237" s="475" t="s">
        <v>879</v>
      </c>
      <c r="G237" s="210" t="s">
        <v>880</v>
      </c>
      <c r="H237" s="210" t="str">
        <f>_xlfn.CONCAT("'&lt;br&gt;','&lt;b&gt;','",F237, ": ','&lt;/b&gt;',",G237, ",'&lt;/br&gt;',")</f>
        <v>'&lt;br&gt;','&lt;b&gt;','Multimetric Macroinvertebrate Index : ','&lt;/b&gt;',MMI ,'&lt;/br&gt;',</v>
      </c>
      <c r="I237" s="35" t="s">
        <v>1828</v>
      </c>
      <c r="J237" s="32" t="s">
        <v>264</v>
      </c>
      <c r="K237" s="35"/>
      <c r="L237" s="35"/>
      <c r="M237" s="12"/>
      <c r="O237" s="13" t="s">
        <v>881</v>
      </c>
      <c r="P237" s="13"/>
      <c r="Q237" s="13"/>
      <c r="R237" s="13"/>
      <c r="S237" s="13">
        <v>6847</v>
      </c>
      <c r="T237" s="13"/>
      <c r="U237" s="167"/>
      <c r="V237" s="13"/>
      <c r="W237" s="173" t="s">
        <v>882</v>
      </c>
      <c r="X237" s="13" t="s">
        <v>1743</v>
      </c>
      <c r="Y237" s="153"/>
      <c r="Z237" s="153"/>
      <c r="AA237" s="13" t="s">
        <v>883</v>
      </c>
      <c r="AB237" s="154" t="s">
        <v>370</v>
      </c>
      <c r="AC237" s="154" t="s">
        <v>160</v>
      </c>
      <c r="AD237" s="154" t="s">
        <v>79</v>
      </c>
      <c r="AE237" s="154" t="s">
        <v>79</v>
      </c>
      <c r="AF237" s="154" t="s">
        <v>79</v>
      </c>
      <c r="AG237" s="154"/>
      <c r="AH237" s="154">
        <v>6861</v>
      </c>
      <c r="AI237" s="378"/>
      <c r="AJ237" s="167"/>
      <c r="AK237" s="383" t="s">
        <v>2007</v>
      </c>
      <c r="AL237" s="12" t="s">
        <v>1672</v>
      </c>
      <c r="AM237" s="36"/>
      <c r="AN237" s="12" t="s">
        <v>1672</v>
      </c>
      <c r="AO237" s="36"/>
      <c r="AP237" s="36"/>
      <c r="AQ237" s="36"/>
      <c r="AR237" s="36"/>
      <c r="AS237" s="13" t="s">
        <v>1673</v>
      </c>
      <c r="AT237" s="13"/>
      <c r="AU237" s="13"/>
      <c r="AV237" s="13">
        <v>6847</v>
      </c>
      <c r="AW237" s="13" t="s">
        <v>2006</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857</v>
      </c>
      <c r="D238" s="253"/>
      <c r="E238" s="32"/>
      <c r="F238" s="32" t="s">
        <v>884</v>
      </c>
      <c r="G238" s="210"/>
      <c r="H238" s="210"/>
      <c r="I238" s="35"/>
      <c r="J238" s="32"/>
      <c r="K238" s="35"/>
      <c r="L238" s="35"/>
      <c r="M238" s="12"/>
      <c r="N238" s="163"/>
      <c r="O238" s="13"/>
      <c r="P238" s="13"/>
      <c r="Q238" s="13"/>
      <c r="R238" s="13"/>
      <c r="S238" s="13"/>
      <c r="T238" s="13"/>
      <c r="U238" s="167"/>
      <c r="V238" s="13"/>
      <c r="W238" s="173" t="s">
        <v>885</v>
      </c>
      <c r="X238" s="13" t="s">
        <v>885</v>
      </c>
      <c r="Y238" s="163"/>
      <c r="Z238" s="163"/>
      <c r="AA238" s="13" t="s">
        <v>886</v>
      </c>
      <c r="AB238" s="319" t="s">
        <v>79</v>
      </c>
      <c r="AC238" s="319" t="s">
        <v>79</v>
      </c>
      <c r="AD238" s="319" t="s">
        <v>79</v>
      </c>
      <c r="AE238" s="319" t="s">
        <v>79</v>
      </c>
      <c r="AF238" s="319" t="s">
        <v>79</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857</v>
      </c>
      <c r="D239" s="253"/>
      <c r="E239" s="32"/>
      <c r="F239" s="32" t="s">
        <v>887</v>
      </c>
      <c r="G239" s="210"/>
      <c r="H239" s="210"/>
      <c r="I239" s="35"/>
      <c r="J239" s="32"/>
      <c r="K239" s="35"/>
      <c r="L239" s="35"/>
      <c r="M239" s="12" t="s">
        <v>888</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857</v>
      </c>
      <c r="D240" s="253"/>
      <c r="E240" s="32"/>
      <c r="F240" s="32" t="s">
        <v>889</v>
      </c>
      <c r="G240" s="210"/>
      <c r="H240" s="210"/>
      <c r="I240" s="35"/>
      <c r="J240" s="32"/>
      <c r="K240" s="35"/>
      <c r="L240" s="35"/>
      <c r="M240" s="12" t="s">
        <v>890</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857</v>
      </c>
      <c r="D241" s="255"/>
      <c r="E241" s="32"/>
      <c r="F241" s="32" t="s">
        <v>891</v>
      </c>
      <c r="G241" s="210"/>
      <c r="H241" s="210"/>
      <c r="I241" s="35"/>
      <c r="J241" s="32"/>
      <c r="K241" s="35"/>
      <c r="L241" s="32"/>
      <c r="M241" s="12"/>
      <c r="N241" s="13"/>
      <c r="O241" s="13"/>
      <c r="P241" s="13"/>
      <c r="Q241" s="13"/>
      <c r="R241" s="13"/>
      <c r="S241" s="13"/>
      <c r="T241" s="13"/>
      <c r="U241" s="167"/>
      <c r="V241" s="13"/>
      <c r="W241" s="173" t="s">
        <v>892</v>
      </c>
      <c r="X241" s="13" t="s">
        <v>892</v>
      </c>
      <c r="Y241" s="13"/>
      <c r="Z241" s="13"/>
      <c r="AA241" s="13" t="s">
        <v>893</v>
      </c>
      <c r="AB241" s="154" t="s">
        <v>79</v>
      </c>
      <c r="AC241" s="154" t="s">
        <v>894</v>
      </c>
      <c r="AD241" s="154">
        <v>0</v>
      </c>
      <c r="AE241" s="154">
        <v>400</v>
      </c>
      <c r="AF241" s="154" t="s">
        <v>79</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857</v>
      </c>
      <c r="D242" s="253"/>
      <c r="E242" s="32"/>
      <c r="F242" s="32" t="s">
        <v>895</v>
      </c>
      <c r="G242" s="210"/>
      <c r="H242" s="210"/>
      <c r="I242" s="35"/>
      <c r="J242" s="32"/>
      <c r="K242" s="35"/>
      <c r="L242" s="32"/>
      <c r="M242" s="12"/>
      <c r="N242" s="13"/>
      <c r="O242" s="13"/>
      <c r="P242" s="13"/>
      <c r="Q242" s="13"/>
      <c r="R242" s="13"/>
      <c r="S242" s="13"/>
      <c r="T242" s="13"/>
      <c r="U242" s="167"/>
      <c r="V242" s="13"/>
      <c r="W242" s="173" t="s">
        <v>896</v>
      </c>
      <c r="X242" s="13" t="s">
        <v>896</v>
      </c>
      <c r="Y242" s="13"/>
      <c r="Z242" s="13"/>
      <c r="AA242" s="13" t="s">
        <v>897</v>
      </c>
      <c r="AB242" s="154" t="s">
        <v>79</v>
      </c>
      <c r="AC242" s="154" t="s">
        <v>79</v>
      </c>
      <c r="AD242" s="154" t="s">
        <v>898</v>
      </c>
      <c r="AE242" s="154" t="s">
        <v>899</v>
      </c>
      <c r="AF242" s="154" t="s">
        <v>79</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857</v>
      </c>
      <c r="D243" s="253"/>
      <c r="E243" s="32"/>
      <c r="F243" s="32" t="s">
        <v>900</v>
      </c>
      <c r="G243" s="210"/>
      <c r="H243" s="210"/>
      <c r="I243" s="35"/>
      <c r="J243" s="32"/>
      <c r="K243" s="35"/>
      <c r="L243" s="32"/>
      <c r="M243" s="12" t="s">
        <v>901</v>
      </c>
      <c r="N243" s="37"/>
      <c r="O243" s="132" t="s">
        <v>900</v>
      </c>
      <c r="P243" s="440" t="s">
        <v>902</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857</v>
      </c>
      <c r="D244" s="253"/>
      <c r="E244" s="32"/>
      <c r="F244" s="32" t="s">
        <v>903</v>
      </c>
      <c r="G244" s="210"/>
      <c r="H244" s="210"/>
      <c r="I244" s="35"/>
      <c r="J244" s="32"/>
      <c r="K244" s="35"/>
      <c r="L244" s="32"/>
      <c r="M244" s="12" t="s">
        <v>904</v>
      </c>
      <c r="N244" s="37"/>
      <c r="O244" s="132" t="s">
        <v>903</v>
      </c>
      <c r="P244" s="440" t="s">
        <v>905</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857</v>
      </c>
      <c r="D245" s="253"/>
      <c r="E245" s="32"/>
      <c r="F245" s="32" t="s">
        <v>906</v>
      </c>
      <c r="G245" s="210"/>
      <c r="H245" s="210"/>
      <c r="I245" s="35"/>
      <c r="J245" s="32"/>
      <c r="K245" s="35"/>
      <c r="L245" s="32"/>
      <c r="M245" s="12" t="s">
        <v>907</v>
      </c>
      <c r="N245" s="37"/>
      <c r="O245" s="132" t="s">
        <v>906</v>
      </c>
      <c r="P245" s="440" t="s">
        <v>908</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857</v>
      </c>
      <c r="D246" s="253"/>
      <c r="E246" s="32"/>
      <c r="F246" s="32" t="s">
        <v>909</v>
      </c>
      <c r="G246" s="210"/>
      <c r="H246" s="210"/>
      <c r="I246" s="35"/>
      <c r="J246" s="32"/>
      <c r="K246" s="35"/>
      <c r="L246" s="32"/>
      <c r="M246" s="12" t="s">
        <v>910</v>
      </c>
      <c r="N246" s="37"/>
      <c r="O246" s="132" t="s">
        <v>909</v>
      </c>
      <c r="P246" s="440" t="s">
        <v>911</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857</v>
      </c>
      <c r="D247" s="253"/>
      <c r="E247" s="32"/>
      <c r="F247" s="32" t="s">
        <v>912</v>
      </c>
      <c r="G247" s="210"/>
      <c r="H247" s="210"/>
      <c r="I247" s="35"/>
      <c r="J247" s="32"/>
      <c r="K247" s="35"/>
      <c r="L247" s="32"/>
      <c r="M247" s="12" t="s">
        <v>913</v>
      </c>
      <c r="N247" s="37"/>
      <c r="O247" s="446" t="s">
        <v>912</v>
      </c>
      <c r="P247" s="441" t="s">
        <v>914</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857</v>
      </c>
      <c r="D248" s="253"/>
      <c r="E248" s="32"/>
      <c r="F248" s="32" t="s">
        <v>915</v>
      </c>
      <c r="G248" s="210" t="s">
        <v>916</v>
      </c>
      <c r="H248" s="210"/>
      <c r="I248" s="35"/>
      <c r="J248" s="32" t="s">
        <v>1974</v>
      </c>
      <c r="K248" s="35"/>
      <c r="L248" s="32"/>
      <c r="M248" s="12" t="s">
        <v>917</v>
      </c>
      <c r="N248" s="13"/>
      <c r="O248" s="13" t="s">
        <v>918</v>
      </c>
      <c r="P248" s="13" t="s">
        <v>919</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915</v>
      </c>
      <c r="BA248" s="13" t="s">
        <v>920</v>
      </c>
      <c r="BB248" s="13"/>
      <c r="BC248" s="13"/>
      <c r="BD248" s="13" t="s">
        <v>921</v>
      </c>
      <c r="BE248" s="13" t="s">
        <v>79</v>
      </c>
      <c r="BF248" s="13"/>
      <c r="BG248" s="13"/>
      <c r="BH248" s="13"/>
      <c r="BI248" s="13"/>
      <c r="BJ248" s="5">
        <f t="shared" ref="BJ248:BJ279" si="13">COUNTIF(M248,"*")+COUNTIF(W248,"*")+COUNTIF(AL248,"*")+COUNTIF(AZ248,"*")</f>
        <v>2</v>
      </c>
    </row>
    <row r="249" spans="1:62" ht="101.5">
      <c r="A249" s="32">
        <v>14</v>
      </c>
      <c r="B249" s="32">
        <f t="shared" si="12"/>
        <v>19</v>
      </c>
      <c r="C249" s="253" t="s">
        <v>857</v>
      </c>
      <c r="D249" s="253"/>
      <c r="E249" s="32"/>
      <c r="F249" s="32" t="s">
        <v>922</v>
      </c>
      <c r="G249" s="210"/>
      <c r="H249" s="210"/>
      <c r="I249" s="35"/>
      <c r="J249" s="32"/>
      <c r="K249" s="35"/>
      <c r="L249" s="32"/>
      <c r="M249" s="12" t="s">
        <v>923</v>
      </c>
      <c r="N249" s="261"/>
      <c r="O249" s="132" t="s">
        <v>922</v>
      </c>
      <c r="P249" s="440" t="s">
        <v>924</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857</v>
      </c>
      <c r="D250" s="253"/>
      <c r="E250" s="32"/>
      <c r="F250" s="32" t="s">
        <v>925</v>
      </c>
      <c r="G250" s="210"/>
      <c r="H250" s="210"/>
      <c r="I250" s="35"/>
      <c r="J250" s="32"/>
      <c r="K250" s="35"/>
      <c r="L250" s="32"/>
      <c r="M250" s="12" t="s">
        <v>926</v>
      </c>
      <c r="N250" s="261"/>
      <c r="O250" s="132" t="s">
        <v>925</v>
      </c>
      <c r="P250" s="440" t="s">
        <v>927</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1705</v>
      </c>
      <c r="AM250" s="36"/>
      <c r="AN250" s="12" t="s">
        <v>1705</v>
      </c>
      <c r="AO250" s="36"/>
      <c r="AP250" s="36"/>
      <c r="AQ250" s="13"/>
      <c r="AR250" s="13"/>
      <c r="AS250" s="13" t="s">
        <v>1706</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857</v>
      </c>
      <c r="D251" s="253"/>
      <c r="E251" s="32"/>
      <c r="F251" s="32" t="s">
        <v>1702</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1701</v>
      </c>
      <c r="AM251" s="13"/>
      <c r="AN251" s="12" t="s">
        <v>1701</v>
      </c>
      <c r="AO251" s="13"/>
      <c r="AP251" s="13"/>
      <c r="AQ251" s="13"/>
      <c r="AR251" s="13"/>
      <c r="AS251" s="13" t="s">
        <v>1702</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857</v>
      </c>
      <c r="D252" s="253"/>
      <c r="E252" s="32"/>
      <c r="F252" s="32" t="s">
        <v>1704</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1703</v>
      </c>
      <c r="AM252" s="13"/>
      <c r="AN252" s="12" t="s">
        <v>1703</v>
      </c>
      <c r="AO252" s="13"/>
      <c r="AP252" s="13"/>
      <c r="AQ252" s="13"/>
      <c r="AR252" s="13"/>
      <c r="AS252" s="13" t="s">
        <v>1704</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857</v>
      </c>
      <c r="D253" s="253"/>
      <c r="E253" s="32"/>
      <c r="F253" s="32" t="s">
        <v>1686</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1685</v>
      </c>
      <c r="AM253" s="13"/>
      <c r="AN253" s="12" t="s">
        <v>1685</v>
      </c>
      <c r="AO253" s="13"/>
      <c r="AP253" s="13"/>
      <c r="AQ253" s="13"/>
      <c r="AR253" s="13"/>
      <c r="AS253" s="13" t="s">
        <v>1686</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857</v>
      </c>
      <c r="D254" s="253"/>
      <c r="E254" s="32"/>
      <c r="F254" s="32" t="s">
        <v>1688</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1687</v>
      </c>
      <c r="AM254" s="13"/>
      <c r="AN254" s="12" t="s">
        <v>1687</v>
      </c>
      <c r="AO254" s="13"/>
      <c r="AP254" s="13"/>
      <c r="AQ254" s="13"/>
      <c r="AR254" s="13"/>
      <c r="AS254" s="13" t="s">
        <v>1688</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857</v>
      </c>
      <c r="D255" s="253"/>
      <c r="E255" s="32"/>
      <c r="F255" s="32" t="s">
        <v>928</v>
      </c>
      <c r="G255" s="210"/>
      <c r="H255" s="210"/>
      <c r="I255" s="32"/>
      <c r="J255" s="32"/>
      <c r="K255" s="32"/>
      <c r="L255" s="32"/>
      <c r="M255" s="12" t="s">
        <v>929</v>
      </c>
      <c r="N255" s="261"/>
      <c r="O255" s="132" t="s">
        <v>928</v>
      </c>
      <c r="P255" s="440" t="s">
        <v>930</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857</v>
      </c>
      <c r="D256" s="253"/>
      <c r="E256" s="32"/>
      <c r="F256" s="32" t="s">
        <v>931</v>
      </c>
      <c r="G256" s="210"/>
      <c r="H256" s="210"/>
      <c r="I256" s="32"/>
      <c r="J256" s="32"/>
      <c r="K256" s="32"/>
      <c r="L256" s="32"/>
      <c r="M256" s="12" t="s">
        <v>932</v>
      </c>
      <c r="N256" s="261"/>
      <c r="O256" s="132" t="s">
        <v>931</v>
      </c>
      <c r="P256" s="440" t="s">
        <v>933</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857</v>
      </c>
      <c r="D257" s="253"/>
      <c r="E257" s="32"/>
      <c r="F257" s="32" t="s">
        <v>934</v>
      </c>
      <c r="G257" s="210"/>
      <c r="H257" s="210"/>
      <c r="I257" s="32"/>
      <c r="J257" s="32"/>
      <c r="K257" s="32"/>
      <c r="L257" s="32"/>
      <c r="M257" s="12" t="s">
        <v>935</v>
      </c>
      <c r="N257" s="261"/>
      <c r="O257" s="132" t="s">
        <v>936</v>
      </c>
      <c r="P257" s="440" t="s">
        <v>937</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857</v>
      </c>
      <c r="D258" s="253"/>
      <c r="E258" s="32"/>
      <c r="F258" s="32" t="s">
        <v>938</v>
      </c>
      <c r="G258" s="210"/>
      <c r="H258" s="210"/>
      <c r="I258" s="32"/>
      <c r="J258" s="32"/>
      <c r="K258" s="32"/>
      <c r="L258" s="32"/>
      <c r="M258" s="12" t="s">
        <v>939</v>
      </c>
      <c r="N258" s="261"/>
      <c r="O258" s="132" t="s">
        <v>938</v>
      </c>
      <c r="P258" s="440" t="s">
        <v>940</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857</v>
      </c>
      <c r="D259" s="253"/>
      <c r="E259" s="32"/>
      <c r="F259" s="32" t="s">
        <v>941</v>
      </c>
      <c r="G259" s="210"/>
      <c r="H259" s="210"/>
      <c r="I259" s="32"/>
      <c r="J259" s="32"/>
      <c r="K259" s="32"/>
      <c r="L259" s="32"/>
      <c r="M259" s="12" t="s">
        <v>942</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857</v>
      </c>
      <c r="D260" s="253"/>
      <c r="E260" s="32"/>
      <c r="F260" s="32" t="s">
        <v>943</v>
      </c>
      <c r="G260" s="210"/>
      <c r="H260" s="210"/>
      <c r="I260" s="32"/>
      <c r="J260" s="32"/>
      <c r="K260" s="32"/>
      <c r="L260" s="32"/>
      <c r="M260" s="12" t="s">
        <v>944</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857</v>
      </c>
      <c r="D261" s="253"/>
      <c r="E261" s="32"/>
      <c r="F261" s="32" t="s">
        <v>945</v>
      </c>
      <c r="G261" s="210"/>
      <c r="H261" s="210"/>
      <c r="I261" s="32"/>
      <c r="J261" s="32"/>
      <c r="K261" s="32"/>
      <c r="L261" s="32"/>
      <c r="M261" s="12" t="s">
        <v>946</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857</v>
      </c>
      <c r="D262" s="253"/>
      <c r="E262" s="32"/>
      <c r="F262" s="32" t="s">
        <v>947</v>
      </c>
      <c r="G262" s="210"/>
      <c r="H262" s="210"/>
      <c r="I262" s="32"/>
      <c r="J262" s="32"/>
      <c r="K262" s="32"/>
      <c r="L262" s="32"/>
      <c r="M262" s="12" t="s">
        <v>948</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857</v>
      </c>
      <c r="D263" s="253"/>
      <c r="E263" s="32"/>
      <c r="F263" s="32" t="s">
        <v>949</v>
      </c>
      <c r="G263" s="210"/>
      <c r="H263" s="210"/>
      <c r="I263" s="32"/>
      <c r="J263" s="32"/>
      <c r="K263" s="32"/>
      <c r="L263" s="32"/>
      <c r="M263" s="12" t="s">
        <v>950</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857</v>
      </c>
      <c r="D264" s="253"/>
      <c r="E264" s="32"/>
      <c r="F264" s="32" t="s">
        <v>1684</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1683</v>
      </c>
      <c r="AM264" s="13"/>
      <c r="AN264" s="12" t="s">
        <v>1683</v>
      </c>
      <c r="AO264" s="13"/>
      <c r="AP264" s="13"/>
      <c r="AQ264" s="13"/>
      <c r="AR264" s="13"/>
      <c r="AS264" s="13" t="s">
        <v>1684</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857</v>
      </c>
      <c r="D265" s="253"/>
      <c r="E265" s="32"/>
      <c r="F265" s="32" t="s">
        <v>951</v>
      </c>
      <c r="G265" s="210" t="s">
        <v>952</v>
      </c>
      <c r="H265" s="210"/>
      <c r="I265" s="32"/>
      <c r="J265" s="32" t="s">
        <v>1974</v>
      </c>
      <c r="K265" s="32"/>
      <c r="L265" s="32"/>
      <c r="M265" s="12" t="s">
        <v>953</v>
      </c>
      <c r="N265" s="13"/>
      <c r="O265" s="13" t="s">
        <v>954</v>
      </c>
      <c r="P265" s="13" t="s">
        <v>955</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1681</v>
      </c>
      <c r="AM265" s="13"/>
      <c r="AN265" s="12" t="s">
        <v>1681</v>
      </c>
      <c r="AO265" s="13"/>
      <c r="AP265" s="13"/>
      <c r="AQ265" s="13"/>
      <c r="AR265" s="13"/>
      <c r="AS265" s="13" t="s">
        <v>1682</v>
      </c>
      <c r="AT265" s="13"/>
      <c r="AU265" s="13" t="s">
        <v>2018</v>
      </c>
      <c r="AV265" s="13"/>
      <c r="AW265" s="13"/>
      <c r="AX265" s="167"/>
      <c r="AY265" s="13"/>
      <c r="AZ265" s="12" t="s">
        <v>951</v>
      </c>
      <c r="BA265" s="13" t="s">
        <v>952</v>
      </c>
      <c r="BB265" s="13"/>
      <c r="BC265" s="13"/>
      <c r="BD265" s="13" t="s">
        <v>956</v>
      </c>
      <c r="BE265" s="13" t="s">
        <v>79</v>
      </c>
      <c r="BF265" s="13"/>
      <c r="BG265" s="13"/>
      <c r="BH265" s="13"/>
      <c r="BI265" s="13"/>
      <c r="BJ265" s="5">
        <f t="shared" si="13"/>
        <v>3</v>
      </c>
    </row>
    <row r="266" spans="1:62" ht="56">
      <c r="A266" s="32">
        <v>14</v>
      </c>
      <c r="B266" s="32">
        <f t="shared" si="12"/>
        <v>36</v>
      </c>
      <c r="C266" s="253" t="s">
        <v>857</v>
      </c>
      <c r="D266" s="253"/>
      <c r="E266" s="32"/>
      <c r="F266" s="32" t="s">
        <v>957</v>
      </c>
      <c r="G266" s="210" t="s">
        <v>958</v>
      </c>
      <c r="H266" s="210"/>
      <c r="I266" s="32"/>
      <c r="J266" s="32" t="s">
        <v>1974</v>
      </c>
      <c r="K266" s="32"/>
      <c r="L266" s="32"/>
      <c r="M266" s="12" t="s">
        <v>959</v>
      </c>
      <c r="N266" s="13"/>
      <c r="O266" s="13" t="s">
        <v>960</v>
      </c>
      <c r="P266" s="13" t="s">
        <v>961</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957</v>
      </c>
      <c r="BA266" s="13" t="s">
        <v>958</v>
      </c>
      <c r="BB266" s="13"/>
      <c r="BC266" s="13"/>
      <c r="BD266" s="13" t="s">
        <v>962</v>
      </c>
      <c r="BE266" s="13" t="s">
        <v>79</v>
      </c>
      <c r="BF266" s="13"/>
      <c r="BG266" s="13"/>
      <c r="BH266" s="13"/>
      <c r="BI266" s="13"/>
      <c r="BJ266" s="5">
        <f t="shared" si="13"/>
        <v>2</v>
      </c>
    </row>
    <row r="267" spans="1:62" ht="14.5">
      <c r="A267" s="32">
        <v>14</v>
      </c>
      <c r="B267" s="32">
        <f t="shared" si="12"/>
        <v>37</v>
      </c>
      <c r="C267" s="253" t="s">
        <v>857</v>
      </c>
      <c r="D267" s="253"/>
      <c r="E267" s="32"/>
      <c r="F267" s="32" t="s">
        <v>963</v>
      </c>
      <c r="G267" s="210"/>
      <c r="H267" s="210"/>
      <c r="I267" s="32"/>
      <c r="J267" s="32"/>
      <c r="K267" s="32"/>
      <c r="L267" s="32"/>
      <c r="M267" s="12" t="s">
        <v>964</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857</v>
      </c>
      <c r="D268" s="253"/>
      <c r="E268" s="32"/>
      <c r="F268" s="32" t="s">
        <v>965</v>
      </c>
      <c r="G268" s="210"/>
      <c r="H268" s="210"/>
      <c r="I268" s="32"/>
      <c r="J268" s="32"/>
      <c r="K268" s="32"/>
      <c r="L268" s="32"/>
      <c r="M268" s="12" t="s">
        <v>966</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857</v>
      </c>
      <c r="D269" s="253"/>
      <c r="E269" s="32"/>
      <c r="F269" s="32" t="s">
        <v>967</v>
      </c>
      <c r="G269" s="210"/>
      <c r="H269" s="210"/>
      <c r="I269" s="32"/>
      <c r="J269" s="32"/>
      <c r="K269" s="32"/>
      <c r="L269" s="32"/>
      <c r="M269" s="12" t="s">
        <v>968</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857</v>
      </c>
      <c r="D270" s="253"/>
      <c r="E270" s="32"/>
      <c r="F270" s="32" t="s">
        <v>969</v>
      </c>
      <c r="G270" s="210" t="s">
        <v>970</v>
      </c>
      <c r="H270" s="210"/>
      <c r="I270" s="32"/>
      <c r="J270" s="32" t="s">
        <v>1974</v>
      </c>
      <c r="K270" s="32"/>
      <c r="L270" s="32"/>
      <c r="M270" s="12" t="s">
        <v>971</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969</v>
      </c>
      <c r="BA270" s="13" t="s">
        <v>970</v>
      </c>
      <c r="BB270" s="13"/>
      <c r="BC270" s="13"/>
      <c r="BD270" s="13" t="s">
        <v>972</v>
      </c>
      <c r="BE270" s="13" t="s">
        <v>79</v>
      </c>
      <c r="BF270" s="13"/>
      <c r="BG270" s="13"/>
      <c r="BH270" s="13"/>
      <c r="BI270" s="13"/>
      <c r="BJ270" s="5">
        <f t="shared" si="13"/>
        <v>2</v>
      </c>
    </row>
    <row r="271" spans="1:62" ht="28">
      <c r="A271" s="32"/>
      <c r="B271" s="32">
        <f t="shared" si="12"/>
        <v>41</v>
      </c>
      <c r="C271" s="253" t="s">
        <v>857</v>
      </c>
      <c r="D271" s="253"/>
      <c r="E271" s="32"/>
      <c r="F271" s="32" t="s">
        <v>1708</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1709</v>
      </c>
      <c r="AM271" s="13"/>
      <c r="AN271" s="12" t="s">
        <v>1709</v>
      </c>
      <c r="AO271" s="13"/>
      <c r="AP271" s="13"/>
      <c r="AQ271" s="13"/>
      <c r="AR271" s="13"/>
      <c r="AS271" s="13" t="s">
        <v>1708</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857</v>
      </c>
      <c r="D272" s="253"/>
      <c r="E272" s="32"/>
      <c r="F272" s="32" t="s">
        <v>1713</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1712</v>
      </c>
      <c r="AM272" s="13"/>
      <c r="AN272" s="12" t="s">
        <v>1712</v>
      </c>
      <c r="AO272" s="13"/>
      <c r="AP272" s="13"/>
      <c r="AQ272" s="13"/>
      <c r="AR272" s="13"/>
      <c r="AS272" s="13" t="s">
        <v>1713</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857</v>
      </c>
      <c r="D273" s="253"/>
      <c r="E273" s="32"/>
      <c r="F273" s="32" t="s">
        <v>1715</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1714</v>
      </c>
      <c r="AM273" s="13"/>
      <c r="AN273" s="12" t="s">
        <v>1714</v>
      </c>
      <c r="AO273" s="13"/>
      <c r="AP273" s="13"/>
      <c r="AQ273" s="13"/>
      <c r="AR273" s="13"/>
      <c r="AS273" s="13" t="s">
        <v>1715</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857</v>
      </c>
      <c r="D274" s="253"/>
      <c r="E274" s="32"/>
      <c r="F274" s="32" t="s">
        <v>1730</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1729</v>
      </c>
      <c r="AM274" s="13"/>
      <c r="AN274" s="12" t="s">
        <v>1729</v>
      </c>
      <c r="AO274" s="13"/>
      <c r="AP274" s="13"/>
      <c r="AQ274" s="13"/>
      <c r="AR274" s="13"/>
      <c r="AS274" s="13" t="s">
        <v>1730</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857</v>
      </c>
      <c r="D275" s="253"/>
      <c r="E275" s="32"/>
      <c r="F275" s="32" t="s">
        <v>1732</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1731</v>
      </c>
      <c r="AM275" s="13"/>
      <c r="AN275" s="12" t="s">
        <v>1731</v>
      </c>
      <c r="AO275" s="13"/>
      <c r="AP275" s="13"/>
      <c r="AQ275" s="13"/>
      <c r="AR275" s="13"/>
      <c r="AS275" s="13" t="s">
        <v>1732</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857</v>
      </c>
      <c r="D276" s="253"/>
      <c r="E276" s="32"/>
      <c r="F276" s="32" t="s">
        <v>1734</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1733</v>
      </c>
      <c r="AM276" s="13"/>
      <c r="AN276" s="12" t="s">
        <v>1733</v>
      </c>
      <c r="AO276" s="13"/>
      <c r="AP276" s="13"/>
      <c r="AQ276" s="13"/>
      <c r="AR276" s="13"/>
      <c r="AS276" s="13" t="s">
        <v>1734</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857</v>
      </c>
      <c r="D277" s="253"/>
      <c r="E277" s="32"/>
      <c r="F277" s="32" t="s">
        <v>973</v>
      </c>
      <c r="G277" s="210"/>
      <c r="H277" s="210"/>
      <c r="I277" s="32"/>
      <c r="J277" s="32"/>
      <c r="K277" s="32"/>
      <c r="L277" s="32"/>
      <c r="M277" s="12" t="s">
        <v>974</v>
      </c>
      <c r="N277" s="261"/>
      <c r="O277" s="132" t="s">
        <v>975</v>
      </c>
      <c r="P277" s="440" t="s">
        <v>976</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1727</v>
      </c>
      <c r="AM277" s="13"/>
      <c r="AN277" s="12" t="s">
        <v>1727</v>
      </c>
      <c r="AO277" s="13"/>
      <c r="AP277" s="13"/>
      <c r="AQ277" s="13"/>
      <c r="AR277" s="13"/>
      <c r="AS277" s="13" t="s">
        <v>1728</v>
      </c>
      <c r="AT277" s="13"/>
      <c r="AU277" s="13" t="s">
        <v>2019</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857</v>
      </c>
      <c r="D278" s="253"/>
      <c r="E278" s="32"/>
      <c r="F278" s="32" t="s">
        <v>977</v>
      </c>
      <c r="G278" s="210"/>
      <c r="H278" s="210"/>
      <c r="I278" s="32"/>
      <c r="J278" s="32"/>
      <c r="K278" s="32"/>
      <c r="L278" s="32"/>
      <c r="M278" s="12" t="s">
        <v>978</v>
      </c>
      <c r="N278" s="261"/>
      <c r="O278" s="132" t="s">
        <v>977</v>
      </c>
      <c r="P278" s="440" t="s">
        <v>979</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857</v>
      </c>
      <c r="D279" s="253"/>
      <c r="E279" s="32"/>
      <c r="F279" s="32" t="s">
        <v>980</v>
      </c>
      <c r="G279" s="210"/>
      <c r="H279" s="210"/>
      <c r="I279" s="32"/>
      <c r="J279" s="32"/>
      <c r="K279" s="32"/>
      <c r="L279" s="32"/>
      <c r="M279" s="12" t="s">
        <v>981</v>
      </c>
      <c r="N279" s="261"/>
      <c r="O279" s="132" t="s">
        <v>982</v>
      </c>
      <c r="P279" s="440" t="s">
        <v>983</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1725</v>
      </c>
      <c r="AM279" s="13"/>
      <c r="AN279" s="12" t="s">
        <v>1725</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857</v>
      </c>
      <c r="D280" s="253"/>
      <c r="E280" s="32"/>
      <c r="F280" s="32" t="s">
        <v>984</v>
      </c>
      <c r="G280" s="210"/>
      <c r="H280" s="210"/>
      <c r="I280" s="32"/>
      <c r="J280" s="32"/>
      <c r="K280" s="32"/>
      <c r="L280" s="32"/>
      <c r="M280" s="12" t="s">
        <v>985</v>
      </c>
      <c r="N280" s="261"/>
      <c r="O280" s="132" t="s">
        <v>984</v>
      </c>
      <c r="P280" s="440" t="s">
        <v>986</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857</v>
      </c>
      <c r="D281" s="253"/>
      <c r="E281" s="32"/>
      <c r="F281" s="32" t="s">
        <v>987</v>
      </c>
      <c r="G281" s="210"/>
      <c r="H281" s="210"/>
      <c r="I281" s="32"/>
      <c r="J281" s="32"/>
      <c r="K281" s="32"/>
      <c r="L281" s="32"/>
      <c r="M281" s="12" t="s">
        <v>988</v>
      </c>
      <c r="N281" s="261"/>
      <c r="O281" s="132" t="s">
        <v>989</v>
      </c>
      <c r="P281" s="440" t="s">
        <v>990</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857</v>
      </c>
      <c r="D282" s="253"/>
      <c r="E282" s="32"/>
      <c r="F282" s="32" t="s">
        <v>991</v>
      </c>
      <c r="G282" s="210"/>
      <c r="H282" s="210"/>
      <c r="I282" s="32"/>
      <c r="J282" s="32"/>
      <c r="K282" s="32"/>
      <c r="L282" s="32"/>
      <c r="M282" s="12" t="s">
        <v>992</v>
      </c>
      <c r="N282" s="261"/>
      <c r="O282" s="132" t="s">
        <v>991</v>
      </c>
      <c r="P282" s="440" t="s">
        <v>993</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857</v>
      </c>
      <c r="D283" s="253"/>
      <c r="E283" s="32"/>
      <c r="F283" s="32" t="s">
        <v>994</v>
      </c>
      <c r="G283" s="210"/>
      <c r="H283" s="210"/>
      <c r="I283" s="32"/>
      <c r="J283" s="32"/>
      <c r="K283" s="32"/>
      <c r="L283" s="32"/>
      <c r="M283" s="12" t="s">
        <v>995</v>
      </c>
      <c r="N283" s="261"/>
      <c r="O283" s="132" t="s">
        <v>996</v>
      </c>
      <c r="P283" s="440" t="s">
        <v>997</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857</v>
      </c>
      <c r="D284" s="253"/>
      <c r="E284" s="32"/>
      <c r="F284" s="32" t="s">
        <v>998</v>
      </c>
      <c r="G284" s="210"/>
      <c r="H284" s="210"/>
      <c r="I284" s="32"/>
      <c r="J284" s="32"/>
      <c r="K284" s="32"/>
      <c r="L284" s="32"/>
      <c r="M284" s="12" t="s">
        <v>999</v>
      </c>
      <c r="N284" s="261"/>
      <c r="O284" s="132" t="s">
        <v>998</v>
      </c>
      <c r="P284" s="440" t="s">
        <v>1000</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857</v>
      </c>
      <c r="D285" s="253"/>
      <c r="E285" s="32"/>
      <c r="F285" s="32" t="s">
        <v>1001</v>
      </c>
      <c r="G285" s="210"/>
      <c r="H285" s="210"/>
      <c r="I285" s="32"/>
      <c r="J285" s="32"/>
      <c r="K285" s="32"/>
      <c r="L285" s="32"/>
      <c r="M285" s="12" t="s">
        <v>1002</v>
      </c>
      <c r="N285" s="261"/>
      <c r="O285" s="132" t="s">
        <v>1003</v>
      </c>
      <c r="P285" s="440" t="s">
        <v>1004</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857</v>
      </c>
      <c r="D286" s="253"/>
      <c r="E286" s="32"/>
      <c r="F286" s="32" t="s">
        <v>1005</v>
      </c>
      <c r="G286" s="210"/>
      <c r="H286" s="210"/>
      <c r="I286" s="32"/>
      <c r="J286" s="32"/>
      <c r="K286" s="32"/>
      <c r="L286" s="32"/>
      <c r="M286" s="12" t="s">
        <v>1006</v>
      </c>
      <c r="N286" s="37"/>
      <c r="O286" s="132" t="s">
        <v>1005</v>
      </c>
      <c r="P286" s="440" t="s">
        <v>1007</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857</v>
      </c>
      <c r="D287" s="253"/>
      <c r="E287" s="32"/>
      <c r="F287" s="32" t="s">
        <v>1008</v>
      </c>
      <c r="G287" s="210" t="s">
        <v>1009</v>
      </c>
      <c r="H287" s="210"/>
      <c r="I287" s="32"/>
      <c r="J287" s="32" t="s">
        <v>1974</v>
      </c>
      <c r="K287" s="32"/>
      <c r="L287" s="32"/>
      <c r="M287" s="12" t="s">
        <v>1010</v>
      </c>
      <c r="N287" s="13"/>
      <c r="O287" s="13" t="s">
        <v>1011</v>
      </c>
      <c r="P287" s="13" t="s">
        <v>1012</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1008</v>
      </c>
      <c r="BA287" s="13" t="s">
        <v>1009</v>
      </c>
      <c r="BB287" s="13"/>
      <c r="BC287" s="12"/>
      <c r="BD287" s="13" t="s">
        <v>1013</v>
      </c>
      <c r="BE287" s="13" t="s">
        <v>79</v>
      </c>
      <c r="BF287" s="13"/>
      <c r="BG287" s="13"/>
      <c r="BH287" s="13"/>
      <c r="BI287" s="13"/>
      <c r="BJ287" s="5">
        <f t="shared" si="14"/>
        <v>2</v>
      </c>
    </row>
    <row r="288" spans="1:62" ht="28">
      <c r="A288" s="32">
        <v>14</v>
      </c>
      <c r="B288" s="32">
        <f t="shared" si="12"/>
        <v>58</v>
      </c>
      <c r="C288" s="253" t="s">
        <v>857</v>
      </c>
      <c r="D288" s="253"/>
      <c r="E288" s="32"/>
      <c r="F288" s="32" t="s">
        <v>1014</v>
      </c>
      <c r="G288" s="210"/>
      <c r="H288" s="210"/>
      <c r="I288" s="32"/>
      <c r="J288" s="32"/>
      <c r="K288" s="32"/>
      <c r="L288" s="32"/>
      <c r="M288" s="12" t="s">
        <v>1011</v>
      </c>
      <c r="N288" s="37"/>
      <c r="O288" s="132" t="s">
        <v>1012</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1691</v>
      </c>
      <c r="AM288" s="13"/>
      <c r="AN288" s="12" t="s">
        <v>1691</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857</v>
      </c>
      <c r="D289" s="253"/>
      <c r="E289" s="32"/>
      <c r="F289" s="32" t="s">
        <v>1694</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1693</v>
      </c>
      <c r="AM289" s="13"/>
      <c r="AN289" s="12" t="s">
        <v>1693</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857</v>
      </c>
      <c r="D290" s="253"/>
      <c r="E290" s="32"/>
      <c r="F290" s="32" t="s">
        <v>1015</v>
      </c>
      <c r="G290" s="210"/>
      <c r="H290" s="210"/>
      <c r="I290" s="32"/>
      <c r="J290" s="32"/>
      <c r="K290" s="32"/>
      <c r="L290" s="32"/>
      <c r="M290" s="12" t="s">
        <v>1016</v>
      </c>
      <c r="N290" s="37"/>
      <c r="O290" s="132" t="s">
        <v>1015</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857</v>
      </c>
      <c r="D291" s="253"/>
      <c r="E291" s="32"/>
      <c r="F291" s="32" t="s">
        <v>1696</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1695</v>
      </c>
      <c r="AM291" s="13"/>
      <c r="AN291" s="12" t="s">
        <v>1695</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857</v>
      </c>
      <c r="D292" s="32"/>
      <c r="E292" s="32"/>
      <c r="F292" s="32" t="s">
        <v>1698</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1697</v>
      </c>
      <c r="AM292" s="13"/>
      <c r="AN292" s="12" t="s">
        <v>1697</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857</v>
      </c>
      <c r="D293" s="32"/>
      <c r="E293" s="32"/>
      <c r="F293" s="234" t="s">
        <v>2016</v>
      </c>
      <c r="G293" s="210"/>
      <c r="I293" s="32"/>
      <c r="J293" s="32"/>
      <c r="K293" s="32"/>
      <c r="L293" s="32"/>
      <c r="M293" s="12"/>
      <c r="X293" s="13"/>
      <c r="AL293" s="12" t="s">
        <v>1699</v>
      </c>
      <c r="AN293" s="12" t="s">
        <v>1699</v>
      </c>
      <c r="AZ293" s="12"/>
      <c r="BA293" s="13"/>
      <c r="BB293" s="13"/>
      <c r="BC293" s="12"/>
      <c r="BD293" s="13"/>
      <c r="BE293" s="13"/>
      <c r="BF293" s="13"/>
      <c r="BG293" s="13"/>
      <c r="BJ293" s="5">
        <f t="shared" si="14"/>
        <v>1</v>
      </c>
    </row>
    <row r="294" spans="1:62" ht="28">
      <c r="A294" s="32">
        <v>14</v>
      </c>
      <c r="B294" s="32">
        <f t="shared" si="12"/>
        <v>64</v>
      </c>
      <c r="C294" s="253" t="s">
        <v>857</v>
      </c>
      <c r="D294" s="32"/>
      <c r="E294" s="32"/>
      <c r="F294" s="32" t="s">
        <v>1017</v>
      </c>
      <c r="G294" s="210" t="s">
        <v>1018</v>
      </c>
      <c r="H294" s="210"/>
      <c r="I294" s="32"/>
      <c r="J294" s="32" t="s">
        <v>1974</v>
      </c>
      <c r="K294" s="32"/>
      <c r="L294" s="32"/>
      <c r="M294" s="12" t="s">
        <v>1019</v>
      </c>
      <c r="N294" s="13"/>
      <c r="O294" s="13" t="s">
        <v>1020</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1017</v>
      </c>
      <c r="BA294" s="13" t="s">
        <v>1018</v>
      </c>
      <c r="BB294" s="13"/>
      <c r="BC294" s="12"/>
      <c r="BD294" s="13" t="s">
        <v>1021</v>
      </c>
      <c r="BE294" s="13" t="s">
        <v>79</v>
      </c>
      <c r="BF294" s="13"/>
      <c r="BG294" s="13"/>
      <c r="BH294" s="13"/>
      <c r="BI294" s="13"/>
      <c r="BJ294" s="5">
        <f t="shared" si="14"/>
        <v>2</v>
      </c>
    </row>
    <row r="295" spans="1:62" ht="14.5">
      <c r="A295" s="32">
        <v>14</v>
      </c>
      <c r="B295" s="32">
        <f t="shared" si="12"/>
        <v>65</v>
      </c>
      <c r="C295" s="253" t="s">
        <v>857</v>
      </c>
      <c r="D295" s="32"/>
      <c r="E295" s="32"/>
      <c r="F295" s="32" t="s">
        <v>1022</v>
      </c>
      <c r="G295" s="210"/>
      <c r="H295" s="210"/>
      <c r="I295" s="32"/>
      <c r="J295" s="32"/>
      <c r="K295" s="32"/>
      <c r="L295" s="32"/>
      <c r="M295" s="12" t="s">
        <v>1023</v>
      </c>
      <c r="N295" s="261"/>
      <c r="O295" s="132" t="s">
        <v>1022</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857</v>
      </c>
      <c r="D296" s="253"/>
      <c r="E296" s="32"/>
      <c r="F296" s="32" t="s">
        <v>1024</v>
      </c>
      <c r="G296" s="210" t="s">
        <v>1025</v>
      </c>
      <c r="H296" s="210"/>
      <c r="I296" s="32"/>
      <c r="J296" s="32" t="s">
        <v>1974</v>
      </c>
      <c r="K296" s="32"/>
      <c r="L296" s="32"/>
      <c r="M296" s="12" t="s">
        <v>1026</v>
      </c>
      <c r="N296" s="13"/>
      <c r="O296" s="13" t="s">
        <v>1027</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1024</v>
      </c>
      <c r="BA296" s="13" t="s">
        <v>1025</v>
      </c>
      <c r="BB296" s="13"/>
      <c r="BC296" s="12"/>
      <c r="BD296" s="13" t="s">
        <v>1028</v>
      </c>
      <c r="BE296" s="13" t="s">
        <v>79</v>
      </c>
      <c r="BF296" s="13"/>
      <c r="BG296" s="13"/>
      <c r="BH296" s="13"/>
      <c r="BI296" s="13"/>
      <c r="BJ296" s="5">
        <f t="shared" si="14"/>
        <v>2</v>
      </c>
    </row>
    <row r="297" spans="1:62" ht="14.5">
      <c r="A297" s="32">
        <v>14</v>
      </c>
      <c r="B297" s="32">
        <f t="shared" ref="B297:B323" si="15">B296+1</f>
        <v>67</v>
      </c>
      <c r="C297" s="253" t="s">
        <v>857</v>
      </c>
      <c r="D297" s="253"/>
      <c r="E297" s="32"/>
      <c r="F297" s="32" t="s">
        <v>1029</v>
      </c>
      <c r="G297" s="210"/>
      <c r="H297" s="210"/>
      <c r="I297" s="32"/>
      <c r="J297" s="32"/>
      <c r="K297" s="32"/>
      <c r="L297" s="32"/>
      <c r="M297" s="12" t="s">
        <v>1030</v>
      </c>
      <c r="N297" s="261"/>
      <c r="O297" s="132" t="s">
        <v>1029</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857</v>
      </c>
      <c r="D298" s="253"/>
      <c r="E298" s="32"/>
      <c r="F298" s="32" t="s">
        <v>1031</v>
      </c>
      <c r="G298" s="210"/>
      <c r="H298" s="210"/>
      <c r="I298" s="32"/>
      <c r="J298" s="32"/>
      <c r="K298" s="32"/>
      <c r="L298" s="32"/>
      <c r="M298" s="12" t="s">
        <v>1032</v>
      </c>
      <c r="N298" s="261"/>
      <c r="O298" s="132" t="s">
        <v>1033</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857</v>
      </c>
      <c r="D299" s="253"/>
      <c r="E299" s="32"/>
      <c r="F299" s="32" t="s">
        <v>1034</v>
      </c>
      <c r="G299" s="210"/>
      <c r="H299" s="210"/>
      <c r="I299" s="32"/>
      <c r="J299" s="32"/>
      <c r="K299" s="32"/>
      <c r="L299" s="32"/>
      <c r="M299" s="12" t="s">
        <v>1035</v>
      </c>
      <c r="N299" s="261"/>
      <c r="O299" s="132" t="s">
        <v>1034</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857</v>
      </c>
      <c r="D300" s="253"/>
      <c r="E300" s="32"/>
      <c r="F300" s="32" t="s">
        <v>1036</v>
      </c>
      <c r="G300" s="210"/>
      <c r="H300" s="210"/>
      <c r="I300" s="32"/>
      <c r="J300" s="32"/>
      <c r="K300" s="32"/>
      <c r="L300" s="32"/>
      <c r="M300" s="12" t="s">
        <v>1037</v>
      </c>
      <c r="N300" s="261"/>
      <c r="O300" s="132" t="s">
        <v>1038</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857</v>
      </c>
      <c r="D301" s="253"/>
      <c r="E301" s="32"/>
      <c r="F301" s="32" t="s">
        <v>1039</v>
      </c>
      <c r="G301" s="210"/>
      <c r="H301" s="210"/>
      <c r="I301" s="32"/>
      <c r="J301" s="32"/>
      <c r="K301" s="32"/>
      <c r="L301" s="32"/>
      <c r="M301" s="12" t="s">
        <v>1040</v>
      </c>
      <c r="N301" s="261"/>
      <c r="O301" s="132" t="s">
        <v>1039</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857</v>
      </c>
      <c r="D302" s="253"/>
      <c r="E302" s="32"/>
      <c r="F302" s="32" t="s">
        <v>1041</v>
      </c>
      <c r="G302" s="210"/>
      <c r="H302" s="210"/>
      <c r="I302" s="32"/>
      <c r="J302" s="32"/>
      <c r="K302" s="32"/>
      <c r="L302" s="32"/>
      <c r="M302" s="12" t="s">
        <v>1042</v>
      </c>
      <c r="N302" s="261"/>
      <c r="O302" s="132" t="s">
        <v>1043</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857</v>
      </c>
      <c r="D303" s="253"/>
      <c r="E303" s="32"/>
      <c r="F303" s="32" t="s">
        <v>1044</v>
      </c>
      <c r="G303" s="210"/>
      <c r="H303" s="210"/>
      <c r="I303" s="32"/>
      <c r="J303" s="32"/>
      <c r="K303" s="32"/>
      <c r="L303" s="32"/>
      <c r="M303" s="12" t="s">
        <v>1045</v>
      </c>
      <c r="N303" s="261"/>
      <c r="O303" s="132" t="s">
        <v>1044</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857</v>
      </c>
      <c r="D304" s="253"/>
      <c r="E304" s="32"/>
      <c r="F304" s="32" t="s">
        <v>1046</v>
      </c>
      <c r="G304" s="210"/>
      <c r="H304" s="210"/>
      <c r="I304" s="32"/>
      <c r="J304" s="32"/>
      <c r="K304" s="32"/>
      <c r="L304" s="32"/>
      <c r="M304" s="12" t="s">
        <v>1047</v>
      </c>
      <c r="N304" s="261"/>
      <c r="O304" s="132" t="s">
        <v>1048</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857</v>
      </c>
      <c r="D305" s="253"/>
      <c r="E305" s="32"/>
      <c r="F305" s="32" t="s">
        <v>1049</v>
      </c>
      <c r="G305" s="210"/>
      <c r="H305" s="210"/>
      <c r="I305" s="32"/>
      <c r="J305" s="32"/>
      <c r="K305" s="32"/>
      <c r="L305" s="32"/>
      <c r="M305" s="12" t="s">
        <v>1050</v>
      </c>
      <c r="N305" s="261"/>
      <c r="O305" s="132" t="s">
        <v>1049</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857</v>
      </c>
      <c r="D306" s="253"/>
      <c r="E306" s="32"/>
      <c r="F306" s="32" t="s">
        <v>1051</v>
      </c>
      <c r="G306" s="210"/>
      <c r="H306" s="210"/>
      <c r="I306" s="32"/>
      <c r="J306" s="32"/>
      <c r="K306" s="32"/>
      <c r="L306" s="32"/>
      <c r="M306" s="12" t="s">
        <v>1052</v>
      </c>
      <c r="N306" s="261"/>
      <c r="O306" s="132" t="s">
        <v>1053</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857</v>
      </c>
      <c r="D307" s="253"/>
      <c r="E307" s="32"/>
      <c r="F307" s="32" t="s">
        <v>2017</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1679</v>
      </c>
      <c r="AM307" s="13"/>
      <c r="AN307" s="12" t="s">
        <v>1679</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857</v>
      </c>
      <c r="D308" s="253"/>
      <c r="E308" s="32"/>
      <c r="F308" s="32" t="s">
        <v>1054</v>
      </c>
      <c r="G308" s="210"/>
      <c r="H308" s="210"/>
      <c r="I308" s="32"/>
      <c r="J308" s="32"/>
      <c r="K308" s="32"/>
      <c r="L308" s="32"/>
      <c r="M308" s="12" t="s">
        <v>1055</v>
      </c>
      <c r="N308" s="261"/>
      <c r="O308" s="132" t="s">
        <v>1054</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857</v>
      </c>
      <c r="D309" s="253"/>
      <c r="E309" s="32"/>
      <c r="F309" s="32" t="s">
        <v>1056</v>
      </c>
      <c r="G309" s="210"/>
      <c r="H309" s="210"/>
      <c r="I309" s="32"/>
      <c r="J309" s="32"/>
      <c r="K309" s="32"/>
      <c r="L309" s="32"/>
      <c r="M309" s="12" t="s">
        <v>1057</v>
      </c>
      <c r="N309" s="261"/>
      <c r="O309" s="132" t="s">
        <v>1058</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857</v>
      </c>
      <c r="D310" s="253"/>
      <c r="E310" s="32"/>
      <c r="F310" s="32" t="s">
        <v>1059</v>
      </c>
      <c r="G310" s="210"/>
      <c r="H310" s="210"/>
      <c r="I310" s="32"/>
      <c r="J310" s="32"/>
      <c r="K310" s="32"/>
      <c r="L310" s="32"/>
      <c r="M310" s="12" t="s">
        <v>1060</v>
      </c>
      <c r="N310" s="261"/>
      <c r="O310" s="132" t="s">
        <v>1059</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857</v>
      </c>
      <c r="D311" s="253"/>
      <c r="E311" s="32"/>
      <c r="F311" s="32" t="s">
        <v>1061</v>
      </c>
      <c r="G311" s="210"/>
      <c r="H311" s="210"/>
      <c r="I311" s="32"/>
      <c r="J311" s="32"/>
      <c r="K311" s="32"/>
      <c r="L311" s="32"/>
      <c r="M311" s="12" t="s">
        <v>1062</v>
      </c>
      <c r="N311" s="261"/>
      <c r="O311" s="132" t="s">
        <v>1063</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857</v>
      </c>
      <c r="D312" s="253"/>
      <c r="E312" s="32"/>
      <c r="F312" s="32" t="s">
        <v>1678</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1677</v>
      </c>
      <c r="AM312" s="13"/>
      <c r="AN312" s="12" t="s">
        <v>1677</v>
      </c>
      <c r="AO312" s="13"/>
      <c r="AP312" s="13"/>
      <c r="AQ312" s="13"/>
      <c r="AR312" s="13"/>
      <c r="AS312" s="13" t="s">
        <v>1678</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857</v>
      </c>
      <c r="D313" s="253"/>
      <c r="E313" s="32"/>
      <c r="F313" s="32" t="s">
        <v>1064</v>
      </c>
      <c r="G313" s="210"/>
      <c r="H313" s="210"/>
      <c r="I313" s="32"/>
      <c r="J313" s="32"/>
      <c r="K313" s="32"/>
      <c r="L313" s="32"/>
      <c r="M313" s="12" t="s">
        <v>1065</v>
      </c>
      <c r="N313" s="261"/>
      <c r="O313" s="132" t="s">
        <v>1064</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857</v>
      </c>
      <c r="D314" s="253"/>
      <c r="E314" s="32"/>
      <c r="F314" s="32" t="s">
        <v>1066</v>
      </c>
      <c r="G314" s="210"/>
      <c r="H314" s="210"/>
      <c r="I314" s="32"/>
      <c r="J314" s="32"/>
      <c r="K314" s="32"/>
      <c r="L314" s="32"/>
      <c r="M314" s="12" t="s">
        <v>1067</v>
      </c>
      <c r="N314" s="261"/>
      <c r="O314" s="132" t="s">
        <v>1068</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857</v>
      </c>
      <c r="D315" s="253"/>
      <c r="E315" s="32"/>
      <c r="F315" s="32" t="s">
        <v>1069</v>
      </c>
      <c r="G315" s="210"/>
      <c r="H315" s="210"/>
      <c r="I315" s="32"/>
      <c r="J315" s="32"/>
      <c r="K315" s="32"/>
      <c r="L315" s="32"/>
      <c r="M315" s="12" t="s">
        <v>1070</v>
      </c>
      <c r="N315" s="261"/>
      <c r="O315" s="132" t="s">
        <v>1069</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857</v>
      </c>
      <c r="D316" s="253"/>
      <c r="E316" s="32"/>
      <c r="F316" s="32" t="s">
        <v>1071</v>
      </c>
      <c r="G316" s="210"/>
      <c r="H316" s="210"/>
      <c r="I316" s="32"/>
      <c r="J316" s="32"/>
      <c r="K316" s="32"/>
      <c r="L316" s="32"/>
      <c r="M316" s="12" t="s">
        <v>1072</v>
      </c>
      <c r="N316" s="261"/>
      <c r="O316" s="132" t="s">
        <v>1073</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857</v>
      </c>
      <c r="D317" s="253"/>
      <c r="E317" s="32"/>
      <c r="F317" s="32" t="s">
        <v>1074</v>
      </c>
      <c r="G317" s="210"/>
      <c r="H317" s="210"/>
      <c r="I317" s="32"/>
      <c r="J317" s="32"/>
      <c r="K317" s="32"/>
      <c r="L317" s="32"/>
      <c r="M317" s="12" t="s">
        <v>1075</v>
      </c>
      <c r="N317" s="261"/>
      <c r="O317" s="132" t="s">
        <v>1074</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857</v>
      </c>
      <c r="D318" s="253"/>
      <c r="E318" s="32"/>
      <c r="F318" s="32" t="s">
        <v>1076</v>
      </c>
      <c r="G318" s="210"/>
      <c r="H318" s="210"/>
      <c r="I318" s="32"/>
      <c r="J318" s="32"/>
      <c r="K318" s="32"/>
      <c r="L318" s="32"/>
      <c r="M318" s="12" t="s">
        <v>1077</v>
      </c>
      <c r="N318" s="261"/>
      <c r="O318" s="132" t="s">
        <v>1078</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857</v>
      </c>
      <c r="D319" s="253"/>
      <c r="E319" s="32"/>
      <c r="F319" s="32" t="s">
        <v>1079</v>
      </c>
      <c r="G319" s="210"/>
      <c r="H319" s="210"/>
      <c r="I319" s="32"/>
      <c r="J319" s="32"/>
      <c r="K319" s="32"/>
      <c r="L319" s="32"/>
      <c r="M319" s="12" t="s">
        <v>1080</v>
      </c>
      <c r="N319" s="261"/>
      <c r="O319" s="132" t="s">
        <v>1079</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857</v>
      </c>
      <c r="D320" s="253"/>
      <c r="E320" s="32"/>
      <c r="F320" s="32" t="s">
        <v>1711</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1710</v>
      </c>
      <c r="AM320" s="13"/>
      <c r="AN320" s="12" t="s">
        <v>1710</v>
      </c>
      <c r="AO320" s="13"/>
      <c r="AP320" s="13"/>
      <c r="AQ320" s="13"/>
      <c r="AR320" s="13"/>
      <c r="AS320" s="13" t="s">
        <v>1711</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857</v>
      </c>
      <c r="D321" s="253"/>
      <c r="E321" s="32"/>
      <c r="F321" s="32" t="s">
        <v>1081</v>
      </c>
      <c r="G321" s="210" t="s">
        <v>1082</v>
      </c>
      <c r="H321" s="210"/>
      <c r="I321" s="32"/>
      <c r="J321" s="32" t="s">
        <v>1974</v>
      </c>
      <c r="K321" s="32"/>
      <c r="L321" s="32"/>
      <c r="M321" s="12" t="s">
        <v>1083</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1707</v>
      </c>
      <c r="AM321" s="437" t="s">
        <v>1708</v>
      </c>
      <c r="AN321" s="12" t="s">
        <v>1707</v>
      </c>
      <c r="AO321" s="13"/>
      <c r="AP321" s="13"/>
      <c r="AQ321" s="13"/>
      <c r="AR321" s="13"/>
      <c r="AS321" s="13" t="s">
        <v>1708</v>
      </c>
      <c r="AT321" s="13"/>
      <c r="AU321" s="13"/>
      <c r="AV321" s="13"/>
      <c r="AW321" s="13"/>
      <c r="AX321" s="167"/>
      <c r="AY321" s="13"/>
      <c r="AZ321" s="12" t="s">
        <v>1081</v>
      </c>
      <c r="BA321" s="13" t="s">
        <v>1082</v>
      </c>
      <c r="BB321" s="13"/>
      <c r="BC321" s="13"/>
      <c r="BD321" s="13" t="s">
        <v>1084</v>
      </c>
      <c r="BE321" s="13" t="s">
        <v>79</v>
      </c>
      <c r="BF321" s="13"/>
      <c r="BG321" s="13"/>
      <c r="BH321" s="13"/>
      <c r="BI321" s="13"/>
      <c r="BJ321" s="5">
        <f t="shared" si="16"/>
        <v>3</v>
      </c>
    </row>
    <row r="322" spans="1:62" ht="28">
      <c r="A322" s="32"/>
      <c r="B322" s="32">
        <f t="shared" si="15"/>
        <v>92</v>
      </c>
      <c r="C322" s="253" t="s">
        <v>857</v>
      </c>
      <c r="D322" s="253"/>
      <c r="E322" s="32"/>
      <c r="F322" s="32" t="s">
        <v>1690</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1689</v>
      </c>
      <c r="AM322" s="153"/>
      <c r="AN322" s="12" t="s">
        <v>1689</v>
      </c>
      <c r="AO322" s="13"/>
      <c r="AP322" s="13"/>
      <c r="AQ322" s="13"/>
      <c r="AR322" s="13"/>
      <c r="AS322" s="13" t="s">
        <v>1690</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857</v>
      </c>
      <c r="D323" s="253"/>
      <c r="E323" s="32"/>
      <c r="F323" s="32" t="s">
        <v>1085</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1085</v>
      </c>
      <c r="BA323" s="13" t="s">
        <v>1086</v>
      </c>
      <c r="BB323" s="13"/>
      <c r="BC323" s="13"/>
      <c r="BD323" s="13" t="s">
        <v>1087</v>
      </c>
      <c r="BE323" s="13" t="s">
        <v>79</v>
      </c>
      <c r="BF323" s="13"/>
      <c r="BG323" s="13"/>
      <c r="BH323" s="13"/>
      <c r="BI323" s="13"/>
      <c r="BJ323" s="5">
        <f t="shared" si="16"/>
        <v>1</v>
      </c>
    </row>
    <row r="324" spans="1:62" ht="126">
      <c r="A324" s="39">
        <v>16</v>
      </c>
      <c r="B324" s="39">
        <v>1</v>
      </c>
      <c r="C324" s="256" t="s">
        <v>1088</v>
      </c>
      <c r="D324" s="256"/>
      <c r="E324" s="39"/>
      <c r="F324" s="39" t="s">
        <v>1089</v>
      </c>
      <c r="G324" s="299"/>
      <c r="H324" s="299"/>
      <c r="I324" s="39"/>
      <c r="J324" s="39"/>
      <c r="K324" s="39"/>
      <c r="L324" s="39"/>
      <c r="M324" s="12"/>
      <c r="N324" s="13"/>
      <c r="O324" s="13"/>
      <c r="P324" s="13"/>
      <c r="Q324" s="13"/>
      <c r="R324" s="13"/>
      <c r="S324" s="13"/>
      <c r="T324" s="13"/>
      <c r="U324" s="167"/>
      <c r="V324" s="13"/>
      <c r="W324" s="13" t="s">
        <v>1090</v>
      </c>
      <c r="X324" s="13" t="s">
        <v>1090</v>
      </c>
      <c r="Y324" s="13"/>
      <c r="Z324" s="13"/>
      <c r="AA324" s="13" t="s">
        <v>1091</v>
      </c>
      <c r="AB324" s="319" t="s">
        <v>370</v>
      </c>
      <c r="AC324" s="319" t="s">
        <v>278</v>
      </c>
      <c r="AD324" s="319">
        <v>0</v>
      </c>
      <c r="AE324" s="319">
        <v>100</v>
      </c>
      <c r="AF324" s="319" t="s">
        <v>79</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1088</v>
      </c>
      <c r="D325" s="256"/>
      <c r="E325" s="39"/>
      <c r="F325" s="39" t="s">
        <v>1092</v>
      </c>
      <c r="G325" s="299"/>
      <c r="H325" s="299"/>
      <c r="I325" s="39"/>
      <c r="J325" s="39"/>
      <c r="K325" s="39"/>
      <c r="L325" s="39"/>
      <c r="M325" s="12"/>
      <c r="N325" s="13"/>
      <c r="O325" s="13"/>
      <c r="P325" s="13"/>
      <c r="Q325" s="13"/>
      <c r="R325" s="13"/>
      <c r="S325" s="13"/>
      <c r="T325" s="13"/>
      <c r="U325" s="167"/>
      <c r="V325" s="13"/>
      <c r="W325" s="13" t="s">
        <v>1093</v>
      </c>
      <c r="X325" s="13" t="s">
        <v>1093</v>
      </c>
      <c r="Y325" s="13"/>
      <c r="Z325" s="13"/>
      <c r="AA325" s="13" t="s">
        <v>1094</v>
      </c>
      <c r="AB325" s="319" t="s">
        <v>370</v>
      </c>
      <c r="AC325" s="319" t="s">
        <v>278</v>
      </c>
      <c r="AD325" s="319">
        <v>0</v>
      </c>
      <c r="AE325" s="319">
        <v>100</v>
      </c>
      <c r="AF325" s="319" t="s">
        <v>79</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1088</v>
      </c>
      <c r="D326" s="256"/>
      <c r="E326" s="39"/>
      <c r="F326" s="39" t="s">
        <v>1095</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1096</v>
      </c>
      <c r="AM326" s="373"/>
      <c r="AN326" s="319"/>
      <c r="AO326" s="373"/>
      <c r="AP326" s="319"/>
      <c r="AQ326" s="319" t="s">
        <v>1097</v>
      </c>
      <c r="AR326" s="319" t="s">
        <v>1098</v>
      </c>
      <c r="AS326" s="319" t="s">
        <v>1098</v>
      </c>
      <c r="AT326" s="319" t="s">
        <v>1099</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1088</v>
      </c>
      <c r="D327" s="256"/>
      <c r="E327" s="39"/>
      <c r="F327" s="39" t="s">
        <v>1100</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1101</v>
      </c>
      <c r="AM327" s="373"/>
      <c r="AN327" s="319"/>
      <c r="AO327" s="373"/>
      <c r="AP327" s="319"/>
      <c r="AQ327" s="319" t="s">
        <v>1097</v>
      </c>
      <c r="AR327" s="319" t="s">
        <v>1102</v>
      </c>
      <c r="AS327" s="319" t="s">
        <v>1102</v>
      </c>
      <c r="AT327" s="319" t="s">
        <v>1099</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1597</v>
      </c>
      <c r="D328" s="257"/>
      <c r="E328" s="41"/>
      <c r="F328" s="41" t="s">
        <v>1104</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1105</v>
      </c>
      <c r="AM328" s="373"/>
      <c r="AN328" s="319"/>
      <c r="AO328" s="373"/>
      <c r="AP328" s="319"/>
      <c r="AQ328" s="319" t="s">
        <v>1103</v>
      </c>
      <c r="AR328" s="319" t="s">
        <v>1106</v>
      </c>
      <c r="AS328" s="319" t="s">
        <v>1106</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1597</v>
      </c>
      <c r="D329" s="257"/>
      <c r="E329" s="40"/>
      <c r="F329" s="40" t="s">
        <v>1107</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1108</v>
      </c>
      <c r="AM329" s="373"/>
      <c r="AN329" s="319"/>
      <c r="AO329" s="373"/>
      <c r="AP329" s="319"/>
      <c r="AQ329" s="319" t="s">
        <v>1103</v>
      </c>
      <c r="AR329" s="319" t="s">
        <v>1109</v>
      </c>
      <c r="AS329" s="319" t="s">
        <v>1109</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1597</v>
      </c>
      <c r="D330" s="257"/>
      <c r="E330" s="40"/>
      <c r="F330" s="40" t="s">
        <v>1110</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1111</v>
      </c>
      <c r="AM330" s="373"/>
      <c r="AN330" s="319"/>
      <c r="AO330" s="373"/>
      <c r="AP330" s="319"/>
      <c r="AQ330" s="319" t="s">
        <v>1103</v>
      </c>
      <c r="AR330" s="319" t="s">
        <v>1112</v>
      </c>
      <c r="AS330" s="319" t="s">
        <v>1112</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1597</v>
      </c>
      <c r="D331" s="257"/>
      <c r="E331" s="40"/>
      <c r="F331" s="40" t="s">
        <v>1113</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1114</v>
      </c>
      <c r="AM331" s="373"/>
      <c r="AN331" s="319"/>
      <c r="AO331" s="373"/>
      <c r="AP331" s="319"/>
      <c r="AQ331" s="319" t="s">
        <v>1103</v>
      </c>
      <c r="AR331" s="319" t="s">
        <v>1115</v>
      </c>
      <c r="AS331" s="319" t="s">
        <v>1115</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1597</v>
      </c>
      <c r="D332" s="257"/>
      <c r="E332" s="40"/>
      <c r="F332" s="40" t="s">
        <v>1116</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1117</v>
      </c>
      <c r="AM332" s="373"/>
      <c r="AN332" s="319"/>
      <c r="AO332" s="373"/>
      <c r="AP332" s="319"/>
      <c r="AQ332" s="319" t="s">
        <v>1103</v>
      </c>
      <c r="AR332" s="319" t="s">
        <v>1118</v>
      </c>
      <c r="AS332" s="319" t="s">
        <v>1118</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1597</v>
      </c>
      <c r="D333" s="257"/>
      <c r="E333" s="40"/>
      <c r="F333" s="40" t="s">
        <v>1119</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1120</v>
      </c>
      <c r="AM333" s="373"/>
      <c r="AN333" s="319"/>
      <c r="AO333" s="373"/>
      <c r="AP333" s="319"/>
      <c r="AQ333" s="319" t="s">
        <v>1103</v>
      </c>
      <c r="AR333" s="319" t="s">
        <v>1121</v>
      </c>
      <c r="AS333" s="319" t="s">
        <v>1121</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1597</v>
      </c>
      <c r="D334" s="257"/>
      <c r="E334" s="41"/>
      <c r="F334" s="41" t="s">
        <v>1122</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1123</v>
      </c>
      <c r="AM334" s="373"/>
      <c r="AN334" s="319"/>
      <c r="AO334" s="373"/>
      <c r="AP334" s="319"/>
      <c r="AQ334" s="319" t="s">
        <v>1103</v>
      </c>
      <c r="AR334" s="319" t="s">
        <v>1124</v>
      </c>
      <c r="AS334" s="319" t="s">
        <v>1124</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1597</v>
      </c>
      <c r="D335" s="257"/>
      <c r="E335" s="41"/>
      <c r="F335" s="41" t="s">
        <v>1125</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1126</v>
      </c>
      <c r="AM335" s="373"/>
      <c r="AN335" s="319"/>
      <c r="AO335" s="373"/>
      <c r="AP335" s="319"/>
      <c r="AQ335" s="319" t="s">
        <v>1103</v>
      </c>
      <c r="AR335" s="319" t="s">
        <v>1127</v>
      </c>
      <c r="AS335" s="319" t="s">
        <v>1127</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1597</v>
      </c>
      <c r="D336" s="257"/>
      <c r="E336" s="41"/>
      <c r="F336" s="41" t="s">
        <v>1128</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1129</v>
      </c>
      <c r="AM336" s="373"/>
      <c r="AN336" s="319"/>
      <c r="AO336" s="373"/>
      <c r="AP336" s="319"/>
      <c r="AQ336" s="319" t="s">
        <v>1103</v>
      </c>
      <c r="AR336" s="319" t="s">
        <v>1130</v>
      </c>
      <c r="AS336" s="319" t="s">
        <v>1130</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1597</v>
      </c>
      <c r="D337" s="257"/>
      <c r="E337" s="41"/>
      <c r="F337" s="41" t="s">
        <v>1131</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1132</v>
      </c>
      <c r="AM337" s="373"/>
      <c r="AN337" s="319"/>
      <c r="AO337" s="373"/>
      <c r="AP337" s="319"/>
      <c r="AQ337" s="319" t="s">
        <v>1103</v>
      </c>
      <c r="AR337" s="319" t="s">
        <v>1133</v>
      </c>
      <c r="AS337" s="319" t="s">
        <v>1133</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1597</v>
      </c>
      <c r="D338" s="257"/>
      <c r="E338" s="41"/>
      <c r="F338" s="41" t="s">
        <v>1134</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1135</v>
      </c>
      <c r="AM338" s="373"/>
      <c r="AN338" s="319"/>
      <c r="AO338" s="373"/>
      <c r="AP338" s="319"/>
      <c r="AQ338" s="319" t="s">
        <v>1103</v>
      </c>
      <c r="AR338" s="319" t="s">
        <v>1136</v>
      </c>
      <c r="AS338" s="319" t="s">
        <v>1136</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1597</v>
      </c>
      <c r="D339" s="257"/>
      <c r="E339" s="41"/>
      <c r="F339" s="41" t="s">
        <v>1137</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1138</v>
      </c>
      <c r="AM339" s="373"/>
      <c r="AN339" s="319"/>
      <c r="AO339" s="373"/>
      <c r="AP339" s="319"/>
      <c r="AQ339" s="319" t="s">
        <v>1103</v>
      </c>
      <c r="AR339" s="319" t="s">
        <v>1139</v>
      </c>
      <c r="AS339" s="319" t="s">
        <v>1139</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1597</v>
      </c>
      <c r="D340" s="257"/>
      <c r="E340" s="41"/>
      <c r="F340" s="41" t="s">
        <v>1140</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1141</v>
      </c>
      <c r="AM340" s="373"/>
      <c r="AN340" s="319"/>
      <c r="AO340" s="373"/>
      <c r="AP340" s="319"/>
      <c r="AQ340" s="319" t="s">
        <v>1103</v>
      </c>
      <c r="AR340" s="319" t="s">
        <v>1142</v>
      </c>
      <c r="AS340" s="319" t="s">
        <v>1142</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1597</v>
      </c>
      <c r="D341" s="257"/>
      <c r="E341" s="41"/>
      <c r="F341" s="41" t="s">
        <v>1116</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1143</v>
      </c>
      <c r="AM341" s="373"/>
      <c r="AN341" s="319"/>
      <c r="AO341" s="373"/>
      <c r="AP341" s="319"/>
      <c r="AQ341" s="319" t="s">
        <v>1103</v>
      </c>
      <c r="AR341" s="319" t="s">
        <v>1144</v>
      </c>
      <c r="AS341" s="319" t="s">
        <v>1144</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1145</v>
      </c>
      <c r="D342" s="247"/>
      <c r="E342" s="1"/>
      <c r="F342" s="1" t="s">
        <v>1146</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1146</v>
      </c>
      <c r="BA342" s="13" t="s">
        <v>1147</v>
      </c>
      <c r="BB342" s="13"/>
      <c r="BC342" s="13"/>
      <c r="BD342" s="13" t="s">
        <v>1148</v>
      </c>
      <c r="BE342" s="13" t="s">
        <v>284</v>
      </c>
      <c r="BF342" s="13"/>
      <c r="BG342" s="13"/>
      <c r="BH342" s="13"/>
      <c r="BI342" s="13"/>
      <c r="BJ342" s="5">
        <f t="shared" si="16"/>
        <v>1</v>
      </c>
    </row>
    <row r="343" spans="1:62" ht="168">
      <c r="A343" s="1">
        <v>19</v>
      </c>
      <c r="B343" s="1">
        <v>2</v>
      </c>
      <c r="C343" s="247" t="s">
        <v>1145</v>
      </c>
      <c r="D343" s="247"/>
      <c r="E343" s="1"/>
      <c r="F343" s="1" t="s">
        <v>1149</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1149</v>
      </c>
      <c r="BA343" s="13" t="s">
        <v>1150</v>
      </c>
      <c r="BB343" s="13"/>
      <c r="BC343" s="13"/>
      <c r="BD343" s="13" t="s">
        <v>1151</v>
      </c>
      <c r="BE343" s="13" t="s">
        <v>1152</v>
      </c>
      <c r="BF343" s="13"/>
      <c r="BG343" s="13"/>
      <c r="BH343" s="13"/>
      <c r="BI343" s="13"/>
      <c r="BJ343" s="5">
        <f t="shared" si="16"/>
        <v>1</v>
      </c>
    </row>
    <row r="344" spans="1:62" ht="56">
      <c r="A344" s="356">
        <v>20</v>
      </c>
      <c r="B344" s="356">
        <v>1</v>
      </c>
      <c r="C344" s="358" t="s">
        <v>1153</v>
      </c>
      <c r="D344" s="358"/>
      <c r="E344" s="356"/>
      <c r="F344" s="356" t="s">
        <v>1154</v>
      </c>
      <c r="G344" s="360"/>
      <c r="H344" s="360"/>
      <c r="I344" s="356"/>
      <c r="J344" s="356"/>
      <c r="K344" s="356"/>
      <c r="L344" s="356"/>
      <c r="M344" s="195"/>
      <c r="N344" s="36"/>
      <c r="O344" s="36"/>
      <c r="P344" s="36"/>
      <c r="Q344" s="36"/>
      <c r="R344" s="36"/>
      <c r="S344" s="36"/>
      <c r="T344" s="36"/>
      <c r="U344" s="350"/>
      <c r="V344" s="153"/>
      <c r="W344" s="313" t="s">
        <v>1155</v>
      </c>
      <c r="X344" s="36" t="s">
        <v>1155</v>
      </c>
      <c r="Y344" s="36"/>
      <c r="Z344" s="36"/>
      <c r="AA344" s="36" t="s">
        <v>1156</v>
      </c>
      <c r="AB344" s="302" t="s">
        <v>79</v>
      </c>
      <c r="AC344" s="302" t="s">
        <v>111</v>
      </c>
      <c r="AD344" s="302" t="s">
        <v>79</v>
      </c>
      <c r="AE344" s="302" t="s">
        <v>79</v>
      </c>
      <c r="AF344" s="302" t="s">
        <v>79</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1153</v>
      </c>
      <c r="D345" s="357"/>
      <c r="E345" s="354"/>
      <c r="F345" s="354" t="s">
        <v>1157</v>
      </c>
      <c r="G345" s="359"/>
      <c r="H345" s="359"/>
      <c r="I345" s="354"/>
      <c r="J345" s="354"/>
      <c r="K345" s="354"/>
      <c r="L345" s="354"/>
      <c r="M345" s="153"/>
      <c r="N345" s="153"/>
      <c r="O345" s="153"/>
      <c r="P345" s="153"/>
      <c r="Q345" s="153"/>
      <c r="R345" s="153"/>
      <c r="S345" s="153"/>
      <c r="T345" s="153"/>
      <c r="U345" s="153"/>
      <c r="V345" s="153"/>
      <c r="W345" s="153" t="s">
        <v>1158</v>
      </c>
      <c r="X345" s="153" t="s">
        <v>1158</v>
      </c>
      <c r="Y345" s="153"/>
      <c r="Z345" s="153"/>
      <c r="AA345" s="153" t="s">
        <v>1159</v>
      </c>
      <c r="AB345" s="237" t="s">
        <v>79</v>
      </c>
      <c r="AC345" s="237" t="s">
        <v>79</v>
      </c>
      <c r="AD345" s="237" t="s">
        <v>79</v>
      </c>
      <c r="AE345" s="237" t="s">
        <v>79</v>
      </c>
      <c r="AF345" s="237" t="s">
        <v>79</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L345"/>
  <sheetViews>
    <sheetView topLeftCell="B1" zoomScale="70" zoomScaleNormal="70" workbookViewId="0">
      <pane xSplit="11" topLeftCell="M1" activePane="topRight" state="frozen"/>
      <selection activeCell="B1" sqref="B1"/>
      <selection pane="topRight" activeCell="G1" sqref="G1:G1048576"/>
    </sheetView>
  </sheetViews>
  <sheetFormatPr defaultColWidth="22.1796875" defaultRowHeight="12.5"/>
  <cols>
    <col min="1" max="1" width="22.1796875" style="290"/>
    <col min="2" max="2" width="6.1796875" style="290" customWidth="1"/>
    <col min="3" max="3" width="10.26953125" style="258" customWidth="1"/>
    <col min="4" max="4" width="11.453125" style="258" bestFit="1" customWidth="1"/>
    <col min="5" max="5" width="26.453125" style="316" bestFit="1" customWidth="1"/>
    <col min="6" max="6" width="20.26953125" style="290" customWidth="1"/>
    <col min="7" max="7" width="0" style="159" hidden="1" customWidth="1"/>
    <col min="8" max="8" width="25.90625" style="159" hidden="1" customWidth="1"/>
    <col min="9" max="9" width="46.54296875" style="159" customWidth="1"/>
    <col min="10" max="10" width="21.90625" style="290" bestFit="1" customWidth="1"/>
    <col min="11" max="11" width="15.6328125" style="159" bestFit="1" customWidth="1"/>
    <col min="12" max="13" width="9.26953125" style="159" customWidth="1"/>
    <col min="14" max="14" width="22.1796875" style="193" bestFit="1" customWidth="1"/>
    <col min="15" max="15" width="33.26953125" style="306" bestFit="1" customWidth="1"/>
    <col min="16" max="16" width="29.7265625" style="290" hidden="1" customWidth="1"/>
    <col min="17" max="17" width="28.7265625" style="442" hidden="1" customWidth="1"/>
    <col min="18" max="18" width="58" style="442" bestFit="1" customWidth="1"/>
    <col min="19" max="19" width="21.90625" style="159" customWidth="1"/>
    <col min="20" max="20" width="37.90625" style="159" customWidth="1"/>
    <col min="21" max="21" width="28.90625" style="159" hidden="1" customWidth="1"/>
    <col min="22" max="22" width="35.7265625" style="165" bestFit="1" customWidth="1"/>
    <col min="23" max="23" width="102.81640625" style="211" bestFit="1" customWidth="1"/>
    <col min="24" max="24" width="13.81640625" style="444" customWidth="1"/>
    <col min="25" max="25" width="22.1796875" style="314" customWidth="1"/>
    <col min="26" max="26" width="18.6328125" style="316" customWidth="1"/>
    <col min="27" max="27" width="27.6328125" style="316" customWidth="1"/>
    <col min="28" max="28" width="25.453125" style="159" bestFit="1" customWidth="1"/>
    <col min="29" max="29" width="39.81640625" style="159" hidden="1" customWidth="1"/>
    <col min="30" max="30" width="22.1796875" style="159"/>
    <col min="31" max="31" width="32.08984375" style="159" hidden="1" customWidth="1"/>
    <col min="32" max="32" width="43.6328125" style="159" hidden="1" customWidth="1"/>
    <col min="33" max="34" width="22.1796875" style="159"/>
    <col min="35" max="35" width="32.7265625" style="159" customWidth="1"/>
    <col min="36" max="36" width="22.54296875" style="159" hidden="1" customWidth="1"/>
    <col min="37" max="37" width="30.7265625" style="165" customWidth="1"/>
    <col min="38" max="38" width="27.7265625" style="165" customWidth="1"/>
    <col min="39" max="39" width="22.1796875" style="193"/>
    <col min="40" max="40" width="33.81640625" style="306" customWidth="1"/>
    <col min="41" max="41" width="22.1796875" style="306"/>
    <col min="42" max="42" width="33.81640625" style="306" customWidth="1"/>
    <col min="43" max="43" width="24" style="306" customWidth="1"/>
    <col min="44" max="44" width="0" style="159" hidden="1" customWidth="1"/>
    <col min="45" max="45" width="26.36328125" style="159" hidden="1" customWidth="1"/>
    <col min="46" max="46" width="23.1796875" style="159" customWidth="1"/>
    <col min="47" max="48" width="22.1796875" style="159"/>
    <col min="49" max="49" width="32.7265625" style="159" customWidth="1"/>
    <col min="50" max="50" width="22.54296875" style="159" customWidth="1"/>
    <col min="51" max="51" width="30.7265625" style="165" customWidth="1"/>
    <col min="52" max="52" width="27.7265625" style="211" customWidth="1"/>
    <col min="53" max="53" width="23.90625" style="159" customWidth="1"/>
    <col min="54" max="54" width="22.1796875" style="193"/>
    <col min="55" max="55" width="29.36328125" style="306" customWidth="1"/>
    <col min="56" max="56" width="58.6328125" style="306" customWidth="1"/>
    <col min="57" max="57" width="25" style="159" customWidth="1"/>
    <col min="58" max="58" width="22.1796875" style="159"/>
    <col min="59" max="59" width="33.81640625" style="159" customWidth="1"/>
    <col min="60" max="60" width="23.6328125" style="159" customWidth="1"/>
    <col min="61" max="61" width="31.81640625" style="159" customWidth="1"/>
    <col min="62" max="62" width="28.6328125" style="159" customWidth="1"/>
    <col min="63" max="63" width="22.26953125" style="159" customWidth="1"/>
    <col min="64" max="64" width="22.1796875" style="211"/>
    <col min="65" max="16384" width="22.1796875" style="159"/>
  </cols>
  <sheetData>
    <row r="1" spans="1:64" s="218" customFormat="1" ht="42">
      <c r="A1" s="340" t="s">
        <v>1902</v>
      </c>
      <c r="B1" s="421" t="s">
        <v>1903</v>
      </c>
      <c r="C1" s="422" t="s">
        <v>52</v>
      </c>
      <c r="D1" s="341" t="s">
        <v>1929</v>
      </c>
      <c r="E1" s="340" t="s">
        <v>1913</v>
      </c>
      <c r="F1" s="421" t="s">
        <v>1834</v>
      </c>
      <c r="G1" s="342" t="s">
        <v>1891</v>
      </c>
      <c r="H1" s="423" t="s">
        <v>1905</v>
      </c>
      <c r="I1" s="340" t="s">
        <v>1906</v>
      </c>
      <c r="J1" s="342" t="s">
        <v>1914</v>
      </c>
      <c r="K1" s="423" t="s">
        <v>1907</v>
      </c>
      <c r="L1" s="423" t="s">
        <v>2310</v>
      </c>
      <c r="M1" s="424" t="s">
        <v>1897</v>
      </c>
      <c r="N1" s="343" t="s">
        <v>1996</v>
      </c>
      <c r="O1" s="343" t="s">
        <v>1556</v>
      </c>
      <c r="P1" s="343" t="s">
        <v>2020</v>
      </c>
      <c r="Q1" s="343" t="s">
        <v>1915</v>
      </c>
      <c r="R1" s="343" t="s">
        <v>1908</v>
      </c>
      <c r="S1" s="343" t="s">
        <v>1923</v>
      </c>
      <c r="T1" s="343" t="s">
        <v>2010</v>
      </c>
      <c r="U1" s="343" t="s">
        <v>1924</v>
      </c>
      <c r="V1" s="343" t="s">
        <v>2002</v>
      </c>
      <c r="W1" s="443" t="s">
        <v>1916</v>
      </c>
      <c r="X1" s="425" t="s">
        <v>1898</v>
      </c>
      <c r="Y1" s="344" t="s">
        <v>1997</v>
      </c>
      <c r="Z1" s="344" t="s">
        <v>1909</v>
      </c>
      <c r="AA1" s="344" t="s">
        <v>1559</v>
      </c>
      <c r="AB1" s="345" t="s">
        <v>60</v>
      </c>
      <c r="AC1" s="345" t="s">
        <v>1663</v>
      </c>
      <c r="AD1" s="345" t="s">
        <v>61</v>
      </c>
      <c r="AE1" s="345" t="s">
        <v>62</v>
      </c>
      <c r="AF1" s="345" t="s">
        <v>1910</v>
      </c>
      <c r="AG1" s="345" t="s">
        <v>1911</v>
      </c>
      <c r="AH1" s="345" t="s">
        <v>1917</v>
      </c>
      <c r="AI1" s="345" t="s">
        <v>2011</v>
      </c>
      <c r="AJ1" s="345" t="s">
        <v>1918</v>
      </c>
      <c r="AK1" s="345" t="s">
        <v>2003</v>
      </c>
      <c r="AL1" s="470" t="s">
        <v>1899</v>
      </c>
      <c r="AM1" s="346" t="s">
        <v>1999</v>
      </c>
      <c r="AN1" s="426" t="s">
        <v>1900</v>
      </c>
      <c r="AO1" s="346" t="s">
        <v>1998</v>
      </c>
      <c r="AP1" s="346" t="s">
        <v>1925</v>
      </c>
      <c r="AQ1" s="346" t="s">
        <v>64</v>
      </c>
      <c r="AR1" s="346" t="s">
        <v>65</v>
      </c>
      <c r="AS1" s="346" t="s">
        <v>1926</v>
      </c>
      <c r="AT1" s="346" t="s">
        <v>1927</v>
      </c>
      <c r="AU1" s="346" t="s">
        <v>66</v>
      </c>
      <c r="AV1" s="346" t="s">
        <v>1920</v>
      </c>
      <c r="AW1" s="346" t="s">
        <v>2012</v>
      </c>
      <c r="AX1" s="346" t="s">
        <v>1919</v>
      </c>
      <c r="AY1" s="346" t="s">
        <v>2004</v>
      </c>
      <c r="AZ1" s="347" t="s">
        <v>67</v>
      </c>
      <c r="BA1" s="427" t="s">
        <v>1901</v>
      </c>
      <c r="BB1" s="348" t="s">
        <v>2000</v>
      </c>
      <c r="BC1" s="348" t="s">
        <v>1928</v>
      </c>
      <c r="BD1" s="347" t="s">
        <v>1547</v>
      </c>
      <c r="BE1" s="347" t="s">
        <v>1548</v>
      </c>
      <c r="BF1" s="347" t="s">
        <v>1921</v>
      </c>
      <c r="BG1" s="347" t="s">
        <v>2013</v>
      </c>
      <c r="BH1" s="347" t="s">
        <v>1922</v>
      </c>
      <c r="BI1" s="347" t="s">
        <v>2005</v>
      </c>
      <c r="BJ1" s="428" t="s">
        <v>1560</v>
      </c>
      <c r="BK1" s="349" t="s">
        <v>1912</v>
      </c>
      <c r="BL1" s="496" t="s">
        <v>2294</v>
      </c>
    </row>
    <row r="2" spans="1:64" s="218" customFormat="1" ht="28">
      <c r="A2" s="332">
        <v>0</v>
      </c>
      <c r="B2" s="332">
        <v>1</v>
      </c>
      <c r="C2" s="333" t="s">
        <v>1782</v>
      </c>
      <c r="D2" s="333" t="s">
        <v>1623</v>
      </c>
      <c r="E2" s="334"/>
      <c r="F2" s="334" t="s">
        <v>1783</v>
      </c>
      <c r="G2" s="334" t="str">
        <f>_xlfn.CONCAT("'&lt;br&gt;','&lt;b&gt;','",F2, ": ','&lt;/b&gt;',",L2, ",'&lt;/br&gt;',")</f>
        <v>'&lt;br&gt;','&lt;b&gt;','type : ','&lt;/b&gt;',type ,'&lt;/br&gt;',</v>
      </c>
      <c r="H2" s="334" t="s">
        <v>1993</v>
      </c>
      <c r="I2" s="332" t="s">
        <v>1845</v>
      </c>
      <c r="J2" s="334"/>
      <c r="K2" s="334"/>
      <c r="L2" s="334" t="s">
        <v>1783</v>
      </c>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4" s="218" customFormat="1" ht="56">
      <c r="A3" s="289">
        <v>0</v>
      </c>
      <c r="B3" s="289">
        <v>2</v>
      </c>
      <c r="C3" s="239" t="s">
        <v>1782</v>
      </c>
      <c r="D3" s="239" t="s">
        <v>1623</v>
      </c>
      <c r="E3" s="235"/>
      <c r="F3" s="235" t="s">
        <v>1784</v>
      </c>
      <c r="G3" s="235" t="str">
        <f>_xlfn.CONCAT("'&lt;br&gt;','&lt;b&gt;','",F3, ": ','&lt;/b&gt;',",L3, ",'&lt;/br&gt;',")</f>
        <v>'&lt;br&gt;','&lt;b&gt;','modified : ','&lt;/b&gt;',modified ,'&lt;/br&gt;',</v>
      </c>
      <c r="H3" s="235" t="s">
        <v>1976</v>
      </c>
      <c r="I3" s="289" t="s">
        <v>1744</v>
      </c>
      <c r="J3" s="235" t="s">
        <v>1844</v>
      </c>
      <c r="K3" s="235"/>
      <c r="L3" s="235" t="s">
        <v>1784</v>
      </c>
      <c r="M3" s="192"/>
      <c r="N3" s="192"/>
      <c r="O3" s="9"/>
      <c r="P3" s="9"/>
      <c r="Q3" s="9"/>
      <c r="R3" s="9"/>
      <c r="S3" s="9"/>
      <c r="T3" s="9"/>
      <c r="U3" s="9"/>
      <c r="V3" s="9"/>
      <c r="W3" s="308"/>
      <c r="X3" s="468"/>
      <c r="Y3" s="468"/>
      <c r="Z3" s="468"/>
      <c r="AA3" s="468"/>
      <c r="AB3" s="468"/>
      <c r="AC3" s="468"/>
      <c r="AD3" s="468"/>
      <c r="AE3" s="468"/>
      <c r="AF3" s="468"/>
      <c r="AG3" s="468"/>
      <c r="AH3" s="468"/>
      <c r="AI3" s="46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4" s="218" customFormat="1" ht="42">
      <c r="A4" s="289">
        <v>0</v>
      </c>
      <c r="B4" s="289">
        <v>3</v>
      </c>
      <c r="C4" s="239" t="s">
        <v>1839</v>
      </c>
      <c r="D4" s="239" t="s">
        <v>1623</v>
      </c>
      <c r="E4" s="235"/>
      <c r="F4" s="235" t="s">
        <v>1836</v>
      </c>
      <c r="G4" s="235"/>
      <c r="H4" s="235" t="s">
        <v>1837</v>
      </c>
      <c r="I4" s="289" t="s">
        <v>1830</v>
      </c>
      <c r="J4" s="235" t="s">
        <v>1838</v>
      </c>
      <c r="K4" s="235"/>
      <c r="L4" s="235" t="s">
        <v>1836</v>
      </c>
      <c r="M4" s="192"/>
      <c r="N4" s="192"/>
      <c r="O4" s="9"/>
      <c r="P4" s="9"/>
      <c r="Q4" s="9"/>
      <c r="R4" s="9"/>
      <c r="S4" s="9"/>
      <c r="T4" s="9"/>
      <c r="U4" s="9"/>
      <c r="V4" s="9"/>
      <c r="W4" s="308"/>
      <c r="X4" s="468"/>
      <c r="Y4" s="468"/>
      <c r="Z4" s="468"/>
      <c r="AA4" s="468"/>
      <c r="AB4" s="468"/>
      <c r="AC4" s="468"/>
      <c r="AD4" s="468"/>
      <c r="AE4" s="468"/>
      <c r="AF4" s="468"/>
      <c r="AG4" s="468"/>
      <c r="AH4" s="468"/>
      <c r="AI4" s="46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4" s="218" customFormat="1" ht="70">
      <c r="A5" s="289">
        <v>0</v>
      </c>
      <c r="B5" s="289">
        <v>4</v>
      </c>
      <c r="C5" s="239" t="s">
        <v>1782</v>
      </c>
      <c r="D5" s="239" t="s">
        <v>1623</v>
      </c>
      <c r="E5" s="235"/>
      <c r="F5" s="235" t="s">
        <v>1785</v>
      </c>
      <c r="G5" s="235" t="str">
        <f>_xlfn.CONCAT("'&lt;br&gt;','&lt;b&gt;','",F5, ": ','&lt;/b&gt;',",L5, ",'&lt;/br&gt;',")</f>
        <v>'&lt;br&gt;','&lt;b&gt;','bibilographicCititation : ','&lt;/b&gt;',bibilographicCititation ,'&lt;/br&gt;',</v>
      </c>
      <c r="H5" s="235" t="s">
        <v>1786</v>
      </c>
      <c r="I5" s="289" t="s">
        <v>1887</v>
      </c>
      <c r="J5" s="235"/>
      <c r="K5" s="235"/>
      <c r="L5" s="235" t="s">
        <v>1785</v>
      </c>
      <c r="M5" s="192"/>
      <c r="N5" s="192"/>
      <c r="O5" s="9"/>
      <c r="P5" s="9"/>
      <c r="Q5" s="9"/>
      <c r="R5" s="9"/>
      <c r="S5" s="9"/>
      <c r="T5" s="9"/>
      <c r="U5" s="9"/>
      <c r="V5" s="9"/>
      <c r="W5" s="308"/>
      <c r="X5" s="468"/>
      <c r="Y5" s="468"/>
      <c r="Z5" s="468"/>
      <c r="AA5" s="468"/>
      <c r="AB5" s="468"/>
      <c r="AC5" s="468"/>
      <c r="AD5" s="468"/>
      <c r="AE5" s="468"/>
      <c r="AF5" s="468"/>
      <c r="AG5" s="468"/>
      <c r="AH5" s="468"/>
      <c r="AI5" s="46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4" s="218" customFormat="1" ht="70">
      <c r="A6" s="289">
        <v>0</v>
      </c>
      <c r="B6" s="289">
        <v>5</v>
      </c>
      <c r="C6" s="239" t="s">
        <v>1782</v>
      </c>
      <c r="D6" s="239" t="s">
        <v>1623</v>
      </c>
      <c r="E6" s="235"/>
      <c r="F6" s="235" t="s">
        <v>1842</v>
      </c>
      <c r="G6" s="235"/>
      <c r="H6" s="235" t="s">
        <v>1843</v>
      </c>
      <c r="I6" s="289" t="s">
        <v>1830</v>
      </c>
      <c r="J6" s="235" t="s">
        <v>1846</v>
      </c>
      <c r="K6" s="235"/>
      <c r="L6" s="235" t="s">
        <v>1842</v>
      </c>
      <c r="M6" s="192"/>
      <c r="N6" s="192"/>
      <c r="O6" s="9"/>
      <c r="P6" s="9"/>
      <c r="Q6" s="9"/>
      <c r="R6" s="9"/>
      <c r="S6" s="9"/>
      <c r="T6" s="9"/>
      <c r="U6" s="9"/>
      <c r="V6" s="9"/>
      <c r="W6" s="308"/>
      <c r="X6" s="468"/>
      <c r="Y6" s="468"/>
      <c r="Z6" s="468"/>
      <c r="AA6" s="468"/>
      <c r="AB6" s="468"/>
      <c r="AC6" s="468"/>
      <c r="AD6" s="468"/>
      <c r="AE6" s="468"/>
      <c r="AF6" s="468"/>
      <c r="AG6" s="468"/>
      <c r="AH6" s="468"/>
      <c r="AI6" s="46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4" s="218" customFormat="1" ht="56">
      <c r="A7" s="289">
        <v>0</v>
      </c>
      <c r="B7" s="289">
        <v>6</v>
      </c>
      <c r="C7" s="239" t="s">
        <v>1782</v>
      </c>
      <c r="D7" s="239" t="s">
        <v>1623</v>
      </c>
      <c r="E7" s="235"/>
      <c r="F7" s="235" t="s">
        <v>1787</v>
      </c>
      <c r="G7" s="235" t="str">
        <f>_xlfn.CONCAT("'&lt;br&gt;','&lt;b&gt;','",F7, ": ','&lt;/b&gt;',",L7, ",'&lt;/br&gt;',")</f>
        <v>'&lt;br&gt;','&lt;b&gt;','CollectionID : ','&lt;/b&gt;',CollectionID ,'&lt;/br&gt;',</v>
      </c>
      <c r="H7" s="235" t="s">
        <v>1788</v>
      </c>
      <c r="I7" s="289" t="s">
        <v>1887</v>
      </c>
      <c r="J7" s="235" t="s">
        <v>1847</v>
      </c>
      <c r="K7" s="235"/>
      <c r="L7" s="235" t="s">
        <v>1787</v>
      </c>
      <c r="M7" s="192"/>
      <c r="N7" s="192"/>
      <c r="O7" s="9"/>
      <c r="P7" s="9"/>
      <c r="Q7" s="9"/>
      <c r="R7" s="9"/>
      <c r="S7" s="9"/>
      <c r="T7" s="9"/>
      <c r="U7" s="9"/>
      <c r="V7" s="9"/>
      <c r="W7" s="308"/>
      <c r="X7" s="468"/>
      <c r="Y7" s="468"/>
      <c r="Z7" s="468"/>
      <c r="AA7" s="468"/>
      <c r="AB7" s="468"/>
      <c r="AC7" s="468"/>
      <c r="AD7" s="468"/>
      <c r="AE7" s="468"/>
      <c r="AF7" s="468"/>
      <c r="AG7" s="468"/>
      <c r="AH7" s="468"/>
      <c r="AI7" s="46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4" s="218" customFormat="1" ht="70">
      <c r="A8" s="289">
        <v>0</v>
      </c>
      <c r="B8" s="289">
        <v>7</v>
      </c>
      <c r="C8" s="239" t="s">
        <v>1782</v>
      </c>
      <c r="D8" s="239" t="s">
        <v>1623</v>
      </c>
      <c r="E8" s="235"/>
      <c r="F8" s="235" t="s">
        <v>1789</v>
      </c>
      <c r="G8" s="235" t="str">
        <f>_xlfn.CONCAT("'&lt;br&gt;','&lt;b&gt;','",F8, ": ','&lt;/b&gt;',",L8, ",'&lt;/br&gt;',")</f>
        <v>'&lt;br&gt;','&lt;b&gt;','datasetID : ','&lt;/b&gt;',datasetID ,'&lt;/br&gt;',</v>
      </c>
      <c r="H8" s="235" t="s">
        <v>1790</v>
      </c>
      <c r="I8" s="289" t="s">
        <v>1973</v>
      </c>
      <c r="J8" s="235" t="s">
        <v>1848</v>
      </c>
      <c r="K8" s="235"/>
      <c r="L8" s="235" t="s">
        <v>1789</v>
      </c>
      <c r="M8" s="192"/>
      <c r="N8" s="192"/>
      <c r="O8" s="9"/>
      <c r="P8" s="9"/>
      <c r="Q8" s="9"/>
      <c r="R8" s="9"/>
      <c r="S8" s="9"/>
      <c r="T8" s="9"/>
      <c r="U8" s="9"/>
      <c r="V8" s="9"/>
      <c r="W8" s="308"/>
      <c r="X8" s="468"/>
      <c r="Y8" s="468"/>
      <c r="Z8" s="468"/>
      <c r="AA8" s="468"/>
      <c r="AB8" s="468"/>
      <c r="AC8" s="468"/>
      <c r="AD8" s="468"/>
      <c r="AE8" s="468"/>
      <c r="AF8" s="468"/>
      <c r="AG8" s="468"/>
      <c r="AH8" s="468"/>
      <c r="AI8" s="46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4" s="218" customFormat="1" ht="42">
      <c r="A9" s="289">
        <v>0</v>
      </c>
      <c r="B9" s="289">
        <v>8</v>
      </c>
      <c r="C9" s="239" t="s">
        <v>1782</v>
      </c>
      <c r="D9" s="239" t="s">
        <v>1623</v>
      </c>
      <c r="E9" s="235"/>
      <c r="F9" s="235" t="s">
        <v>1864</v>
      </c>
      <c r="G9" s="235"/>
      <c r="H9" s="235" t="s">
        <v>1849</v>
      </c>
      <c r="I9" s="289" t="s">
        <v>1830</v>
      </c>
      <c r="J9" s="235" t="s">
        <v>1850</v>
      </c>
      <c r="K9" s="235"/>
      <c r="L9" s="235" t="s">
        <v>1863</v>
      </c>
      <c r="M9" s="192"/>
      <c r="N9" s="192"/>
      <c r="O9" s="9"/>
      <c r="P9" s="9"/>
      <c r="Q9" s="9"/>
      <c r="R9" s="9"/>
      <c r="S9" s="9"/>
      <c r="T9" s="9"/>
      <c r="U9" s="9"/>
      <c r="V9" s="9"/>
      <c r="W9" s="308"/>
      <c r="X9" s="468"/>
      <c r="Y9" s="468"/>
      <c r="Z9" s="468"/>
      <c r="AA9" s="468"/>
      <c r="AB9" s="468"/>
      <c r="AC9" s="468"/>
      <c r="AD9" s="468"/>
      <c r="AE9" s="468"/>
      <c r="AF9" s="468"/>
      <c r="AG9" s="468"/>
      <c r="AH9" s="468"/>
      <c r="AI9" s="46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4" s="218" customFormat="1" ht="70">
      <c r="A10" s="289">
        <v>0</v>
      </c>
      <c r="B10" s="289">
        <v>9</v>
      </c>
      <c r="C10" s="239" t="s">
        <v>1782</v>
      </c>
      <c r="D10" s="239" t="s">
        <v>1623</v>
      </c>
      <c r="E10" s="235"/>
      <c r="F10" s="235" t="s">
        <v>1862</v>
      </c>
      <c r="G10" s="235" t="str">
        <f>_xlfn.CONCAT("'&lt;br&gt;','&lt;b&gt;','",F10, ": ','&lt;/b&gt;',",L10, ",'&lt;/br&gt;',")</f>
        <v>'&lt;br&gt;','&lt;b&gt;','Institution Code: ','&lt;/b&gt;',institutionCode,'&lt;/br&gt;',</v>
      </c>
      <c r="H10" s="235" t="s">
        <v>1791</v>
      </c>
      <c r="I10" s="289" t="s">
        <v>1887</v>
      </c>
      <c r="J10" s="235" t="s">
        <v>1879</v>
      </c>
      <c r="K10" s="235"/>
      <c r="L10" s="235" t="s">
        <v>1792</v>
      </c>
      <c r="M10" s="192"/>
      <c r="N10" s="192"/>
      <c r="O10" s="9"/>
      <c r="P10" s="9"/>
      <c r="Q10" s="9"/>
      <c r="R10" s="9"/>
      <c r="S10" s="9"/>
      <c r="T10" s="9"/>
      <c r="U10" s="9"/>
      <c r="V10" s="9"/>
      <c r="W10" s="308"/>
      <c r="X10" s="468"/>
      <c r="Y10" s="468"/>
      <c r="Z10" s="468"/>
      <c r="AA10" s="468"/>
      <c r="AB10" s="468"/>
      <c r="AC10" s="468"/>
      <c r="AD10" s="468"/>
      <c r="AE10" s="468"/>
      <c r="AF10" s="468"/>
      <c r="AG10" s="468"/>
      <c r="AH10" s="468"/>
      <c r="AI10" s="46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4" s="218" customFormat="1" ht="126">
      <c r="A11" s="7">
        <v>1</v>
      </c>
      <c r="B11" s="7">
        <v>1</v>
      </c>
      <c r="C11" s="203" t="s">
        <v>72</v>
      </c>
      <c r="D11" s="203"/>
      <c r="E11" s="7"/>
      <c r="F11" s="7" t="s">
        <v>114</v>
      </c>
      <c r="G11" s="203"/>
      <c r="H11" s="203"/>
      <c r="I11" s="7"/>
      <c r="J11" s="203"/>
      <c r="K11" s="203"/>
      <c r="L11" s="203"/>
      <c r="M11" s="13"/>
      <c r="N11" s="13"/>
      <c r="O11" s="13"/>
      <c r="P11" s="13"/>
      <c r="Q11" s="13"/>
      <c r="R11" s="13"/>
      <c r="S11" s="13"/>
      <c r="T11" s="13"/>
      <c r="U11" s="13"/>
      <c r="V11" s="13"/>
      <c r="W11" s="173"/>
      <c r="X11" s="13"/>
      <c r="Y11" s="13"/>
      <c r="Z11" s="13"/>
      <c r="AA11" s="13"/>
      <c r="AB11" s="13"/>
      <c r="AC11" s="13"/>
      <c r="AD11" s="13"/>
      <c r="AE11" s="468"/>
      <c r="AF11" s="468"/>
      <c r="AG11" s="468"/>
      <c r="AH11" s="468"/>
      <c r="AI11" s="468"/>
      <c r="AJ11" s="167"/>
      <c r="AK11" s="13"/>
      <c r="AL11" s="12"/>
      <c r="AM11" s="13"/>
      <c r="AN11" s="13"/>
      <c r="AO11" s="13"/>
      <c r="AP11" s="13"/>
      <c r="AQ11" s="13"/>
      <c r="AR11" s="12"/>
      <c r="AS11" s="13"/>
      <c r="AT11" s="13"/>
      <c r="AU11" s="12"/>
      <c r="AV11" s="13"/>
      <c r="AW11" s="13"/>
      <c r="AX11" s="13"/>
      <c r="AY11" s="13"/>
      <c r="AZ11" s="12" t="s">
        <v>115</v>
      </c>
      <c r="BA11" s="13" t="s">
        <v>116</v>
      </c>
      <c r="BB11" s="13"/>
      <c r="BC11" s="13"/>
      <c r="BD11" s="13" t="s">
        <v>117</v>
      </c>
      <c r="BE11" s="237" t="s">
        <v>118</v>
      </c>
      <c r="BF11" s="237"/>
      <c r="BG11" s="237"/>
      <c r="BH11" s="237"/>
      <c r="BI11" s="237"/>
      <c r="BJ11" s="5">
        <f t="shared" ref="BJ11:BJ26" si="0">COUNTIF(M11,"*")+COUNTIF(W11,"*")+COUNTIF(AL11,"*")+COUNTIF(AZ11,"*")</f>
        <v>1</v>
      </c>
      <c r="BK11" s="211" t="s">
        <v>1755</v>
      </c>
    </row>
    <row r="12" spans="1:64" ht="336">
      <c r="A12" s="7">
        <v>1</v>
      </c>
      <c r="B12" s="7">
        <v>2</v>
      </c>
      <c r="C12" s="203" t="s">
        <v>72</v>
      </c>
      <c r="D12" s="203"/>
      <c r="E12" s="7"/>
      <c r="F12" s="7" t="s">
        <v>119</v>
      </c>
      <c r="G12" s="203"/>
      <c r="H12" s="266"/>
      <c r="I12" s="7"/>
      <c r="J12" s="266"/>
      <c r="K12" s="266"/>
      <c r="L12" s="203"/>
      <c r="M12" s="13"/>
      <c r="N12" s="13"/>
      <c r="O12" s="13"/>
      <c r="P12" s="13"/>
      <c r="Q12" s="13"/>
      <c r="R12" s="13"/>
      <c r="S12" s="13"/>
      <c r="T12" s="13"/>
      <c r="U12" s="167"/>
      <c r="V12" s="13"/>
      <c r="W12" s="13"/>
      <c r="X12" s="13"/>
      <c r="Y12" s="13"/>
      <c r="Z12" s="13"/>
      <c r="AA12" s="13"/>
      <c r="AB12" s="468"/>
      <c r="AC12" s="468"/>
      <c r="AD12" s="468"/>
      <c r="AE12" s="468"/>
      <c r="AF12" s="468"/>
      <c r="AG12" s="468"/>
      <c r="AH12" s="468"/>
      <c r="AI12" s="468"/>
      <c r="AJ12" s="167"/>
      <c r="AK12" s="13"/>
      <c r="AL12" s="12"/>
      <c r="AM12" s="13"/>
      <c r="AN12" s="13"/>
      <c r="AO12" s="13"/>
      <c r="AP12" s="13"/>
      <c r="AQ12" s="13"/>
      <c r="AR12" s="12"/>
      <c r="AS12" s="13"/>
      <c r="AT12" s="13"/>
      <c r="AU12" s="12"/>
      <c r="AV12" s="13"/>
      <c r="AW12" s="13"/>
      <c r="AX12" s="13"/>
      <c r="AY12" s="13"/>
      <c r="AZ12" s="12" t="s">
        <v>120</v>
      </c>
      <c r="BA12" s="13" t="s">
        <v>121</v>
      </c>
      <c r="BB12" s="13"/>
      <c r="BC12" s="13"/>
      <c r="BD12" s="13" t="s">
        <v>122</v>
      </c>
      <c r="BE12" s="468" t="s">
        <v>123</v>
      </c>
      <c r="BF12" s="468"/>
      <c r="BG12" s="468"/>
      <c r="BH12" s="468"/>
      <c r="BI12" s="468"/>
      <c r="BJ12" s="5">
        <f t="shared" si="0"/>
        <v>1</v>
      </c>
      <c r="BK12" s="211" t="s">
        <v>1755</v>
      </c>
      <c r="BL12" s="159"/>
    </row>
    <row r="13" spans="1:64" ht="42">
      <c r="A13" s="7">
        <v>1</v>
      </c>
      <c r="B13" s="7">
        <v>3</v>
      </c>
      <c r="C13" s="203" t="s">
        <v>72</v>
      </c>
      <c r="D13" s="203"/>
      <c r="E13" s="7"/>
      <c r="F13" s="7" t="s">
        <v>124</v>
      </c>
      <c r="G13" s="203"/>
      <c r="H13" s="7"/>
      <c r="I13" s="7"/>
      <c r="J13" s="7"/>
      <c r="K13" s="7"/>
      <c r="L13" s="203"/>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124</v>
      </c>
      <c r="BA13" s="13" t="s">
        <v>125</v>
      </c>
      <c r="BB13" s="13"/>
      <c r="BC13" s="13"/>
      <c r="BD13" s="13" t="s">
        <v>126</v>
      </c>
      <c r="BE13" s="13" t="s">
        <v>88</v>
      </c>
      <c r="BF13" s="13"/>
      <c r="BG13" s="13"/>
      <c r="BH13" s="13"/>
      <c r="BI13" s="13"/>
      <c r="BJ13" s="5">
        <f t="shared" si="0"/>
        <v>1</v>
      </c>
      <c r="BK13" s="211" t="s">
        <v>1755</v>
      </c>
      <c r="BL13" s="159"/>
    </row>
    <row r="14" spans="1:64" ht="28">
      <c r="A14" s="7">
        <v>1</v>
      </c>
      <c r="B14" s="7">
        <v>4</v>
      </c>
      <c r="C14" s="203" t="s">
        <v>72</v>
      </c>
      <c r="D14" s="203"/>
      <c r="E14" s="7"/>
      <c r="F14" s="7" t="s">
        <v>127</v>
      </c>
      <c r="G14" s="203"/>
      <c r="H14" s="7"/>
      <c r="I14" s="7"/>
      <c r="J14" s="7"/>
      <c r="K14" s="7"/>
      <c r="L14" s="203"/>
      <c r="M14" s="13"/>
      <c r="N14" s="13"/>
      <c r="O14" s="13"/>
      <c r="P14" s="13"/>
      <c r="Q14" s="13"/>
      <c r="R14" s="13"/>
      <c r="S14" s="13"/>
      <c r="T14" s="13"/>
      <c r="U14" s="167"/>
      <c r="V14" s="13"/>
      <c r="W14" s="13"/>
      <c r="X14" s="13"/>
      <c r="Y14" s="13"/>
      <c r="Z14" s="13"/>
      <c r="AA14" s="13"/>
      <c r="AB14" s="468"/>
      <c r="AC14" s="468"/>
      <c r="AD14" s="468"/>
      <c r="AE14" s="468"/>
      <c r="AF14" s="468"/>
      <c r="AG14" s="468"/>
      <c r="AH14" s="468"/>
      <c r="AI14" s="468"/>
      <c r="AJ14" s="167"/>
      <c r="AK14" s="13"/>
      <c r="AL14" s="12" t="s">
        <v>128</v>
      </c>
      <c r="AM14" s="13"/>
      <c r="AN14" s="13"/>
      <c r="AO14" s="13"/>
      <c r="AP14" s="13"/>
      <c r="AQ14" s="13"/>
      <c r="AR14" s="12" t="s">
        <v>129</v>
      </c>
      <c r="AS14" s="13" t="s">
        <v>129</v>
      </c>
      <c r="AT14" s="13"/>
      <c r="AU14" s="12"/>
      <c r="AV14" s="13"/>
      <c r="AW14" s="13"/>
      <c r="AX14" s="13"/>
      <c r="AY14" s="13"/>
      <c r="AZ14" s="12"/>
      <c r="BA14" s="13"/>
      <c r="BB14" s="13"/>
      <c r="BC14" s="13"/>
      <c r="BD14" s="13"/>
      <c r="BE14" s="13"/>
      <c r="BF14" s="13"/>
      <c r="BG14" s="13"/>
      <c r="BH14" s="13"/>
      <c r="BI14" s="13"/>
      <c r="BJ14" s="5">
        <f t="shared" si="0"/>
        <v>1</v>
      </c>
      <c r="BK14" s="211"/>
      <c r="BL14" s="159"/>
    </row>
    <row r="15" spans="1:64" ht="28">
      <c r="A15" s="7">
        <v>1</v>
      </c>
      <c r="B15" s="7">
        <v>5</v>
      </c>
      <c r="C15" s="203" t="s">
        <v>72</v>
      </c>
      <c r="D15" s="203"/>
      <c r="E15" s="7"/>
      <c r="F15" s="7" t="s">
        <v>130</v>
      </c>
      <c r="G15" s="203"/>
      <c r="H15" s="7"/>
      <c r="I15" s="7"/>
      <c r="J15" s="7"/>
      <c r="K15" s="293"/>
      <c r="L15" s="203"/>
      <c r="M15" s="13"/>
      <c r="N15" s="13"/>
      <c r="O15" s="13"/>
      <c r="P15" s="13"/>
      <c r="Q15" s="13"/>
      <c r="R15" s="13"/>
      <c r="S15" s="13"/>
      <c r="T15" s="13"/>
      <c r="U15" s="167"/>
      <c r="V15" s="13"/>
      <c r="W15" s="13"/>
      <c r="X15" s="13"/>
      <c r="Y15" s="13"/>
      <c r="Z15" s="13"/>
      <c r="AA15" s="13"/>
      <c r="AB15" s="468"/>
      <c r="AC15" s="468"/>
      <c r="AD15" s="468"/>
      <c r="AE15" s="468"/>
      <c r="AF15" s="468"/>
      <c r="AG15" s="468"/>
      <c r="AH15" s="468"/>
      <c r="AI15" s="468"/>
      <c r="AJ15" s="167"/>
      <c r="AK15" s="13"/>
      <c r="AL15" s="12" t="s">
        <v>131</v>
      </c>
      <c r="AM15" s="13"/>
      <c r="AN15" s="13"/>
      <c r="AO15" s="13"/>
      <c r="AP15" s="13"/>
      <c r="AQ15" s="13"/>
      <c r="AR15" s="12" t="s">
        <v>132</v>
      </c>
      <c r="AS15" s="13" t="s">
        <v>132</v>
      </c>
      <c r="AT15" s="13"/>
      <c r="AU15" s="12"/>
      <c r="AV15" s="13"/>
      <c r="AW15" s="13"/>
      <c r="AX15" s="13"/>
      <c r="AY15" s="13"/>
      <c r="AZ15" s="12"/>
      <c r="BA15" s="13"/>
      <c r="BB15" s="13"/>
      <c r="BC15" s="13"/>
      <c r="BD15" s="13"/>
      <c r="BE15" s="13"/>
      <c r="BF15" s="13"/>
      <c r="BG15" s="13"/>
      <c r="BH15" s="13"/>
      <c r="BI15" s="13"/>
      <c r="BJ15" s="5">
        <f t="shared" si="0"/>
        <v>1</v>
      </c>
      <c r="BK15" s="211"/>
      <c r="BL15" s="159"/>
    </row>
    <row r="16" spans="1:64" ht="28">
      <c r="A16" s="7">
        <v>1</v>
      </c>
      <c r="B16" s="7">
        <v>6</v>
      </c>
      <c r="C16" s="203" t="s">
        <v>72</v>
      </c>
      <c r="D16" s="203"/>
      <c r="E16" s="7"/>
      <c r="F16" s="7" t="s">
        <v>133</v>
      </c>
      <c r="G16" s="203"/>
      <c r="H16" s="7"/>
      <c r="I16" s="7"/>
      <c r="J16" s="7"/>
      <c r="K16" s="7"/>
      <c r="L16" s="203"/>
      <c r="M16" s="13"/>
      <c r="N16" s="13"/>
      <c r="O16" s="13"/>
      <c r="P16" s="13"/>
      <c r="Q16" s="13"/>
      <c r="R16" s="13"/>
      <c r="S16" s="13"/>
      <c r="T16" s="13"/>
      <c r="U16" s="167"/>
      <c r="V16" s="13"/>
      <c r="W16" s="13"/>
      <c r="X16" s="13"/>
      <c r="Y16" s="13"/>
      <c r="Z16" s="13"/>
      <c r="AA16" s="13"/>
      <c r="AB16" s="468"/>
      <c r="AC16" s="468"/>
      <c r="AD16" s="468"/>
      <c r="AE16" s="468"/>
      <c r="AF16" s="468"/>
      <c r="AG16" s="468"/>
      <c r="AH16" s="468"/>
      <c r="AI16" s="468"/>
      <c r="AJ16" s="167"/>
      <c r="AK16" s="13"/>
      <c r="AL16" s="12" t="s">
        <v>134</v>
      </c>
      <c r="AM16" s="13"/>
      <c r="AN16" s="13"/>
      <c r="AO16" s="13"/>
      <c r="AP16" s="13"/>
      <c r="AQ16" s="13"/>
      <c r="AR16" s="12" t="s">
        <v>133</v>
      </c>
      <c r="AS16" s="13" t="s">
        <v>133</v>
      </c>
      <c r="AT16" s="13"/>
      <c r="AU16" s="12"/>
      <c r="AV16" s="13"/>
      <c r="AW16" s="13"/>
      <c r="AX16" s="13"/>
      <c r="AY16" s="13"/>
      <c r="AZ16" s="12"/>
      <c r="BA16" s="13"/>
      <c r="BB16" s="13"/>
      <c r="BC16" s="13"/>
      <c r="BD16" s="13"/>
      <c r="BE16" s="13"/>
      <c r="BF16" s="13"/>
      <c r="BG16" s="13"/>
      <c r="BH16" s="13"/>
      <c r="BI16" s="13"/>
      <c r="BJ16" s="5">
        <f t="shared" si="0"/>
        <v>1</v>
      </c>
      <c r="BK16" s="211"/>
      <c r="BL16" s="159"/>
    </row>
    <row r="17" spans="1:64" ht="28">
      <c r="A17" s="7">
        <v>1</v>
      </c>
      <c r="B17" s="7">
        <v>7</v>
      </c>
      <c r="C17" s="203" t="s">
        <v>72</v>
      </c>
      <c r="D17" s="203"/>
      <c r="E17" s="7"/>
      <c r="F17" s="7" t="s">
        <v>135</v>
      </c>
      <c r="G17" s="203"/>
      <c r="H17" s="7"/>
      <c r="I17" s="7"/>
      <c r="J17" s="7"/>
      <c r="K17" s="7"/>
      <c r="L17" s="203"/>
      <c r="M17" s="13"/>
      <c r="N17" s="13"/>
      <c r="O17" s="13"/>
      <c r="P17" s="13"/>
      <c r="Q17" s="13"/>
      <c r="R17" s="13"/>
      <c r="S17" s="13"/>
      <c r="T17" s="13"/>
      <c r="U17" s="167"/>
      <c r="V17" s="13"/>
      <c r="W17" s="13"/>
      <c r="X17" s="13"/>
      <c r="Y17" s="13"/>
      <c r="Z17" s="13"/>
      <c r="AA17" s="13"/>
      <c r="AB17" s="468"/>
      <c r="AC17" s="468"/>
      <c r="AD17" s="468"/>
      <c r="AE17" s="468"/>
      <c r="AF17" s="468"/>
      <c r="AG17" s="468"/>
      <c r="AH17" s="468"/>
      <c r="AI17" s="468"/>
      <c r="AJ17" s="167"/>
      <c r="AK17" s="13"/>
      <c r="AL17" s="12" t="s">
        <v>136</v>
      </c>
      <c r="AM17" s="13"/>
      <c r="AN17" s="13"/>
      <c r="AO17" s="13"/>
      <c r="AP17" s="13"/>
      <c r="AQ17" s="13"/>
      <c r="AR17" s="12" t="s">
        <v>137</v>
      </c>
      <c r="AS17" s="13" t="s">
        <v>137</v>
      </c>
      <c r="AT17" s="13"/>
      <c r="AU17" s="12"/>
      <c r="AV17" s="13"/>
      <c r="AW17" s="13"/>
      <c r="AX17" s="13"/>
      <c r="AY17" s="13"/>
      <c r="AZ17" s="12"/>
      <c r="BA17" s="13"/>
      <c r="BB17" s="13"/>
      <c r="BC17" s="13"/>
      <c r="BD17" s="13"/>
      <c r="BE17" s="13"/>
      <c r="BF17" s="13"/>
      <c r="BG17" s="13"/>
      <c r="BH17" s="13"/>
      <c r="BI17" s="13"/>
      <c r="BJ17" s="5">
        <f t="shared" si="0"/>
        <v>1</v>
      </c>
      <c r="BK17" s="211"/>
      <c r="BL17" s="159"/>
    </row>
    <row r="18" spans="1:64" ht="28">
      <c r="A18" s="7">
        <v>1</v>
      </c>
      <c r="B18" s="7">
        <v>8</v>
      </c>
      <c r="C18" s="203" t="s">
        <v>72</v>
      </c>
      <c r="D18" s="203"/>
      <c r="E18" s="7"/>
      <c r="F18" s="7" t="s">
        <v>138</v>
      </c>
      <c r="G18" s="203"/>
      <c r="H18" s="7"/>
      <c r="I18" s="7"/>
      <c r="J18" s="7"/>
      <c r="K18" s="7"/>
      <c r="L18" s="203"/>
      <c r="M18" s="13"/>
      <c r="N18" s="13"/>
      <c r="O18" s="13"/>
      <c r="P18" s="13"/>
      <c r="Q18" s="13"/>
      <c r="R18" s="13"/>
      <c r="S18" s="13"/>
      <c r="T18" s="13"/>
      <c r="U18" s="167"/>
      <c r="V18" s="13"/>
      <c r="W18" s="13"/>
      <c r="X18" s="13"/>
      <c r="Y18" s="13"/>
      <c r="Z18" s="13"/>
      <c r="AA18" s="13"/>
      <c r="AB18" s="468"/>
      <c r="AC18" s="468"/>
      <c r="AD18" s="468"/>
      <c r="AE18" s="468"/>
      <c r="AF18" s="468"/>
      <c r="AG18" s="468"/>
      <c r="AH18" s="468"/>
      <c r="AI18" s="468"/>
      <c r="AJ18" s="167"/>
      <c r="AK18" s="13"/>
      <c r="AL18" s="12" t="s">
        <v>139</v>
      </c>
      <c r="AM18" s="13"/>
      <c r="AN18" s="13"/>
      <c r="AO18" s="13"/>
      <c r="AP18" s="13"/>
      <c r="AQ18" s="13"/>
      <c r="AR18" s="12" t="s">
        <v>140</v>
      </c>
      <c r="AS18" s="13" t="s">
        <v>140</v>
      </c>
      <c r="AT18" s="13"/>
      <c r="AU18" s="12"/>
      <c r="AV18" s="13"/>
      <c r="AW18" s="13"/>
      <c r="AX18" s="13"/>
      <c r="AY18" s="13"/>
      <c r="AZ18" s="12"/>
      <c r="BA18" s="13"/>
      <c r="BB18" s="13"/>
      <c r="BC18" s="13"/>
      <c r="BD18" s="13"/>
      <c r="BE18" s="13"/>
      <c r="BF18" s="13"/>
      <c r="BG18" s="13"/>
      <c r="BH18" s="13"/>
      <c r="BI18" s="13"/>
      <c r="BJ18" s="5">
        <f t="shared" si="0"/>
        <v>1</v>
      </c>
      <c r="BK18" s="211"/>
      <c r="BL18" s="159"/>
    </row>
    <row r="19" spans="1:64" ht="28">
      <c r="A19" s="7">
        <v>1</v>
      </c>
      <c r="B19" s="7">
        <v>9</v>
      </c>
      <c r="C19" s="203" t="s">
        <v>72</v>
      </c>
      <c r="D19" s="203"/>
      <c r="E19" s="7"/>
      <c r="F19" s="7" t="s">
        <v>141</v>
      </c>
      <c r="G19" s="203"/>
      <c r="H19" s="7"/>
      <c r="I19" s="7"/>
      <c r="J19" s="7"/>
      <c r="K19" s="7"/>
      <c r="L19" s="203"/>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141</v>
      </c>
      <c r="BA19" s="13" t="s">
        <v>142</v>
      </c>
      <c r="BB19" s="13"/>
      <c r="BC19" s="13"/>
      <c r="BD19" s="13" t="s">
        <v>143</v>
      </c>
      <c r="BE19" s="13" t="s">
        <v>79</v>
      </c>
      <c r="BF19" s="13"/>
      <c r="BG19" s="13"/>
      <c r="BH19" s="13"/>
      <c r="BI19" s="13"/>
      <c r="BJ19" s="5">
        <f t="shared" si="0"/>
        <v>1</v>
      </c>
      <c r="BK19" s="211" t="s">
        <v>1755</v>
      </c>
      <c r="BL19" s="159"/>
    </row>
    <row r="20" spans="1:64" ht="56">
      <c r="A20" s="7">
        <v>1</v>
      </c>
      <c r="B20" s="7">
        <v>10</v>
      </c>
      <c r="C20" s="203" t="s">
        <v>72</v>
      </c>
      <c r="D20" s="203"/>
      <c r="E20" s="7"/>
      <c r="F20" s="7" t="s">
        <v>144</v>
      </c>
      <c r="G20" s="203"/>
      <c r="H20" s="7"/>
      <c r="I20" s="7"/>
      <c r="J20" s="7"/>
      <c r="K20" s="7"/>
      <c r="L20" s="203"/>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145</v>
      </c>
      <c r="BA20" s="13" t="s">
        <v>145</v>
      </c>
      <c r="BB20" s="13"/>
      <c r="BC20" s="13"/>
      <c r="BD20" s="13" t="s">
        <v>146</v>
      </c>
      <c r="BE20" s="13" t="s">
        <v>88</v>
      </c>
      <c r="BF20" s="13"/>
      <c r="BG20" s="13"/>
      <c r="BH20" s="13"/>
      <c r="BI20" s="13"/>
      <c r="BJ20" s="5">
        <f t="shared" si="0"/>
        <v>1</v>
      </c>
      <c r="BK20" s="211" t="s">
        <v>1755</v>
      </c>
      <c r="BL20" s="159"/>
    </row>
    <row r="21" spans="1:64" ht="28">
      <c r="A21" s="7">
        <v>1</v>
      </c>
      <c r="B21" s="7">
        <v>11</v>
      </c>
      <c r="C21" s="203" t="s">
        <v>72</v>
      </c>
      <c r="D21" s="203"/>
      <c r="E21" s="7"/>
      <c r="F21" s="7" t="s">
        <v>147</v>
      </c>
      <c r="G21" s="203"/>
      <c r="H21" s="7"/>
      <c r="I21" s="7"/>
      <c r="J21" s="7"/>
      <c r="K21" s="7"/>
      <c r="L21" s="203"/>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51</v>
      </c>
      <c r="BA21" s="13" t="s">
        <v>51</v>
      </c>
      <c r="BB21" s="13"/>
      <c r="BC21" s="13"/>
      <c r="BD21" s="13" t="s">
        <v>148</v>
      </c>
      <c r="BE21" s="13" t="s">
        <v>88</v>
      </c>
      <c r="BF21" s="13"/>
      <c r="BG21" s="13"/>
      <c r="BH21" s="13"/>
      <c r="BI21" s="13"/>
      <c r="BJ21" s="5">
        <f t="shared" si="0"/>
        <v>1</v>
      </c>
      <c r="BK21" s="211" t="s">
        <v>1755</v>
      </c>
      <c r="BL21" s="159"/>
    </row>
    <row r="22" spans="1:64" ht="84">
      <c r="A22" s="7">
        <v>1</v>
      </c>
      <c r="B22" s="7">
        <v>12</v>
      </c>
      <c r="C22" s="203" t="s">
        <v>72</v>
      </c>
      <c r="D22" s="203"/>
      <c r="E22" s="7"/>
      <c r="F22" s="7" t="s">
        <v>153</v>
      </c>
      <c r="G22" s="203"/>
      <c r="H22" s="7"/>
      <c r="I22" s="7"/>
      <c r="J22" s="7"/>
      <c r="K22" s="7"/>
      <c r="L22" s="203"/>
      <c r="M22" s="12"/>
      <c r="N22" s="13"/>
      <c r="O22" s="13"/>
      <c r="P22" s="13"/>
      <c r="Q22" s="13"/>
      <c r="R22" s="13"/>
      <c r="S22" s="13"/>
      <c r="T22" s="13"/>
      <c r="U22" s="167"/>
      <c r="V22" s="13"/>
      <c r="W22" s="13" t="s">
        <v>154</v>
      </c>
      <c r="X22" s="13" t="s">
        <v>154</v>
      </c>
      <c r="Y22" s="13"/>
      <c r="Z22" s="13"/>
      <c r="AA22" s="13" t="s">
        <v>155</v>
      </c>
      <c r="AB22" s="468" t="s">
        <v>79</v>
      </c>
      <c r="AC22" s="468" t="s">
        <v>79</v>
      </c>
      <c r="AD22" s="468" t="s">
        <v>79</v>
      </c>
      <c r="AE22" s="468" t="s">
        <v>79</v>
      </c>
      <c r="AF22" s="468" t="s">
        <v>79</v>
      </c>
      <c r="AG22" s="468"/>
      <c r="AH22" s="468"/>
      <c r="AI22" s="46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1755</v>
      </c>
      <c r="BL22" s="159"/>
    </row>
    <row r="23" spans="1:64" ht="56">
      <c r="A23" s="7">
        <v>1</v>
      </c>
      <c r="B23" s="7">
        <v>13</v>
      </c>
      <c r="C23" s="203" t="s">
        <v>72</v>
      </c>
      <c r="D23" s="203"/>
      <c r="E23" s="7"/>
      <c r="F23" s="7" t="s">
        <v>156</v>
      </c>
      <c r="G23" s="203"/>
      <c r="H23" s="7"/>
      <c r="I23" s="7"/>
      <c r="J23" s="7"/>
      <c r="K23" s="7"/>
      <c r="L23" s="203"/>
      <c r="M23" s="12"/>
      <c r="N23" s="13"/>
      <c r="O23" s="13"/>
      <c r="P23" s="13"/>
      <c r="Q23" s="13"/>
      <c r="R23" s="13"/>
      <c r="S23" s="13"/>
      <c r="T23" s="13"/>
      <c r="U23" s="167"/>
      <c r="V23" s="13"/>
      <c r="W23" s="13" t="s">
        <v>157</v>
      </c>
      <c r="X23" s="13" t="s">
        <v>157</v>
      </c>
      <c r="Y23" s="13"/>
      <c r="Z23" s="13"/>
      <c r="AA23" s="13" t="s">
        <v>158</v>
      </c>
      <c r="AB23" s="468" t="s">
        <v>79</v>
      </c>
      <c r="AC23" s="468" t="s">
        <v>159</v>
      </c>
      <c r="AD23" s="468">
        <v>1</v>
      </c>
      <c r="AE23" s="468" t="s">
        <v>160</v>
      </c>
      <c r="AF23" s="468" t="s">
        <v>79</v>
      </c>
      <c r="AG23" s="468"/>
      <c r="AH23" s="468"/>
      <c r="AI23" s="46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1755</v>
      </c>
      <c r="BL23" s="159"/>
    </row>
    <row r="24" spans="1:64" ht="28">
      <c r="A24" s="7">
        <v>1</v>
      </c>
      <c r="B24" s="7">
        <v>14</v>
      </c>
      <c r="C24" s="203" t="s">
        <v>72</v>
      </c>
      <c r="D24" s="203"/>
      <c r="E24" s="7"/>
      <c r="F24" s="7" t="s">
        <v>161</v>
      </c>
      <c r="G24" s="203"/>
      <c r="H24" s="7"/>
      <c r="I24" s="7"/>
      <c r="J24" s="7"/>
      <c r="K24" s="7"/>
      <c r="L24" s="203"/>
      <c r="M24" s="12"/>
      <c r="N24" s="13"/>
      <c r="O24" s="13"/>
      <c r="P24" s="13"/>
      <c r="Q24" s="13"/>
      <c r="R24" s="13"/>
      <c r="S24" s="13"/>
      <c r="T24" s="13"/>
      <c r="U24" s="167"/>
      <c r="V24" s="13"/>
      <c r="W24" s="13" t="s">
        <v>116</v>
      </c>
      <c r="X24" s="13" t="s">
        <v>116</v>
      </c>
      <c r="Y24" s="13"/>
      <c r="Z24" s="13"/>
      <c r="AA24" s="13" t="s">
        <v>162</v>
      </c>
      <c r="AB24" s="468" t="s">
        <v>79</v>
      </c>
      <c r="AC24" s="468" t="s">
        <v>79</v>
      </c>
      <c r="AD24" s="468" t="s">
        <v>79</v>
      </c>
      <c r="AE24" s="468" t="s">
        <v>79</v>
      </c>
      <c r="AF24" s="468" t="s">
        <v>79</v>
      </c>
      <c r="AG24" s="468"/>
      <c r="AH24" s="468"/>
      <c r="AI24" s="46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1755</v>
      </c>
      <c r="BL24" s="159"/>
    </row>
    <row r="25" spans="1:64" ht="28">
      <c r="A25" s="7">
        <v>1</v>
      </c>
      <c r="B25" s="7">
        <v>15</v>
      </c>
      <c r="C25" s="203" t="s">
        <v>72</v>
      </c>
      <c r="D25" s="203"/>
      <c r="E25" s="7"/>
      <c r="F25" s="7" t="s">
        <v>163</v>
      </c>
      <c r="G25" s="203"/>
      <c r="H25" s="7"/>
      <c r="I25" s="7"/>
      <c r="J25" s="7"/>
      <c r="K25" s="7"/>
      <c r="L25" s="203"/>
      <c r="M25" s="12"/>
      <c r="N25" s="13"/>
      <c r="O25" s="13"/>
      <c r="P25" s="13"/>
      <c r="Q25" s="13"/>
      <c r="R25" s="13"/>
      <c r="S25" s="13"/>
      <c r="T25" s="13"/>
      <c r="U25" s="167"/>
      <c r="V25" s="13"/>
      <c r="W25" s="13" t="s">
        <v>164</v>
      </c>
      <c r="X25" s="13" t="s">
        <v>164</v>
      </c>
      <c r="Y25" s="13"/>
      <c r="Z25" s="13"/>
      <c r="AA25" s="13" t="s">
        <v>165</v>
      </c>
      <c r="AB25" s="468" t="s">
        <v>79</v>
      </c>
      <c r="AC25" s="468" t="s">
        <v>79</v>
      </c>
      <c r="AD25" s="468" t="s">
        <v>79</v>
      </c>
      <c r="AE25" s="468" t="s">
        <v>79</v>
      </c>
      <c r="AF25" s="468" t="s">
        <v>79</v>
      </c>
      <c r="AG25" s="468"/>
      <c r="AH25" s="468"/>
      <c r="AI25" s="46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1755</v>
      </c>
      <c r="BL25" s="159"/>
    </row>
    <row r="26" spans="1:64" ht="98">
      <c r="A26" s="7">
        <v>1</v>
      </c>
      <c r="B26" s="7">
        <v>16</v>
      </c>
      <c r="C26" s="203" t="s">
        <v>72</v>
      </c>
      <c r="D26" s="203"/>
      <c r="E26" s="7"/>
      <c r="F26" s="7" t="s">
        <v>166</v>
      </c>
      <c r="G26" s="203"/>
      <c r="H26" s="7"/>
      <c r="I26" s="7"/>
      <c r="J26" s="7"/>
      <c r="K26" s="7"/>
      <c r="L26" s="203"/>
      <c r="M26" s="12"/>
      <c r="N26" s="13"/>
      <c r="O26" s="13"/>
      <c r="P26" s="13"/>
      <c r="Q26" s="13"/>
      <c r="R26" s="13"/>
      <c r="S26" s="13"/>
      <c r="T26" s="13"/>
      <c r="U26" s="167"/>
      <c r="V26" s="13"/>
      <c r="W26" s="13" t="s">
        <v>167</v>
      </c>
      <c r="X26" s="13" t="s">
        <v>167</v>
      </c>
      <c r="Y26" s="13"/>
      <c r="Z26" s="13"/>
      <c r="AA26" s="13" t="s">
        <v>168</v>
      </c>
      <c r="AB26" s="468" t="s">
        <v>79</v>
      </c>
      <c r="AC26" s="468" t="s">
        <v>79</v>
      </c>
      <c r="AD26" s="468" t="s">
        <v>167</v>
      </c>
      <c r="AE26" s="468" t="s">
        <v>169</v>
      </c>
      <c r="AF26" s="468" t="s">
        <v>79</v>
      </c>
      <c r="AG26" s="468"/>
      <c r="AH26" s="468"/>
      <c r="AI26" s="46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1755</v>
      </c>
      <c r="BL26" s="159"/>
    </row>
    <row r="27" spans="1:64" ht="140">
      <c r="A27" s="14">
        <v>2</v>
      </c>
      <c r="B27" s="14">
        <v>1</v>
      </c>
      <c r="C27" s="241" t="s">
        <v>173</v>
      </c>
      <c r="D27" s="204" t="s">
        <v>1623</v>
      </c>
      <c r="E27" s="204"/>
      <c r="F27" s="204" t="s">
        <v>1871</v>
      </c>
      <c r="G27" s="204" t="str">
        <f>_xlfn.CONCAT("'&lt;br&gt;','&lt;b&gt;','",F27, ": ','&lt;/b&gt;',",L27, ",'&lt;/br&gt;',")</f>
        <v>'&lt;br&gt;','&lt;b&gt;','From the Dataset Location Identification: ','&lt;/b&gt;',verbatimLocation,'&lt;/br&gt;',</v>
      </c>
      <c r="H27" s="204" t="s">
        <v>1880</v>
      </c>
      <c r="I27" s="14" t="s">
        <v>1886</v>
      </c>
      <c r="J27" s="204" t="s">
        <v>1866</v>
      </c>
      <c r="K27" s="204"/>
      <c r="L27" s="204" t="s">
        <v>1881</v>
      </c>
      <c r="M27" s="269" t="s">
        <v>75</v>
      </c>
      <c r="N27" s="236"/>
      <c r="O27" s="13" t="s">
        <v>75</v>
      </c>
      <c r="P27" s="13"/>
      <c r="Q27" s="13"/>
      <c r="R27" s="13"/>
      <c r="S27" s="13"/>
      <c r="T27" s="13"/>
      <c r="U27" s="167"/>
      <c r="V27" s="13"/>
      <c r="W27" s="13" t="s">
        <v>77</v>
      </c>
      <c r="X27" s="468" t="s">
        <v>77</v>
      </c>
      <c r="Y27" s="468"/>
      <c r="Z27" s="468"/>
      <c r="AA27" s="13" t="s">
        <v>78</v>
      </c>
      <c r="AB27" s="468" t="s">
        <v>79</v>
      </c>
      <c r="AC27" s="468" t="s">
        <v>79</v>
      </c>
      <c r="AD27" s="468" t="s">
        <v>79</v>
      </c>
      <c r="AE27" s="468" t="s">
        <v>79</v>
      </c>
      <c r="AF27" s="468" t="s">
        <v>79</v>
      </c>
      <c r="AG27" s="468"/>
      <c r="AH27" s="468"/>
      <c r="AI27" s="468"/>
      <c r="AJ27" s="167"/>
      <c r="AK27" s="13"/>
      <c r="AL27" s="12" t="s">
        <v>77</v>
      </c>
      <c r="AM27" s="13"/>
      <c r="AN27" s="13"/>
      <c r="AO27" s="13"/>
      <c r="AP27" s="13"/>
      <c r="AQ27" s="13"/>
      <c r="AR27" s="12" t="s">
        <v>83</v>
      </c>
      <c r="AS27" s="13" t="s">
        <v>83</v>
      </c>
      <c r="AT27" s="13"/>
      <c r="AU27" s="12"/>
      <c r="AV27" s="13"/>
      <c r="AW27" s="13"/>
      <c r="AX27" s="13"/>
      <c r="AY27" s="13"/>
      <c r="AZ27" s="12" t="s">
        <v>73</v>
      </c>
      <c r="BA27" s="13" t="s">
        <v>85</v>
      </c>
      <c r="BB27" s="13"/>
      <c r="BC27" s="13"/>
      <c r="BD27" s="13" t="s">
        <v>87</v>
      </c>
      <c r="BE27" s="468" t="s">
        <v>88</v>
      </c>
      <c r="BF27" s="468"/>
      <c r="BG27" s="468"/>
      <c r="BH27" s="468"/>
      <c r="BI27" s="468"/>
      <c r="BJ27" s="5">
        <f>COUNTIF(O27,"*")+COUNTIF(W27,"*")+COUNTIF(AL27,"*")+COUNTIF(AZ27,"*")</f>
        <v>4</v>
      </c>
      <c r="BK27" s="211" t="s">
        <v>1751</v>
      </c>
      <c r="BL27" s="159"/>
    </row>
    <row r="28" spans="1:64" ht="112">
      <c r="A28" s="14">
        <v>2</v>
      </c>
      <c r="B28" s="14">
        <v>2</v>
      </c>
      <c r="C28" s="241" t="s">
        <v>173</v>
      </c>
      <c r="D28" s="204" t="s">
        <v>1623</v>
      </c>
      <c r="E28" s="204"/>
      <c r="F28" s="204" t="s">
        <v>1979</v>
      </c>
      <c r="G28" s="204"/>
      <c r="H28" s="204" t="s">
        <v>1872</v>
      </c>
      <c r="I28" s="14" t="s">
        <v>1845</v>
      </c>
      <c r="J28" s="204"/>
      <c r="K28" s="204"/>
      <c r="L28" s="204" t="s">
        <v>1854</v>
      </c>
      <c r="M28" s="269"/>
      <c r="N28" s="236"/>
      <c r="O28" s="13"/>
      <c r="P28" s="13"/>
      <c r="Q28" s="13"/>
      <c r="R28" s="13"/>
      <c r="S28" s="13"/>
      <c r="T28" s="13"/>
      <c r="U28" s="167"/>
      <c r="V28" s="13"/>
      <c r="W28" s="13"/>
      <c r="X28" s="468"/>
      <c r="Y28" s="468"/>
      <c r="Z28" s="468"/>
      <c r="AA28" s="13"/>
      <c r="AB28" s="468"/>
      <c r="AC28" s="468"/>
      <c r="AD28" s="468"/>
      <c r="AE28" s="468"/>
      <c r="AF28" s="468"/>
      <c r="AG28" s="468"/>
      <c r="AH28" s="468"/>
      <c r="AI28" s="468"/>
      <c r="AJ28" s="167"/>
      <c r="AK28" s="13"/>
      <c r="AL28" s="282"/>
      <c r="AM28" s="264"/>
      <c r="AN28" s="264"/>
      <c r="AO28" s="264"/>
      <c r="AP28" s="264"/>
      <c r="AQ28" s="13"/>
      <c r="AR28" s="468"/>
      <c r="AS28" s="468"/>
      <c r="AT28" s="468"/>
      <c r="AU28" s="468"/>
      <c r="AV28" s="468"/>
      <c r="AW28" s="468"/>
      <c r="AX28" s="167"/>
      <c r="AY28" s="13"/>
      <c r="AZ28" s="12"/>
      <c r="BA28" s="236"/>
      <c r="BB28" s="236"/>
      <c r="BC28" s="236"/>
      <c r="BD28" s="13"/>
      <c r="BE28" s="468"/>
      <c r="BF28" s="468"/>
      <c r="BG28" s="468"/>
      <c r="BH28" s="468"/>
      <c r="BI28" s="468"/>
      <c r="BJ28" s="5"/>
      <c r="BK28" s="211"/>
      <c r="BL28" s="159"/>
    </row>
    <row r="29" spans="1:64" ht="154">
      <c r="A29" s="14">
        <v>2</v>
      </c>
      <c r="B29" s="14">
        <v>3</v>
      </c>
      <c r="C29" s="241" t="s">
        <v>173</v>
      </c>
      <c r="D29" s="204" t="s">
        <v>1623</v>
      </c>
      <c r="E29" s="204"/>
      <c r="F29" s="204" t="s">
        <v>1856</v>
      </c>
      <c r="G29" s="204" t="str">
        <f>_xlfn.CONCAT("'&lt;br&gt;','&lt;b&gt;','",F29, ": ','&lt;/b&gt;',",L29, ",'&lt;/br&gt;',")</f>
        <v>'&lt;br&gt;','&lt;b&gt;','From the Data Set Latitude: ','&lt;/b&gt;',verbatimLatitude,'&lt;/br&gt;',</v>
      </c>
      <c r="H29" s="204" t="s">
        <v>1892</v>
      </c>
      <c r="I29" s="14" t="s">
        <v>264</v>
      </c>
      <c r="J29" s="204" t="s">
        <v>1893</v>
      </c>
      <c r="K29" s="204"/>
      <c r="L29" s="204" t="s">
        <v>1809</v>
      </c>
      <c r="M29" s="269" t="s">
        <v>177</v>
      </c>
      <c r="N29" s="236"/>
      <c r="O29" s="13"/>
      <c r="P29" s="13"/>
      <c r="Q29" s="13"/>
      <c r="R29" s="13"/>
      <c r="S29" s="13"/>
      <c r="T29" s="13"/>
      <c r="U29" s="167"/>
      <c r="V29" s="13"/>
      <c r="W29" s="13" t="s">
        <v>175</v>
      </c>
      <c r="X29" s="468" t="s">
        <v>1563</v>
      </c>
      <c r="Y29" s="468"/>
      <c r="Z29" s="468"/>
      <c r="AA29" s="13" t="s">
        <v>178</v>
      </c>
      <c r="AB29" s="468" t="s">
        <v>79</v>
      </c>
      <c r="AC29" s="468" t="s">
        <v>179</v>
      </c>
      <c r="AD29" s="468" t="s">
        <v>79</v>
      </c>
      <c r="AE29" s="468" t="s">
        <v>79</v>
      </c>
      <c r="AF29" s="468" t="s">
        <v>79</v>
      </c>
      <c r="AG29" s="468"/>
      <c r="AH29" s="468"/>
      <c r="AI29" s="468"/>
      <c r="AJ29" s="167"/>
      <c r="AK29" s="13"/>
      <c r="AL29" s="282" t="s">
        <v>217</v>
      </c>
      <c r="AM29" s="264"/>
      <c r="AN29" s="264" t="s">
        <v>1884</v>
      </c>
      <c r="AO29" s="264"/>
      <c r="AP29" s="264"/>
      <c r="AQ29" s="13"/>
      <c r="AR29" s="468" t="s">
        <v>181</v>
      </c>
      <c r="AS29" s="468" t="s">
        <v>181</v>
      </c>
      <c r="AT29" s="468" t="s">
        <v>182</v>
      </c>
      <c r="AU29" s="468"/>
      <c r="AV29" s="468"/>
      <c r="AW29" s="468"/>
      <c r="AX29" s="167"/>
      <c r="AY29" s="13"/>
      <c r="AZ29" s="12" t="s">
        <v>174</v>
      </c>
      <c r="BA29" s="236" t="s">
        <v>183</v>
      </c>
      <c r="BB29" s="236"/>
      <c r="BC29" s="236"/>
      <c r="BD29" s="13" t="s">
        <v>184</v>
      </c>
      <c r="BE29" s="468" t="s">
        <v>185</v>
      </c>
      <c r="BF29" s="468"/>
      <c r="BG29" s="468"/>
      <c r="BH29" s="468"/>
      <c r="BI29" s="468"/>
      <c r="BJ29" s="5">
        <f>COUNTIF(M29,"*")+COUNTIF(W29,"*")+COUNTIF(AL29,"*")+COUNTIF(AZ29,"*")</f>
        <v>4</v>
      </c>
      <c r="BK29" s="211" t="s">
        <v>1753</v>
      </c>
      <c r="BL29" s="159"/>
    </row>
    <row r="30" spans="1:64" ht="154">
      <c r="A30" s="14">
        <v>2</v>
      </c>
      <c r="B30" s="14">
        <v>4</v>
      </c>
      <c r="C30" s="241" t="s">
        <v>173</v>
      </c>
      <c r="D30" s="204" t="s">
        <v>1623</v>
      </c>
      <c r="E30" s="204"/>
      <c r="F30" s="204" t="s">
        <v>1858</v>
      </c>
      <c r="G30" s="204" t="str">
        <f>_xlfn.CONCAT("'&lt;br&gt;','&lt;b&gt;','",F30, ": ','&lt;/b&gt;',",L30, ",'&lt;/br&gt;',")</f>
        <v>'&lt;br&gt;','&lt;b&gt;','From the dataset Longitude: ','&lt;/b&gt;',verbatimLongitude,'&lt;/br&gt;',</v>
      </c>
      <c r="H30" s="204" t="s">
        <v>1811</v>
      </c>
      <c r="I30" s="14" t="s">
        <v>264</v>
      </c>
      <c r="J30" s="204" t="s">
        <v>1893</v>
      </c>
      <c r="K30" s="204"/>
      <c r="L30" s="204" t="s">
        <v>1810</v>
      </c>
      <c r="M30" s="269" t="s">
        <v>188</v>
      </c>
      <c r="N30" s="236"/>
      <c r="O30" s="13"/>
      <c r="P30" s="13"/>
      <c r="Q30" s="13"/>
      <c r="R30" s="13"/>
      <c r="S30" s="13"/>
      <c r="T30" s="13"/>
      <c r="U30" s="167"/>
      <c r="V30" s="13"/>
      <c r="W30" s="13" t="s">
        <v>187</v>
      </c>
      <c r="X30" s="311" t="s">
        <v>1569</v>
      </c>
      <c r="Y30" s="311"/>
      <c r="Z30" s="311"/>
      <c r="AA30" s="13" t="s">
        <v>189</v>
      </c>
      <c r="AB30" s="468" t="s">
        <v>79</v>
      </c>
      <c r="AC30" s="468" t="s">
        <v>179</v>
      </c>
      <c r="AD30" s="468" t="s">
        <v>79</v>
      </c>
      <c r="AE30" s="468" t="s">
        <v>79</v>
      </c>
      <c r="AF30" s="468" t="s">
        <v>79</v>
      </c>
      <c r="AG30" s="468"/>
      <c r="AH30" s="468"/>
      <c r="AI30" s="468"/>
      <c r="AJ30" s="167"/>
      <c r="AK30" s="13"/>
      <c r="AL30" s="282" t="s">
        <v>219</v>
      </c>
      <c r="AM30" s="264"/>
      <c r="AN30" s="264" t="s">
        <v>1885</v>
      </c>
      <c r="AO30" s="264"/>
      <c r="AP30" s="264"/>
      <c r="AQ30" s="13"/>
      <c r="AR30" s="468" t="s">
        <v>191</v>
      </c>
      <c r="AS30" s="468" t="s">
        <v>191</v>
      </c>
      <c r="AT30" s="468" t="s">
        <v>182</v>
      </c>
      <c r="AU30" s="468"/>
      <c r="AV30" s="468"/>
      <c r="AW30" s="468"/>
      <c r="AX30" s="167"/>
      <c r="AY30" s="13"/>
      <c r="AZ30" s="12" t="s">
        <v>186</v>
      </c>
      <c r="BA30" s="236" t="s">
        <v>192</v>
      </c>
      <c r="BB30" s="236"/>
      <c r="BC30" s="236"/>
      <c r="BD30" s="13" t="s">
        <v>184</v>
      </c>
      <c r="BE30" s="468" t="s">
        <v>185</v>
      </c>
      <c r="BF30" s="468"/>
      <c r="BG30" s="468"/>
      <c r="BH30" s="468"/>
      <c r="BI30" s="468"/>
      <c r="BJ30" s="5">
        <f>COUNTIF(M30,"*")+COUNTIF(W30,"*")+COUNTIF(AL30,"*")+COUNTIF(AZ30,"*")</f>
        <v>4</v>
      </c>
      <c r="BK30" s="211" t="s">
        <v>1753</v>
      </c>
      <c r="BL30" s="159"/>
    </row>
    <row r="31" spans="1:64" ht="70">
      <c r="A31" s="14">
        <v>2</v>
      </c>
      <c r="B31" s="14">
        <v>5</v>
      </c>
      <c r="C31" s="241" t="s">
        <v>173</v>
      </c>
      <c r="D31" s="204" t="s">
        <v>1623</v>
      </c>
      <c r="E31" s="204"/>
      <c r="F31" s="204" t="s">
        <v>1865</v>
      </c>
      <c r="G31" s="204" t="str">
        <f>_xlfn.CONCAT("'&lt;br&gt;','&lt;b&gt;','",F31, ": ','&lt;/b&gt;',",L31, ",'&lt;/br&gt;',")</f>
        <v>'&lt;br&gt;','&lt;b&gt;','Stream Name From the Dataset: ','&lt;/b&gt;',verbatimWaterbody,'&lt;/br&gt;',</v>
      </c>
      <c r="H31" s="204" t="s">
        <v>1894</v>
      </c>
      <c r="I31" s="14" t="s">
        <v>1887</v>
      </c>
      <c r="J31" s="204" t="s">
        <v>1895</v>
      </c>
      <c r="K31" s="204"/>
      <c r="L31" s="204" t="s">
        <v>1840</v>
      </c>
      <c r="M31" s="269"/>
      <c r="N31" s="236"/>
      <c r="O31" s="13"/>
      <c r="P31" s="13"/>
      <c r="Q31" s="13"/>
      <c r="R31" s="13"/>
      <c r="S31" s="13"/>
      <c r="T31" s="13"/>
      <c r="U31" s="167"/>
      <c r="V31" s="13"/>
      <c r="W31" s="13" t="s">
        <v>194</v>
      </c>
      <c r="X31" s="13" t="s">
        <v>1736</v>
      </c>
      <c r="Y31" s="13"/>
      <c r="Z31" s="13"/>
      <c r="AA31" s="13" t="s">
        <v>195</v>
      </c>
      <c r="AB31" s="468" t="s">
        <v>79</v>
      </c>
      <c r="AC31" s="468" t="s">
        <v>79</v>
      </c>
      <c r="AD31" s="468" t="s">
        <v>79</v>
      </c>
      <c r="AE31" s="468" t="s">
        <v>79</v>
      </c>
      <c r="AF31" s="468" t="s">
        <v>79</v>
      </c>
      <c r="AG31" s="468"/>
      <c r="AH31" s="468"/>
      <c r="AI31" s="468"/>
      <c r="AJ31" s="167"/>
      <c r="AK31" s="13"/>
      <c r="AL31" s="269"/>
      <c r="AM31" s="236"/>
      <c r="AN31" s="236" t="s">
        <v>1883</v>
      </c>
      <c r="AO31" s="236"/>
      <c r="AP31" s="236"/>
      <c r="AQ31" s="13"/>
      <c r="AR31" s="13"/>
      <c r="AS31" s="13"/>
      <c r="AT31" s="13"/>
      <c r="AU31" s="13"/>
      <c r="AV31" s="13"/>
      <c r="AW31" s="13"/>
      <c r="AX31" s="167"/>
      <c r="AY31" s="13"/>
      <c r="AZ31" s="12" t="s">
        <v>193</v>
      </c>
      <c r="BA31" s="236" t="s">
        <v>196</v>
      </c>
      <c r="BB31" s="236"/>
      <c r="BC31" s="236"/>
      <c r="BD31" s="13" t="s">
        <v>79</v>
      </c>
      <c r="BE31" s="13" t="s">
        <v>79</v>
      </c>
      <c r="BF31" s="13"/>
      <c r="BG31" s="13"/>
      <c r="BH31" s="13"/>
      <c r="BI31" s="13"/>
      <c r="BJ31" s="5">
        <f>COUNTIF(M31,"*")+COUNTIF(W31,"*")+COUNTIF(AL31,"*")+COUNTIF(AZ31,"*")</f>
        <v>2</v>
      </c>
      <c r="BK31" s="211" t="s">
        <v>1754</v>
      </c>
      <c r="BL31" s="159"/>
    </row>
    <row r="32" spans="1:64" ht="84">
      <c r="A32" s="14">
        <v>2</v>
      </c>
      <c r="B32" s="14">
        <v>6</v>
      </c>
      <c r="C32" s="241" t="s">
        <v>173</v>
      </c>
      <c r="D32" s="204" t="s">
        <v>1623</v>
      </c>
      <c r="E32" s="204"/>
      <c r="F32" s="204" t="s">
        <v>1857</v>
      </c>
      <c r="G32" s="204"/>
      <c r="H32" s="204" t="s">
        <v>1813</v>
      </c>
      <c r="I32" s="14"/>
      <c r="J32" s="204"/>
      <c r="K32" s="204"/>
      <c r="L32" s="204" t="s">
        <v>1812</v>
      </c>
      <c r="M32" s="269"/>
      <c r="N32" s="236"/>
      <c r="O32" s="13"/>
      <c r="P32" s="13"/>
      <c r="Q32" s="13"/>
      <c r="R32" s="13"/>
      <c r="S32" s="13"/>
      <c r="T32" s="13"/>
      <c r="U32" s="167"/>
      <c r="V32" s="13"/>
      <c r="W32" s="13"/>
      <c r="X32" s="311"/>
      <c r="Y32" s="311"/>
      <c r="Z32" s="311"/>
      <c r="AA32" s="13"/>
      <c r="AB32" s="468"/>
      <c r="AC32" s="468"/>
      <c r="AD32" s="468"/>
      <c r="AE32" s="468"/>
      <c r="AF32" s="468"/>
      <c r="AG32" s="468"/>
      <c r="AH32" s="468"/>
      <c r="AI32" s="468"/>
      <c r="AJ32" s="167"/>
      <c r="AK32" s="13"/>
      <c r="AL32" s="282"/>
      <c r="AM32" s="264"/>
      <c r="AN32" s="264"/>
      <c r="AO32" s="264"/>
      <c r="AP32" s="264"/>
      <c r="AQ32" s="13"/>
      <c r="AR32" s="468"/>
      <c r="AS32" s="468"/>
      <c r="AT32" s="468"/>
      <c r="AU32" s="468"/>
      <c r="AV32" s="468"/>
      <c r="AW32" s="468"/>
      <c r="AX32" s="167"/>
      <c r="AY32" s="13"/>
      <c r="AZ32" s="12"/>
      <c r="BA32" s="236"/>
      <c r="BB32" s="236"/>
      <c r="BC32" s="236"/>
      <c r="BD32" s="13"/>
      <c r="BE32" s="468"/>
      <c r="BF32" s="468"/>
      <c r="BG32" s="468"/>
      <c r="BH32" s="468"/>
      <c r="BI32" s="468"/>
      <c r="BJ32" s="5"/>
      <c r="BK32" s="211"/>
      <c r="BL32" s="159"/>
    </row>
    <row r="33" spans="1:64" ht="84">
      <c r="A33" s="14">
        <v>2</v>
      </c>
      <c r="B33" s="14">
        <v>7</v>
      </c>
      <c r="C33" s="241" t="s">
        <v>173</v>
      </c>
      <c r="D33" s="204" t="s">
        <v>1623</v>
      </c>
      <c r="E33" s="204"/>
      <c r="F33" s="204" t="s">
        <v>1867</v>
      </c>
      <c r="G33" s="204" t="str">
        <f>_xlfn.CONCAT("'&lt;br&gt;','&lt;b&gt;','",F33, ": ','&lt;/b&gt;',",L33, ",'&lt;/br&gt;',")</f>
        <v>'&lt;br&gt;','&lt;b&gt;','State From the Dataset : ','&lt;/b&gt;',StateProvince,'&lt;/br&gt;',</v>
      </c>
      <c r="H33" s="204" t="s">
        <v>1802</v>
      </c>
      <c r="I33" s="14" t="s">
        <v>1830</v>
      </c>
      <c r="J33" s="204"/>
      <c r="K33" s="204"/>
      <c r="L33" s="204" t="s">
        <v>1896</v>
      </c>
      <c r="M33" s="12" t="s">
        <v>1750</v>
      </c>
      <c r="N33" s="13"/>
      <c r="O33" s="13"/>
      <c r="P33" s="13"/>
      <c r="Q33" s="13"/>
      <c r="R33" s="13"/>
      <c r="S33" s="13"/>
      <c r="T33" s="13"/>
      <c r="U33" s="167"/>
      <c r="V33" s="13"/>
      <c r="W33" s="13"/>
      <c r="X33" s="13" t="s">
        <v>1889</v>
      </c>
      <c r="Y33" s="13"/>
      <c r="Z33" s="13"/>
      <c r="AA33" s="13"/>
      <c r="AB33" s="13"/>
      <c r="AC33" s="13"/>
      <c r="AD33" s="13"/>
      <c r="AE33" s="13"/>
      <c r="AF33" s="13"/>
      <c r="AG33" s="13"/>
      <c r="AH33" s="13"/>
      <c r="AI33" s="13"/>
      <c r="AJ33" s="167"/>
      <c r="AK33" s="13"/>
      <c r="AL33" s="12" t="s">
        <v>1888</v>
      </c>
      <c r="AM33" s="13"/>
      <c r="AN33" s="13" t="s">
        <v>1888</v>
      </c>
      <c r="AO33" s="13"/>
      <c r="AP33" s="13"/>
      <c r="AQ33" s="13"/>
      <c r="AR33" s="13"/>
      <c r="AS33" s="13"/>
      <c r="AT33" s="13"/>
      <c r="AU33" s="13"/>
      <c r="AV33" s="13"/>
      <c r="AW33" s="13"/>
      <c r="AX33" s="167"/>
      <c r="AY33" s="13"/>
      <c r="AZ33" s="12" t="s">
        <v>199</v>
      </c>
      <c r="BA33" s="13" t="s">
        <v>199</v>
      </c>
      <c r="BB33" s="13"/>
      <c r="BC33" s="13"/>
      <c r="BD33" s="13" t="s">
        <v>215</v>
      </c>
      <c r="BE33" s="13" t="s">
        <v>79</v>
      </c>
      <c r="BF33" s="13"/>
      <c r="BG33" s="13"/>
      <c r="BH33" s="13"/>
      <c r="BI33" s="13"/>
      <c r="BJ33" s="5">
        <f>COUNTIF(M33,"*")+COUNTIF(W33,"*")+COUNTIF(AL33,"*")+COUNTIF(AZ33,"*")</f>
        <v>3</v>
      </c>
      <c r="BK33" s="211" t="s">
        <v>1754</v>
      </c>
      <c r="BL33" s="159"/>
    </row>
    <row r="34" spans="1:64" ht="140">
      <c r="A34" s="14">
        <v>2</v>
      </c>
      <c r="B34" s="14">
        <v>8</v>
      </c>
      <c r="C34" s="241" t="s">
        <v>173</v>
      </c>
      <c r="D34" s="204" t="s">
        <v>1623</v>
      </c>
      <c r="E34" s="204"/>
      <c r="F34" s="204" t="s">
        <v>1860</v>
      </c>
      <c r="G34" s="204"/>
      <c r="H34" s="204" t="s">
        <v>1804</v>
      </c>
      <c r="I34" s="14" t="s">
        <v>264</v>
      </c>
      <c r="J34" s="204"/>
      <c r="K34" s="204"/>
      <c r="L34" s="204" t="s">
        <v>1803</v>
      </c>
      <c r="M34" s="269"/>
      <c r="N34" s="236"/>
      <c r="O34" s="13"/>
      <c r="P34" s="13"/>
      <c r="Q34" s="13"/>
      <c r="R34" s="13"/>
      <c r="S34" s="13"/>
      <c r="T34" s="13"/>
      <c r="U34" s="167"/>
      <c r="V34" s="13"/>
      <c r="W34" s="13"/>
      <c r="X34" s="468"/>
      <c r="Y34" s="468"/>
      <c r="Z34" s="468"/>
      <c r="AA34" s="13"/>
      <c r="AB34" s="468"/>
      <c r="AC34" s="468"/>
      <c r="AD34" s="468"/>
      <c r="AE34" s="468"/>
      <c r="AF34" s="468"/>
      <c r="AG34" s="468"/>
      <c r="AH34" s="468"/>
      <c r="AI34" s="468"/>
      <c r="AJ34" s="167"/>
      <c r="AK34" s="13"/>
      <c r="AL34" s="282"/>
      <c r="AM34" s="264"/>
      <c r="AN34" s="264"/>
      <c r="AO34" s="264"/>
      <c r="AP34" s="264"/>
      <c r="AQ34" s="13"/>
      <c r="AR34" s="468"/>
      <c r="AS34" s="468"/>
      <c r="AT34" s="468"/>
      <c r="AU34" s="468"/>
      <c r="AV34" s="468"/>
      <c r="AW34" s="468"/>
      <c r="AX34" s="167"/>
      <c r="AY34" s="13"/>
      <c r="AZ34" s="12"/>
      <c r="BA34" s="236"/>
      <c r="BB34" s="236"/>
      <c r="BC34" s="236"/>
      <c r="BD34" s="13"/>
      <c r="BE34" s="468"/>
      <c r="BF34" s="468"/>
      <c r="BG34" s="468"/>
      <c r="BH34" s="468"/>
      <c r="BI34" s="468"/>
      <c r="BJ34" s="5"/>
      <c r="BK34" s="211"/>
      <c r="BL34" s="159"/>
    </row>
    <row r="35" spans="1:64" ht="154">
      <c r="A35" s="14">
        <v>2</v>
      </c>
      <c r="B35" s="14">
        <v>9</v>
      </c>
      <c r="C35" s="241" t="s">
        <v>173</v>
      </c>
      <c r="D35" s="204" t="s">
        <v>1623</v>
      </c>
      <c r="E35" s="204"/>
      <c r="F35" s="204" t="s">
        <v>1859</v>
      </c>
      <c r="G35" s="204"/>
      <c r="H35" s="204" t="s">
        <v>1805</v>
      </c>
      <c r="I35" s="14" t="s">
        <v>264</v>
      </c>
      <c r="J35" s="220"/>
      <c r="K35" s="220"/>
      <c r="L35" s="204" t="s">
        <v>1806</v>
      </c>
      <c r="M35" s="277"/>
      <c r="N35" s="281"/>
      <c r="O35" s="13"/>
      <c r="P35" s="13"/>
      <c r="Q35" s="13"/>
      <c r="R35" s="13"/>
      <c r="S35" s="13"/>
      <c r="T35" s="13"/>
      <c r="U35" s="167"/>
      <c r="V35" s="13"/>
      <c r="W35" s="13"/>
      <c r="X35" s="302"/>
      <c r="Y35" s="302"/>
      <c r="Z35" s="302"/>
      <c r="AA35" s="13"/>
      <c r="AB35" s="468"/>
      <c r="AC35" s="468"/>
      <c r="AD35" s="468"/>
      <c r="AE35" s="468"/>
      <c r="AF35" s="468"/>
      <c r="AG35" s="468"/>
      <c r="AH35" s="468"/>
      <c r="AI35" s="468"/>
      <c r="AJ35" s="167"/>
      <c r="AK35" s="36"/>
      <c r="AL35" s="284"/>
      <c r="AM35" s="288"/>
      <c r="AN35" s="288"/>
      <c r="AO35" s="288"/>
      <c r="AP35" s="288"/>
      <c r="AQ35" s="13"/>
      <c r="AR35" s="468"/>
      <c r="AS35" s="468"/>
      <c r="AT35" s="468"/>
      <c r="AU35" s="468"/>
      <c r="AV35" s="468"/>
      <c r="AW35" s="468"/>
      <c r="AX35" s="167"/>
      <c r="AY35" s="13"/>
      <c r="AZ35" s="12"/>
      <c r="BA35" s="281"/>
      <c r="BB35" s="281"/>
      <c r="BC35" s="281"/>
      <c r="BD35" s="13"/>
      <c r="BE35" s="468"/>
      <c r="BF35" s="468"/>
      <c r="BG35" s="468"/>
      <c r="BH35" s="468"/>
      <c r="BI35" s="468"/>
      <c r="BJ35" s="5"/>
      <c r="BK35" s="211"/>
      <c r="BL35" s="159"/>
    </row>
    <row r="36" spans="1:64" ht="84">
      <c r="A36" s="14">
        <v>2</v>
      </c>
      <c r="B36" s="14">
        <v>10</v>
      </c>
      <c r="C36" s="241" t="s">
        <v>173</v>
      </c>
      <c r="D36" s="204" t="s">
        <v>1623</v>
      </c>
      <c r="E36" s="204"/>
      <c r="F36" s="204" t="s">
        <v>1807</v>
      </c>
      <c r="G36" s="204"/>
      <c r="H36" s="219" t="s">
        <v>1808</v>
      </c>
      <c r="I36" s="14" t="s">
        <v>1830</v>
      </c>
      <c r="J36" s="219"/>
      <c r="K36" s="219"/>
      <c r="L36" s="204" t="s">
        <v>1807</v>
      </c>
      <c r="M36" s="197"/>
      <c r="N36" s="309"/>
      <c r="O36" s="13"/>
      <c r="P36" s="13"/>
      <c r="Q36" s="13"/>
      <c r="R36" s="13"/>
      <c r="S36" s="13"/>
      <c r="T36" s="13"/>
      <c r="U36" s="167"/>
      <c r="V36" s="13"/>
      <c r="W36" s="13"/>
      <c r="X36" s="312"/>
      <c r="Y36" s="315"/>
      <c r="Z36" s="315"/>
      <c r="AA36" s="13"/>
      <c r="AB36" s="468"/>
      <c r="AC36" s="468"/>
      <c r="AD36" s="468"/>
      <c r="AE36" s="468"/>
      <c r="AF36" s="468"/>
      <c r="AG36" s="468"/>
      <c r="AH36" s="468"/>
      <c r="AI36" s="468"/>
      <c r="AJ36" s="167"/>
      <c r="AK36" s="379"/>
      <c r="AL36" s="198"/>
      <c r="AM36" s="303"/>
      <c r="AN36" s="303"/>
      <c r="AO36" s="303"/>
      <c r="AP36" s="303"/>
      <c r="AQ36" s="13"/>
      <c r="AR36" s="468"/>
      <c r="AS36" s="468"/>
      <c r="AT36" s="468"/>
      <c r="AU36" s="468"/>
      <c r="AV36" s="468"/>
      <c r="AW36" s="468"/>
      <c r="AX36" s="167"/>
      <c r="AY36" s="13"/>
      <c r="AZ36" s="12"/>
      <c r="BA36" s="197"/>
      <c r="BB36" s="309"/>
      <c r="BC36" s="309"/>
      <c r="BD36" s="13"/>
      <c r="BE36" s="468"/>
      <c r="BF36" s="468"/>
      <c r="BG36" s="468"/>
      <c r="BH36" s="468"/>
      <c r="BI36" s="468"/>
      <c r="BJ36" s="5"/>
      <c r="BK36" s="211"/>
      <c r="BL36" s="159"/>
    </row>
    <row r="37" spans="1:64" ht="28">
      <c r="A37" s="14">
        <v>2</v>
      </c>
      <c r="B37" s="14">
        <v>11</v>
      </c>
      <c r="C37" s="241" t="s">
        <v>173</v>
      </c>
      <c r="D37" s="204"/>
      <c r="E37" s="204"/>
      <c r="F37" s="204" t="s">
        <v>197</v>
      </c>
      <c r="G37" s="204"/>
      <c r="H37" s="221"/>
      <c r="I37" s="14" t="s">
        <v>1830</v>
      </c>
      <c r="J37" s="221"/>
      <c r="K37" s="221"/>
      <c r="L37" s="204" t="s">
        <v>198</v>
      </c>
      <c r="M37" s="272" t="s">
        <v>1750</v>
      </c>
      <c r="N37" s="163"/>
      <c r="O37" s="13"/>
      <c r="P37" s="13"/>
      <c r="Q37" s="13"/>
      <c r="R37" s="13"/>
      <c r="S37" s="13"/>
      <c r="T37" s="13"/>
      <c r="U37" s="167"/>
      <c r="V37" s="13"/>
      <c r="W37" s="13" t="s">
        <v>199</v>
      </c>
      <c r="X37" s="271" t="s">
        <v>199</v>
      </c>
      <c r="Y37" s="153"/>
      <c r="Z37" s="153"/>
      <c r="AA37" s="13" t="s">
        <v>200</v>
      </c>
      <c r="AB37" s="468" t="s">
        <v>79</v>
      </c>
      <c r="AC37" s="468" t="s">
        <v>79</v>
      </c>
      <c r="AD37" s="468" t="s">
        <v>79</v>
      </c>
      <c r="AE37" s="468" t="s">
        <v>79</v>
      </c>
      <c r="AF37" s="468" t="s">
        <v>79</v>
      </c>
      <c r="AG37" s="468"/>
      <c r="AH37" s="468"/>
      <c r="AI37" s="468"/>
      <c r="AJ37" s="167"/>
      <c r="AK37" s="379"/>
      <c r="AL37" s="272"/>
      <c r="AM37" s="163"/>
      <c r="AN37" s="163"/>
      <c r="AO37" s="163"/>
      <c r="AP37" s="163"/>
      <c r="AQ37" s="13"/>
      <c r="AR37" s="13"/>
      <c r="AS37" s="13"/>
      <c r="AT37" s="13"/>
      <c r="AU37" s="13"/>
      <c r="AV37" s="13"/>
      <c r="AW37" s="13"/>
      <c r="AX37" s="167"/>
      <c r="AY37" s="13"/>
      <c r="AZ37" s="12" t="s">
        <v>197</v>
      </c>
      <c r="BA37" s="272" t="s">
        <v>201</v>
      </c>
      <c r="BB37" s="163"/>
      <c r="BC37" s="163"/>
      <c r="BD37" s="13" t="s">
        <v>202</v>
      </c>
      <c r="BE37" s="13" t="s">
        <v>79</v>
      </c>
      <c r="BF37" s="13"/>
      <c r="BG37" s="13"/>
      <c r="BH37" s="13"/>
      <c r="BI37" s="13"/>
      <c r="BJ37" s="5">
        <f t="shared" ref="BJ37:BJ46" si="1">COUNTIF(M37,"*")+COUNTIF(W37,"*")+COUNTIF(AL37,"*")+COUNTIF(AZ37,"*")</f>
        <v>3</v>
      </c>
      <c r="BK37" s="211"/>
      <c r="BL37" s="159"/>
    </row>
    <row r="38" spans="1:64" ht="28">
      <c r="A38" s="14">
        <v>2</v>
      </c>
      <c r="B38" s="14">
        <v>12</v>
      </c>
      <c r="C38" s="241" t="s">
        <v>173</v>
      </c>
      <c r="D38" s="204"/>
      <c r="E38" s="204"/>
      <c r="F38" s="204" t="s">
        <v>203</v>
      </c>
      <c r="G38" s="204"/>
      <c r="H38" s="221"/>
      <c r="I38" s="14" t="s">
        <v>1830</v>
      </c>
      <c r="J38" s="221"/>
      <c r="K38" s="221"/>
      <c r="L38" s="204" t="s">
        <v>204</v>
      </c>
      <c r="M38" s="272"/>
      <c r="N38" s="163"/>
      <c r="O38" s="13"/>
      <c r="P38" s="13"/>
      <c r="Q38" s="13"/>
      <c r="R38" s="13"/>
      <c r="S38" s="13"/>
      <c r="T38" s="13"/>
      <c r="U38" s="167"/>
      <c r="V38" s="13"/>
      <c r="W38" s="13" t="s">
        <v>205</v>
      </c>
      <c r="X38" s="271" t="s">
        <v>205</v>
      </c>
      <c r="Y38" s="153"/>
      <c r="Z38" s="153"/>
      <c r="AA38" s="13" t="s">
        <v>206</v>
      </c>
      <c r="AB38" s="468" t="s">
        <v>79</v>
      </c>
      <c r="AC38" s="468" t="s">
        <v>79</v>
      </c>
      <c r="AD38" s="468" t="s">
        <v>79</v>
      </c>
      <c r="AE38" s="468" t="s">
        <v>79</v>
      </c>
      <c r="AF38" s="468" t="s">
        <v>79</v>
      </c>
      <c r="AG38" s="468"/>
      <c r="AH38" s="468"/>
      <c r="AI38" s="468"/>
      <c r="AJ38" s="167"/>
      <c r="AK38" s="379"/>
      <c r="AL38" s="272"/>
      <c r="AM38" s="163"/>
      <c r="AN38" s="163"/>
      <c r="AO38" s="163"/>
      <c r="AP38" s="163"/>
      <c r="AQ38" s="13"/>
      <c r="AR38" s="13"/>
      <c r="AS38" s="13"/>
      <c r="AT38" s="13"/>
      <c r="AU38" s="13"/>
      <c r="AV38" s="13"/>
      <c r="AW38" s="13"/>
      <c r="AX38" s="167"/>
      <c r="AY38" s="13"/>
      <c r="AZ38" s="12" t="s">
        <v>203</v>
      </c>
      <c r="BA38" s="272" t="s">
        <v>207</v>
      </c>
      <c r="BB38" s="163"/>
      <c r="BC38" s="163"/>
      <c r="BD38" s="13" t="s">
        <v>208</v>
      </c>
      <c r="BE38" s="13" t="s">
        <v>79</v>
      </c>
      <c r="BF38" s="13"/>
      <c r="BG38" s="13"/>
      <c r="BH38" s="13"/>
      <c r="BI38" s="13"/>
      <c r="BJ38" s="5">
        <f t="shared" si="1"/>
        <v>2</v>
      </c>
      <c r="BK38" s="211" t="s">
        <v>1754</v>
      </c>
      <c r="BL38" s="159"/>
    </row>
    <row r="39" spans="1:64" ht="42">
      <c r="A39" s="14">
        <v>2</v>
      </c>
      <c r="B39" s="14">
        <v>13</v>
      </c>
      <c r="C39" s="241" t="s">
        <v>173</v>
      </c>
      <c r="D39" s="204"/>
      <c r="E39" s="204"/>
      <c r="F39" s="204" t="s">
        <v>209</v>
      </c>
      <c r="G39" s="204"/>
      <c r="H39" s="221"/>
      <c r="I39" s="14" t="s">
        <v>1830</v>
      </c>
      <c r="J39" s="221"/>
      <c r="K39" s="221"/>
      <c r="L39" s="204" t="s">
        <v>210</v>
      </c>
      <c r="M39" s="276"/>
      <c r="N39" s="13"/>
      <c r="O39" s="13"/>
      <c r="P39" s="13"/>
      <c r="Q39" s="13"/>
      <c r="R39" s="13"/>
      <c r="S39" s="13"/>
      <c r="T39" s="13"/>
      <c r="U39" s="167"/>
      <c r="V39" s="13"/>
      <c r="W39" s="13" t="s">
        <v>211</v>
      </c>
      <c r="X39" s="271" t="s">
        <v>211</v>
      </c>
      <c r="Y39" s="153"/>
      <c r="Z39" s="153"/>
      <c r="AA39" s="13" t="s">
        <v>212</v>
      </c>
      <c r="AB39" s="468" t="s">
        <v>79</v>
      </c>
      <c r="AC39" s="468" t="s">
        <v>79</v>
      </c>
      <c r="AD39" s="468" t="s">
        <v>79</v>
      </c>
      <c r="AE39" s="468" t="s">
        <v>79</v>
      </c>
      <c r="AF39" s="468" t="s">
        <v>79</v>
      </c>
      <c r="AG39" s="468"/>
      <c r="AH39" s="468"/>
      <c r="AI39" s="468"/>
      <c r="AJ39" s="167"/>
      <c r="AK39" s="167"/>
      <c r="AL39" s="276"/>
      <c r="AM39" s="13"/>
      <c r="AN39" s="13"/>
      <c r="AO39" s="13"/>
      <c r="AP39" s="13"/>
      <c r="AQ39" s="13"/>
      <c r="AR39" s="13"/>
      <c r="AS39" s="13"/>
      <c r="AT39" s="13"/>
      <c r="AU39" s="13"/>
      <c r="AV39" s="13"/>
      <c r="AW39" s="13"/>
      <c r="AX39" s="167"/>
      <c r="AY39" s="13"/>
      <c r="AZ39" s="12" t="s">
        <v>209</v>
      </c>
      <c r="BA39" s="276" t="s">
        <v>205</v>
      </c>
      <c r="BB39" s="13"/>
      <c r="BC39" s="13"/>
      <c r="BD39" s="13" t="s">
        <v>213</v>
      </c>
      <c r="BE39" s="13" t="s">
        <v>79</v>
      </c>
      <c r="BF39" s="13"/>
      <c r="BG39" s="13"/>
      <c r="BH39" s="13"/>
      <c r="BI39" s="13"/>
      <c r="BJ39" s="5">
        <f t="shared" si="1"/>
        <v>2</v>
      </c>
      <c r="BK39" s="211" t="s">
        <v>1754</v>
      </c>
      <c r="BL39" s="159"/>
    </row>
    <row r="40" spans="1:64" ht="28">
      <c r="A40" s="14">
        <v>2</v>
      </c>
      <c r="B40" s="14">
        <v>14</v>
      </c>
      <c r="C40" s="241" t="s">
        <v>173</v>
      </c>
      <c r="D40" s="204"/>
      <c r="E40" s="14"/>
      <c r="F40" s="14" t="s">
        <v>216</v>
      </c>
      <c r="G40" s="204"/>
      <c r="H40" s="221"/>
      <c r="I40" s="14"/>
      <c r="J40" s="221"/>
      <c r="K40" s="294"/>
      <c r="L40" s="204"/>
      <c r="M40" s="270"/>
      <c r="N40" s="36"/>
      <c r="O40" s="13"/>
      <c r="P40" s="13"/>
      <c r="Q40" s="13"/>
      <c r="R40" s="13"/>
      <c r="S40" s="13"/>
      <c r="T40" s="13"/>
      <c r="U40" s="167"/>
      <c r="V40" s="13"/>
      <c r="W40" s="13"/>
      <c r="X40" s="271"/>
      <c r="Y40" s="153"/>
      <c r="Z40" s="153"/>
      <c r="AA40" s="13"/>
      <c r="AB40" s="468"/>
      <c r="AC40" s="468"/>
      <c r="AD40" s="468"/>
      <c r="AE40" s="468"/>
      <c r="AF40" s="468"/>
      <c r="AG40" s="468"/>
      <c r="AH40" s="468"/>
      <c r="AI40" s="468"/>
      <c r="AJ40" s="167"/>
      <c r="AK40" s="350"/>
      <c r="AL40" s="274" t="s">
        <v>217</v>
      </c>
      <c r="AM40" s="302"/>
      <c r="AN40" s="302"/>
      <c r="AO40" s="302"/>
      <c r="AP40" s="302"/>
      <c r="AQ40" s="11"/>
      <c r="AR40" s="468" t="s">
        <v>216</v>
      </c>
      <c r="AS40" s="468" t="s">
        <v>216</v>
      </c>
      <c r="AT40" s="468" t="s">
        <v>182</v>
      </c>
      <c r="AU40" s="468"/>
      <c r="AV40" s="468"/>
      <c r="AW40" s="468"/>
      <c r="AX40" s="167"/>
      <c r="AY40" s="13"/>
      <c r="AZ40" s="12"/>
      <c r="BA40" s="270"/>
      <c r="BB40" s="36"/>
      <c r="BC40" s="36"/>
      <c r="BD40" s="13"/>
      <c r="BE40" s="468"/>
      <c r="BF40" s="468"/>
      <c r="BG40" s="468"/>
      <c r="BH40" s="468"/>
      <c r="BI40" s="468"/>
      <c r="BJ40" s="5">
        <f t="shared" si="1"/>
        <v>1</v>
      </c>
      <c r="BK40" s="211"/>
      <c r="BL40" s="159"/>
    </row>
    <row r="41" spans="1:64" ht="28">
      <c r="A41" s="14">
        <v>2</v>
      </c>
      <c r="B41" s="14">
        <v>15</v>
      </c>
      <c r="C41" s="241" t="s">
        <v>173</v>
      </c>
      <c r="D41" s="204"/>
      <c r="E41" s="14"/>
      <c r="F41" s="14" t="s">
        <v>218</v>
      </c>
      <c r="G41" s="204"/>
      <c r="H41" s="221"/>
      <c r="I41" s="14"/>
      <c r="J41" s="221"/>
      <c r="K41" s="294"/>
      <c r="L41" s="204"/>
      <c r="M41" s="270"/>
      <c r="N41" s="36"/>
      <c r="O41" s="13"/>
      <c r="P41" s="13"/>
      <c r="Q41" s="13"/>
      <c r="R41" s="13"/>
      <c r="S41" s="13"/>
      <c r="T41" s="13"/>
      <c r="U41" s="167"/>
      <c r="V41" s="13"/>
      <c r="W41" s="13"/>
      <c r="X41" s="271"/>
      <c r="Y41" s="153"/>
      <c r="Z41" s="153"/>
      <c r="AA41" s="13"/>
      <c r="AB41" s="468"/>
      <c r="AC41" s="468"/>
      <c r="AD41" s="468"/>
      <c r="AE41" s="468"/>
      <c r="AF41" s="468"/>
      <c r="AG41" s="468"/>
      <c r="AH41" s="468"/>
      <c r="AI41" s="468"/>
      <c r="AJ41" s="167"/>
      <c r="AK41" s="350"/>
      <c r="AL41" s="274" t="s">
        <v>219</v>
      </c>
      <c r="AM41" s="302"/>
      <c r="AN41" s="302"/>
      <c r="AO41" s="302"/>
      <c r="AP41" s="302"/>
      <c r="AQ41" s="11"/>
      <c r="AR41" s="468" t="s">
        <v>218</v>
      </c>
      <c r="AS41" s="468" t="s">
        <v>218</v>
      </c>
      <c r="AT41" s="468" t="s">
        <v>182</v>
      </c>
      <c r="AU41" s="468"/>
      <c r="AV41" s="468"/>
      <c r="AW41" s="468"/>
      <c r="AX41" s="167"/>
      <c r="AY41" s="13"/>
      <c r="AZ41" s="12"/>
      <c r="BA41" s="270"/>
      <c r="BB41" s="36"/>
      <c r="BC41" s="36"/>
      <c r="BD41" s="13"/>
      <c r="BE41" s="468"/>
      <c r="BF41" s="468"/>
      <c r="BG41" s="468"/>
      <c r="BH41" s="468"/>
      <c r="BI41" s="468"/>
      <c r="BJ41" s="5">
        <f t="shared" si="1"/>
        <v>1</v>
      </c>
      <c r="BK41" s="211"/>
      <c r="BL41" s="159"/>
    </row>
    <row r="42" spans="1:64" ht="28">
      <c r="A42" s="14">
        <v>2</v>
      </c>
      <c r="B42" s="14">
        <v>16</v>
      </c>
      <c r="C42" s="241" t="s">
        <v>173</v>
      </c>
      <c r="D42" s="204"/>
      <c r="E42" s="14"/>
      <c r="F42" s="14" t="s">
        <v>220</v>
      </c>
      <c r="G42" s="204"/>
      <c r="H42" s="221"/>
      <c r="I42" s="14"/>
      <c r="J42" s="221"/>
      <c r="K42" s="294"/>
      <c r="L42" s="204"/>
      <c r="M42" s="274" t="s">
        <v>221</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468"/>
      <c r="AS42" s="468"/>
      <c r="AT42" s="468"/>
      <c r="AU42" s="468"/>
      <c r="AV42" s="468"/>
      <c r="AW42" s="468"/>
      <c r="AX42" s="168"/>
      <c r="AY42" s="21"/>
      <c r="AZ42" s="12"/>
      <c r="BA42" s="270"/>
      <c r="BB42" s="36"/>
      <c r="BC42" s="36"/>
      <c r="BD42" s="13"/>
      <c r="BE42" s="13"/>
      <c r="BF42" s="13"/>
      <c r="BG42" s="13"/>
      <c r="BH42" s="13"/>
      <c r="BI42" s="13"/>
      <c r="BJ42" s="5">
        <f t="shared" si="1"/>
        <v>1</v>
      </c>
      <c r="BK42" s="211" t="s">
        <v>1752</v>
      </c>
      <c r="BL42" s="159"/>
    </row>
    <row r="43" spans="1:64" ht="42">
      <c r="A43" s="14">
        <v>2</v>
      </c>
      <c r="B43" s="14">
        <v>17</v>
      </c>
      <c r="C43" s="241" t="s">
        <v>173</v>
      </c>
      <c r="D43" s="204"/>
      <c r="E43" s="14"/>
      <c r="F43" s="14" t="s">
        <v>222</v>
      </c>
      <c r="G43" s="204"/>
      <c r="H43" s="221"/>
      <c r="I43" s="14"/>
      <c r="J43" s="221"/>
      <c r="K43" s="294"/>
      <c r="L43" s="204"/>
      <c r="M43" s="270"/>
      <c r="N43" s="36"/>
      <c r="O43" s="13"/>
      <c r="P43" s="13"/>
      <c r="Q43" s="13"/>
      <c r="R43" s="13"/>
      <c r="S43" s="13"/>
      <c r="T43" s="13"/>
      <c r="U43" s="167"/>
      <c r="V43" s="13"/>
      <c r="W43" s="13" t="s">
        <v>223</v>
      </c>
      <c r="X43" s="271" t="s">
        <v>223</v>
      </c>
      <c r="Y43" s="153"/>
      <c r="Z43" s="153"/>
      <c r="AA43" s="13" t="s">
        <v>224</v>
      </c>
      <c r="AB43" s="468" t="s">
        <v>79</v>
      </c>
      <c r="AC43" s="468" t="s">
        <v>179</v>
      </c>
      <c r="AD43" s="468" t="s">
        <v>79</v>
      </c>
      <c r="AE43" s="468" t="s">
        <v>79</v>
      </c>
      <c r="AF43" s="468" t="s">
        <v>79</v>
      </c>
      <c r="AG43" s="468"/>
      <c r="AH43" s="468"/>
      <c r="AI43" s="468"/>
      <c r="AJ43" s="167"/>
      <c r="AK43" s="350"/>
      <c r="AL43" s="270"/>
      <c r="AM43" s="36"/>
      <c r="AN43" s="36"/>
      <c r="AO43" s="36"/>
      <c r="AP43" s="36"/>
      <c r="AQ43" s="13"/>
      <c r="AR43" s="13"/>
      <c r="AS43" s="13"/>
      <c r="AT43" s="13"/>
      <c r="AU43" s="13"/>
      <c r="AV43" s="13"/>
      <c r="AW43" s="13"/>
      <c r="AX43" s="167"/>
      <c r="AY43" s="13"/>
      <c r="AZ43" s="12"/>
      <c r="BA43" s="270"/>
      <c r="BB43" s="36"/>
      <c r="BC43" s="36"/>
      <c r="BD43" s="13"/>
      <c r="BE43" s="468"/>
      <c r="BF43" s="468"/>
      <c r="BG43" s="468"/>
      <c r="BH43" s="468"/>
      <c r="BI43" s="468"/>
      <c r="BJ43" s="5">
        <f t="shared" si="1"/>
        <v>1</v>
      </c>
      <c r="BK43" s="211" t="s">
        <v>1756</v>
      </c>
      <c r="BL43" s="159"/>
    </row>
    <row r="44" spans="1:64" ht="42">
      <c r="A44" s="14">
        <v>2</v>
      </c>
      <c r="B44" s="14">
        <v>18</v>
      </c>
      <c r="C44" s="241" t="s">
        <v>173</v>
      </c>
      <c r="D44" s="204"/>
      <c r="E44" s="14"/>
      <c r="F44" s="14" t="s">
        <v>225</v>
      </c>
      <c r="G44" s="204"/>
      <c r="H44" s="221"/>
      <c r="I44" s="14"/>
      <c r="J44" s="221"/>
      <c r="K44" s="294"/>
      <c r="L44" s="204"/>
      <c r="M44" s="279"/>
      <c r="N44" s="36"/>
      <c r="O44" s="13"/>
      <c r="P44" s="13"/>
      <c r="Q44" s="13"/>
      <c r="R44" s="13"/>
      <c r="S44" s="13"/>
      <c r="T44" s="13"/>
      <c r="U44" s="167"/>
      <c r="V44" s="13"/>
      <c r="W44" s="13" t="s">
        <v>226</v>
      </c>
      <c r="X44" s="279" t="s">
        <v>226</v>
      </c>
      <c r="Y44" s="36"/>
      <c r="Z44" s="36"/>
      <c r="AA44" s="13" t="s">
        <v>227</v>
      </c>
      <c r="AB44" s="468" t="s">
        <v>79</v>
      </c>
      <c r="AC44" s="468" t="s">
        <v>179</v>
      </c>
      <c r="AD44" s="468" t="s">
        <v>79</v>
      </c>
      <c r="AE44" s="468" t="s">
        <v>79</v>
      </c>
      <c r="AF44" s="468" t="s">
        <v>79</v>
      </c>
      <c r="AG44" s="468"/>
      <c r="AH44" s="468"/>
      <c r="AI44" s="468"/>
      <c r="AJ44" s="167"/>
      <c r="AK44" s="350"/>
      <c r="AL44" s="279"/>
      <c r="AM44" s="36"/>
      <c r="AN44" s="36"/>
      <c r="AO44" s="36"/>
      <c r="AP44" s="36"/>
      <c r="AQ44" s="13"/>
      <c r="AR44" s="13"/>
      <c r="AS44" s="13"/>
      <c r="AT44" s="13"/>
      <c r="AU44" s="13"/>
      <c r="AV44" s="13"/>
      <c r="AW44" s="13"/>
      <c r="AX44" s="167"/>
      <c r="AY44" s="13"/>
      <c r="AZ44" s="12"/>
      <c r="BA44" s="279"/>
      <c r="BB44" s="36"/>
      <c r="BC44" s="36"/>
      <c r="BD44" s="13"/>
      <c r="BE44" s="468"/>
      <c r="BF44" s="468"/>
      <c r="BG44" s="468"/>
      <c r="BH44" s="468"/>
      <c r="BI44" s="468"/>
      <c r="BJ44" s="5">
        <f t="shared" si="1"/>
        <v>1</v>
      </c>
      <c r="BK44" s="211" t="s">
        <v>1756</v>
      </c>
      <c r="BL44" s="159"/>
    </row>
    <row r="45" spans="1:64" ht="28">
      <c r="A45" s="14">
        <v>2</v>
      </c>
      <c r="B45" s="14">
        <v>19</v>
      </c>
      <c r="C45" s="241" t="s">
        <v>173</v>
      </c>
      <c r="D45" s="204"/>
      <c r="E45" s="14"/>
      <c r="F45" s="14" t="s">
        <v>228</v>
      </c>
      <c r="G45" s="204"/>
      <c r="H45" s="221"/>
      <c r="I45" s="14"/>
      <c r="J45" s="221"/>
      <c r="K45" s="221"/>
      <c r="L45" s="204"/>
      <c r="M45" s="199"/>
      <c r="N45" s="163"/>
      <c r="O45" s="13"/>
      <c r="P45" s="13"/>
      <c r="Q45" s="13"/>
      <c r="R45" s="13"/>
      <c r="S45" s="13"/>
      <c r="T45" s="13"/>
      <c r="U45" s="167"/>
      <c r="V45" s="13"/>
      <c r="W45" s="13" t="s">
        <v>229</v>
      </c>
      <c r="X45" s="163" t="s">
        <v>229</v>
      </c>
      <c r="Y45" s="163"/>
      <c r="Z45" s="163"/>
      <c r="AA45" s="13" t="s">
        <v>230</v>
      </c>
      <c r="AB45" s="468" t="s">
        <v>79</v>
      </c>
      <c r="AC45" s="468" t="s">
        <v>179</v>
      </c>
      <c r="AD45" s="468" t="s">
        <v>79</v>
      </c>
      <c r="AE45" s="468" t="s">
        <v>79</v>
      </c>
      <c r="AF45" s="468" t="s">
        <v>79</v>
      </c>
      <c r="AG45" s="468"/>
      <c r="AH45" s="468"/>
      <c r="AI45" s="468"/>
      <c r="AJ45" s="167"/>
      <c r="AK45" s="163"/>
      <c r="AL45" s="199"/>
      <c r="AM45" s="163"/>
      <c r="AN45" s="163"/>
      <c r="AO45" s="163"/>
      <c r="AP45" s="163"/>
      <c r="AQ45" s="13"/>
      <c r="AR45" s="13"/>
      <c r="AS45" s="13"/>
      <c r="AT45" s="13"/>
      <c r="AU45" s="13"/>
      <c r="AV45" s="13"/>
      <c r="AW45" s="13"/>
      <c r="AX45" s="167"/>
      <c r="AY45" s="13"/>
      <c r="AZ45" s="12"/>
      <c r="BA45" s="163"/>
      <c r="BB45" s="163"/>
      <c r="BC45" s="163"/>
      <c r="BD45" s="13"/>
      <c r="BE45" s="468"/>
      <c r="BF45" s="468"/>
      <c r="BG45" s="468"/>
      <c r="BH45" s="468"/>
      <c r="BI45" s="468"/>
      <c r="BJ45" s="5">
        <f t="shared" si="1"/>
        <v>1</v>
      </c>
      <c r="BK45" s="211" t="s">
        <v>1756</v>
      </c>
      <c r="BL45" s="159"/>
    </row>
    <row r="46" spans="1:64" ht="28">
      <c r="A46" s="14">
        <v>2</v>
      </c>
      <c r="B46" s="14">
        <v>20</v>
      </c>
      <c r="C46" s="241" t="s">
        <v>173</v>
      </c>
      <c r="D46" s="204"/>
      <c r="E46" s="14"/>
      <c r="F46" s="14" t="s">
        <v>231</v>
      </c>
      <c r="G46" s="204"/>
      <c r="H46" s="14"/>
      <c r="I46" s="14"/>
      <c r="J46" s="14"/>
      <c r="K46" s="14"/>
      <c r="L46" s="204"/>
      <c r="M46" s="12"/>
      <c r="N46" s="13"/>
      <c r="O46" s="13"/>
      <c r="P46" s="13"/>
      <c r="Q46" s="13"/>
      <c r="R46" s="13"/>
      <c r="S46" s="13"/>
      <c r="T46" s="13"/>
      <c r="U46" s="167"/>
      <c r="V46" s="13"/>
      <c r="W46" s="13" t="s">
        <v>232</v>
      </c>
      <c r="X46" s="13" t="s">
        <v>232</v>
      </c>
      <c r="Y46" s="13"/>
      <c r="Z46" s="13"/>
      <c r="AA46" s="13" t="s">
        <v>233</v>
      </c>
      <c r="AB46" s="468" t="s">
        <v>79</v>
      </c>
      <c r="AC46" s="468" t="s">
        <v>179</v>
      </c>
      <c r="AD46" s="468" t="s">
        <v>79</v>
      </c>
      <c r="AE46" s="468" t="s">
        <v>79</v>
      </c>
      <c r="AF46" s="468" t="s">
        <v>79</v>
      </c>
      <c r="AG46" s="468"/>
      <c r="AH46" s="468"/>
      <c r="AI46" s="468"/>
      <c r="AJ46" s="167"/>
      <c r="AK46" s="13"/>
      <c r="AL46" s="12"/>
      <c r="AM46" s="13"/>
      <c r="AN46" s="13"/>
      <c r="AO46" s="13"/>
      <c r="AP46" s="13"/>
      <c r="AQ46" s="13"/>
      <c r="AR46" s="13"/>
      <c r="AS46" s="13"/>
      <c r="AT46" s="13"/>
      <c r="AU46" s="13"/>
      <c r="AV46" s="13"/>
      <c r="AW46" s="13"/>
      <c r="AX46" s="167"/>
      <c r="AY46" s="13"/>
      <c r="AZ46" s="12"/>
      <c r="BA46" s="13"/>
      <c r="BB46" s="13"/>
      <c r="BC46" s="13"/>
      <c r="BD46" s="13"/>
      <c r="BE46" s="468"/>
      <c r="BF46" s="468"/>
      <c r="BG46" s="468"/>
      <c r="BH46" s="468"/>
      <c r="BI46" s="468"/>
      <c r="BJ46" s="5">
        <f t="shared" si="1"/>
        <v>1</v>
      </c>
      <c r="BK46" s="211" t="s">
        <v>1756</v>
      </c>
      <c r="BL46" s="159"/>
    </row>
    <row r="47" spans="1:64" ht="42">
      <c r="A47" s="14">
        <v>2</v>
      </c>
      <c r="B47" s="14">
        <v>21</v>
      </c>
      <c r="C47" s="241" t="s">
        <v>173</v>
      </c>
      <c r="D47" s="204"/>
      <c r="E47" s="204"/>
      <c r="F47" s="204" t="s">
        <v>1841</v>
      </c>
      <c r="G47" s="204"/>
      <c r="H47" s="204" t="s">
        <v>1869</v>
      </c>
      <c r="I47" s="204" t="s">
        <v>1845</v>
      </c>
      <c r="J47" s="204"/>
      <c r="K47" s="204"/>
      <c r="L47" s="204" t="s">
        <v>1841</v>
      </c>
      <c r="M47" s="269"/>
      <c r="N47" s="236"/>
      <c r="O47" s="13"/>
      <c r="P47" s="13"/>
      <c r="Q47" s="13"/>
      <c r="R47" s="13"/>
      <c r="S47" s="13"/>
      <c r="T47" s="13"/>
      <c r="U47" s="167"/>
      <c r="V47" s="13"/>
      <c r="W47" s="13"/>
      <c r="X47" s="311"/>
      <c r="Y47" s="311"/>
      <c r="Z47" s="311"/>
      <c r="AA47" s="13"/>
      <c r="AB47" s="468"/>
      <c r="AC47" s="468"/>
      <c r="AD47" s="468"/>
      <c r="AE47" s="468"/>
      <c r="AF47" s="468"/>
      <c r="AG47" s="468"/>
      <c r="AH47" s="468"/>
      <c r="AI47" s="468"/>
      <c r="AJ47" s="167"/>
      <c r="AK47" s="13"/>
      <c r="AL47" s="282"/>
      <c r="AM47" s="264"/>
      <c r="AN47" s="264"/>
      <c r="AO47" s="264"/>
      <c r="AP47" s="264"/>
      <c r="AQ47" s="13"/>
      <c r="AR47" s="468"/>
      <c r="AS47" s="468"/>
      <c r="AT47" s="468"/>
      <c r="AU47" s="468"/>
      <c r="AV47" s="468"/>
      <c r="AW47" s="468"/>
      <c r="AX47" s="167"/>
      <c r="AY47" s="13"/>
      <c r="AZ47" s="12"/>
      <c r="BA47" s="236"/>
      <c r="BB47" s="236"/>
      <c r="BC47" s="236"/>
      <c r="BD47" s="13"/>
      <c r="BE47" s="468"/>
      <c r="BF47" s="468"/>
      <c r="BG47" s="468"/>
      <c r="BH47" s="468"/>
      <c r="BI47" s="468"/>
      <c r="BJ47" s="5"/>
      <c r="BK47" s="211"/>
      <c r="BL47" s="159"/>
    </row>
    <row r="48" spans="1:64" ht="140">
      <c r="A48" s="7">
        <v>3</v>
      </c>
      <c r="B48" s="7">
        <v>1</v>
      </c>
      <c r="C48" s="203" t="s">
        <v>1795</v>
      </c>
      <c r="D48" s="203" t="s">
        <v>1623</v>
      </c>
      <c r="E48" s="203"/>
      <c r="F48" s="203" t="s">
        <v>1980</v>
      </c>
      <c r="G48" s="240" t="str">
        <f>_xlfn.CONCAT("'&lt;br&gt;','&lt;b&gt;','",F48, ": ','&lt;/b&gt;',",L48, ",'&lt;/br&gt;',")</f>
        <v>'&lt;br&gt;','&lt;b&gt;','Event Identification  : ','&lt;/b&gt;',eventID ,'&lt;/br&gt;',</v>
      </c>
      <c r="H48" s="268" t="s">
        <v>1794</v>
      </c>
      <c r="I48" s="7" t="s">
        <v>1887</v>
      </c>
      <c r="J48" s="268" t="s">
        <v>1868</v>
      </c>
      <c r="K48" s="268"/>
      <c r="L48" s="240" t="s">
        <v>1793</v>
      </c>
      <c r="M48" s="273"/>
      <c r="N48" s="9"/>
      <c r="O48" s="9"/>
      <c r="P48" s="9"/>
      <c r="Q48" s="9"/>
      <c r="R48" s="9"/>
      <c r="S48" s="13"/>
      <c r="T48" s="13"/>
      <c r="U48" s="238"/>
      <c r="V48" s="236"/>
      <c r="W48" s="13"/>
      <c r="X48" s="468"/>
      <c r="Y48" s="468"/>
      <c r="Z48" s="468"/>
      <c r="AA48" s="468"/>
      <c r="AB48" s="468"/>
      <c r="AC48" s="468"/>
      <c r="AD48" s="468"/>
      <c r="AE48" s="468"/>
      <c r="AF48" s="468"/>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L48" s="159"/>
    </row>
    <row r="49" spans="1:64" ht="84">
      <c r="A49" s="7">
        <v>3</v>
      </c>
      <c r="B49" s="7">
        <v>2</v>
      </c>
      <c r="C49" s="203" t="s">
        <v>1795</v>
      </c>
      <c r="D49" s="203" t="s">
        <v>1623</v>
      </c>
      <c r="E49" s="203"/>
      <c r="F49" s="203" t="s">
        <v>1861</v>
      </c>
      <c r="G49" s="240" t="str">
        <f>_xlfn.CONCAT("'&lt;br&gt;','&lt;b&gt;','",F49, ": ','&lt;/b&gt;',",L49, ",'&lt;/br&gt;',")</f>
        <v>'&lt;br&gt;','&lt;b&gt;','Site Identification : ','&lt;/b&gt;',verbatimlocationID,'&lt;/br&gt;',</v>
      </c>
      <c r="H49" s="203" t="s">
        <v>1835</v>
      </c>
      <c r="I49" s="7" t="s">
        <v>1887</v>
      </c>
      <c r="J49" s="203"/>
      <c r="K49" s="203"/>
      <c r="L49" s="240" t="s">
        <v>2009</v>
      </c>
      <c r="M49" s="280" t="s">
        <v>1748</v>
      </c>
      <c r="N49" s="374"/>
      <c r="O49" s="9"/>
      <c r="P49" s="9"/>
      <c r="Q49" s="9"/>
      <c r="R49" s="9"/>
      <c r="S49" s="9"/>
      <c r="T49" s="9"/>
      <c r="U49" s="166"/>
      <c r="V49" s="9"/>
      <c r="W49" s="13" t="s">
        <v>93</v>
      </c>
      <c r="X49" s="13" t="s">
        <v>1568</v>
      </c>
      <c r="Y49" s="13"/>
      <c r="Z49" s="13"/>
      <c r="AA49" s="13" t="s">
        <v>94</v>
      </c>
      <c r="AB49" s="468" t="s">
        <v>79</v>
      </c>
      <c r="AC49" s="468" t="s">
        <v>79</v>
      </c>
      <c r="AD49" s="468" t="s">
        <v>79</v>
      </c>
      <c r="AE49" s="468" t="s">
        <v>79</v>
      </c>
      <c r="AF49" s="468" t="s">
        <v>79</v>
      </c>
      <c r="AG49" s="468"/>
      <c r="AH49" s="468"/>
      <c r="AI49" s="468"/>
      <c r="AJ49" s="166"/>
      <c r="AK49" s="9"/>
      <c r="AL49" s="282" t="s">
        <v>95</v>
      </c>
      <c r="AM49" s="264"/>
      <c r="AN49" s="264" t="s">
        <v>95</v>
      </c>
      <c r="AO49" s="264"/>
      <c r="AP49" s="264"/>
      <c r="AQ49" s="468"/>
      <c r="AR49" s="468" t="s">
        <v>96</v>
      </c>
      <c r="AS49" s="468" t="s">
        <v>96</v>
      </c>
      <c r="AT49" s="468"/>
      <c r="AU49" s="468"/>
      <c r="AV49" s="468"/>
      <c r="AW49" s="468"/>
      <c r="AX49" s="166"/>
      <c r="AY49" s="9"/>
      <c r="AZ49" s="12" t="s">
        <v>90</v>
      </c>
      <c r="BA49" s="236" t="s">
        <v>91</v>
      </c>
      <c r="BB49" s="236"/>
      <c r="BC49" s="236"/>
      <c r="BD49" s="13" t="s">
        <v>97</v>
      </c>
      <c r="BE49" s="13" t="s">
        <v>88</v>
      </c>
      <c r="BF49" s="13"/>
      <c r="BG49" s="13"/>
      <c r="BH49" s="13"/>
      <c r="BI49" s="13"/>
      <c r="BJ49" s="5">
        <f>COUNTIF(M49,"*")+COUNTIF(W49,"*")+COUNTIF(AL49,"*")+COUNTIF(AZ49,"*")</f>
        <v>4</v>
      </c>
      <c r="BK49" s="211" t="s">
        <v>1752</v>
      </c>
      <c r="BL49" s="159"/>
    </row>
    <row r="50" spans="1:64" ht="56">
      <c r="A50" s="7">
        <v>3</v>
      </c>
      <c r="B50" s="7">
        <v>3</v>
      </c>
      <c r="C50" s="203" t="s">
        <v>1795</v>
      </c>
      <c r="D50" s="203" t="s">
        <v>1623</v>
      </c>
      <c r="E50" s="203"/>
      <c r="F50" s="203" t="s">
        <v>98</v>
      </c>
      <c r="G50" s="240" t="str">
        <f>_xlfn.CONCAT("'&lt;br&gt;','&lt;b&gt;','",F50, ": ','&lt;/b&gt;',",L50, ",'&lt;/br&gt;',")</f>
        <v>'&lt;br&gt;','&lt;b&gt;','Sample Year : ','&lt;/b&gt;',Year,'&lt;/br&gt;',</v>
      </c>
      <c r="H50" s="203" t="s">
        <v>1797</v>
      </c>
      <c r="I50" s="203" t="s">
        <v>1974</v>
      </c>
      <c r="J50" s="203"/>
      <c r="K50" s="203"/>
      <c r="L50" s="240" t="s">
        <v>99</v>
      </c>
      <c r="M50" s="269" t="s">
        <v>101</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102</v>
      </c>
      <c r="AM50" s="264"/>
      <c r="AN50" s="264" t="s">
        <v>1882</v>
      </c>
      <c r="AO50" s="264"/>
      <c r="AP50" s="264"/>
      <c r="AQ50" s="13"/>
      <c r="AR50" s="468" t="s">
        <v>103</v>
      </c>
      <c r="AS50" s="468" t="s">
        <v>103</v>
      </c>
      <c r="AT50" s="468"/>
      <c r="AU50" s="468"/>
      <c r="AV50" s="468"/>
      <c r="AW50" s="468"/>
      <c r="AX50" s="167"/>
      <c r="AY50" s="13"/>
      <c r="AZ50" s="12" t="s">
        <v>104</v>
      </c>
      <c r="BA50" s="236" t="s">
        <v>105</v>
      </c>
      <c r="BB50" s="236"/>
      <c r="BC50" s="236"/>
      <c r="BD50" s="13" t="s">
        <v>79</v>
      </c>
      <c r="BE50" s="13" t="s">
        <v>88</v>
      </c>
      <c r="BF50" s="13"/>
      <c r="BG50" s="13"/>
      <c r="BH50" s="13"/>
      <c r="BI50" s="13"/>
      <c r="BJ50" s="5">
        <f>COUNTIF(M50,"*")+COUNTIF(W50,"*")+COUNTIF(AL50,"*")+COUNTIF(AZ50,"*")</f>
        <v>3</v>
      </c>
      <c r="BK50" s="211" t="s">
        <v>1751</v>
      </c>
      <c r="BL50" s="159"/>
    </row>
    <row r="51" spans="1:64" ht="42">
      <c r="A51" s="7">
        <v>3</v>
      </c>
      <c r="B51" s="7">
        <v>4</v>
      </c>
      <c r="C51" s="203" t="s">
        <v>1795</v>
      </c>
      <c r="D51" s="203" t="s">
        <v>1623</v>
      </c>
      <c r="E51" s="203"/>
      <c r="F51" s="203" t="s">
        <v>1852</v>
      </c>
      <c r="G51" s="240"/>
      <c r="H51" s="203" t="s">
        <v>1851</v>
      </c>
      <c r="I51" s="7" t="s">
        <v>1744</v>
      </c>
      <c r="J51" s="203"/>
      <c r="K51" s="203"/>
      <c r="L51" s="240" t="s">
        <v>1852</v>
      </c>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468"/>
      <c r="AS51" s="468"/>
      <c r="AT51" s="468"/>
      <c r="AU51" s="468"/>
      <c r="AV51" s="468"/>
      <c r="AW51" s="468"/>
      <c r="AX51" s="167"/>
      <c r="AY51" s="13"/>
      <c r="AZ51" s="12"/>
      <c r="BA51" s="236"/>
      <c r="BB51" s="236"/>
      <c r="BC51" s="236"/>
      <c r="BD51" s="13"/>
      <c r="BE51" s="13"/>
      <c r="BF51" s="13"/>
      <c r="BG51" s="13"/>
      <c r="BH51" s="13"/>
      <c r="BI51" s="13"/>
      <c r="BJ51" s="5"/>
      <c r="BK51" s="211"/>
      <c r="BL51" s="159"/>
    </row>
    <row r="52" spans="1:64" ht="56">
      <c r="A52" s="7">
        <v>3</v>
      </c>
      <c r="B52" s="7">
        <v>5</v>
      </c>
      <c r="C52" s="203" t="s">
        <v>1795</v>
      </c>
      <c r="D52" s="203" t="s">
        <v>1623</v>
      </c>
      <c r="E52" s="203"/>
      <c r="F52" s="203" t="s">
        <v>106</v>
      </c>
      <c r="G52" s="240" t="str">
        <f>_xlfn.CONCAT("'&lt;br&gt;','&lt;b&gt;','",F52, ": ','&lt;/b&gt;',",L52, ",'&lt;/br&gt;',")</f>
        <v>'&lt;br&gt;','&lt;b&gt;','Sample Date : ','&lt;/b&gt;',verbatimEventDate,'&lt;/br&gt;',</v>
      </c>
      <c r="H52" s="203" t="s">
        <v>1799</v>
      </c>
      <c r="I52" s="203" t="s">
        <v>1744</v>
      </c>
      <c r="J52" s="203"/>
      <c r="K52" s="203"/>
      <c r="L52" s="240" t="s">
        <v>1798</v>
      </c>
      <c r="M52" s="275"/>
      <c r="N52" s="375"/>
      <c r="O52" s="192" t="s">
        <v>109</v>
      </c>
      <c r="P52" s="9"/>
      <c r="Q52" s="9"/>
      <c r="R52" s="9"/>
      <c r="S52" s="9"/>
      <c r="T52" s="9"/>
      <c r="U52" s="166"/>
      <c r="V52" s="9"/>
      <c r="W52" s="13" t="s">
        <v>1745</v>
      </c>
      <c r="X52" s="13" t="s">
        <v>1574</v>
      </c>
      <c r="Y52" s="13"/>
      <c r="Z52" s="13"/>
      <c r="AA52" s="13" t="s">
        <v>110</v>
      </c>
      <c r="AB52" s="468" t="s">
        <v>79</v>
      </c>
      <c r="AC52" s="468" t="s">
        <v>111</v>
      </c>
      <c r="AD52" s="468" t="s">
        <v>79</v>
      </c>
      <c r="AE52" s="468" t="s">
        <v>79</v>
      </c>
      <c r="AF52" s="468" t="s">
        <v>79</v>
      </c>
      <c r="AG52" s="468"/>
      <c r="AH52" s="468"/>
      <c r="AI52" s="468"/>
      <c r="AJ52" s="166"/>
      <c r="AK52" s="9"/>
      <c r="AL52" s="282" t="s">
        <v>112</v>
      </c>
      <c r="AM52" s="264"/>
      <c r="AN52" s="264"/>
      <c r="AO52" s="264"/>
      <c r="AP52" s="264"/>
      <c r="AQ52" s="11"/>
      <c r="AR52" s="468" t="s">
        <v>113</v>
      </c>
      <c r="AS52" s="468" t="s">
        <v>113</v>
      </c>
      <c r="AT52" s="468"/>
      <c r="AU52" s="468"/>
      <c r="AV52" s="468"/>
      <c r="AW52" s="468"/>
      <c r="AX52" s="166"/>
      <c r="AY52" s="9"/>
      <c r="AZ52" s="12"/>
      <c r="BA52" s="236"/>
      <c r="BB52" s="236"/>
      <c r="BC52" s="236"/>
      <c r="BD52" s="13"/>
      <c r="BE52" s="13"/>
      <c r="BF52" s="13"/>
      <c r="BG52" s="13"/>
      <c r="BH52" s="13"/>
      <c r="BI52" s="13"/>
      <c r="BJ52" s="5">
        <f>COUNTIF(O52,"*")+COUNTIF(W52,"*")+COUNTIF(AL52,"*")+COUNTIF(AZ52,"*")</f>
        <v>3</v>
      </c>
      <c r="BK52" s="211"/>
      <c r="BL52" s="159"/>
    </row>
    <row r="53" spans="1:64" ht="84">
      <c r="A53" s="7">
        <v>3</v>
      </c>
      <c r="B53" s="7">
        <v>6</v>
      </c>
      <c r="C53" s="203" t="s">
        <v>1795</v>
      </c>
      <c r="D53" s="203" t="s">
        <v>1623</v>
      </c>
      <c r="E53" s="203"/>
      <c r="F53" s="203" t="s">
        <v>1870</v>
      </c>
      <c r="G53" s="240"/>
      <c r="H53" s="7" t="s">
        <v>1855</v>
      </c>
      <c r="I53" s="203" t="s">
        <v>1972</v>
      </c>
      <c r="J53" s="7"/>
      <c r="K53" s="7"/>
      <c r="L53" s="240" t="s">
        <v>1853</v>
      </c>
      <c r="M53" s="193"/>
      <c r="N53" s="13"/>
      <c r="O53" s="12" t="s">
        <v>1170</v>
      </c>
      <c r="P53" s="13"/>
      <c r="Q53" s="13"/>
      <c r="R53" s="13"/>
      <c r="S53" s="13"/>
      <c r="T53" s="13"/>
      <c r="U53" s="167"/>
      <c r="V53" s="13"/>
      <c r="W53" s="13" t="s">
        <v>149</v>
      </c>
      <c r="X53" s="13" t="s">
        <v>2008</v>
      </c>
      <c r="Y53" s="13"/>
      <c r="Z53" s="13"/>
      <c r="AA53" s="13" t="s">
        <v>150</v>
      </c>
      <c r="AB53" s="468" t="s">
        <v>79</v>
      </c>
      <c r="AC53" s="468" t="s">
        <v>79</v>
      </c>
      <c r="AD53" s="468" t="s">
        <v>151</v>
      </c>
      <c r="AE53" s="468" t="s">
        <v>152</v>
      </c>
      <c r="AF53" s="468" t="s">
        <v>79</v>
      </c>
      <c r="AG53" s="468"/>
      <c r="AH53" s="468"/>
      <c r="AI53" s="468"/>
      <c r="AJ53" s="167"/>
      <c r="AK53" s="13"/>
      <c r="AL53" s="12"/>
      <c r="AM53" s="13"/>
      <c r="AN53" s="13"/>
      <c r="AO53" s="13"/>
      <c r="AP53" s="13"/>
      <c r="AQ53" s="13"/>
      <c r="AR53" s="13"/>
      <c r="AS53" s="13"/>
      <c r="AT53" s="13"/>
      <c r="AU53" s="13"/>
      <c r="AV53" s="13"/>
      <c r="AW53" s="13"/>
      <c r="AX53" s="167"/>
      <c r="AY53" s="13"/>
      <c r="AZ53" s="12"/>
      <c r="BA53" s="13"/>
      <c r="BB53" s="13"/>
      <c r="BC53" s="13"/>
      <c r="BD53" s="13"/>
      <c r="BE53" s="468"/>
      <c r="BF53" s="468"/>
      <c r="BG53" s="468"/>
      <c r="BH53" s="468"/>
      <c r="BI53" s="468"/>
      <c r="BJ53" s="5">
        <f>COUNTIF(O53,"*")+COUNTIF(W53,"*")+COUNTIF(AL53,"*")+COUNTIF(AZ53,"*")</f>
        <v>2</v>
      </c>
      <c r="BK53" s="211" t="s">
        <v>1755</v>
      </c>
      <c r="BL53" s="159"/>
    </row>
    <row r="54" spans="1:64" ht="126">
      <c r="A54" s="7">
        <v>3</v>
      </c>
      <c r="B54" s="7">
        <v>7</v>
      </c>
      <c r="C54" s="203" t="s">
        <v>1795</v>
      </c>
      <c r="D54" s="203" t="s">
        <v>1623</v>
      </c>
      <c r="E54" s="203"/>
      <c r="F54" s="203" t="s">
        <v>170</v>
      </c>
      <c r="G54" s="240"/>
      <c r="H54" s="7" t="s">
        <v>1801</v>
      </c>
      <c r="I54" s="7" t="s">
        <v>1830</v>
      </c>
      <c r="J54" s="7"/>
      <c r="K54" s="7"/>
      <c r="L54" s="240" t="s">
        <v>1800</v>
      </c>
      <c r="M54" s="12"/>
      <c r="N54" s="13"/>
      <c r="O54" s="13"/>
      <c r="P54" s="13"/>
      <c r="Q54" s="13"/>
      <c r="R54" s="13"/>
      <c r="S54" s="13"/>
      <c r="T54" s="13"/>
      <c r="U54" s="167"/>
      <c r="V54" s="13"/>
      <c r="W54" s="13" t="s">
        <v>171</v>
      </c>
      <c r="X54" s="13"/>
      <c r="Y54" s="13"/>
      <c r="Z54" s="13"/>
      <c r="AA54" s="13" t="s">
        <v>172</v>
      </c>
      <c r="AB54" s="468" t="s">
        <v>79</v>
      </c>
      <c r="AC54" s="468" t="s">
        <v>79</v>
      </c>
      <c r="AD54" s="468" t="s">
        <v>79</v>
      </c>
      <c r="AE54" s="468" t="s">
        <v>79</v>
      </c>
      <c r="AF54" s="468" t="s">
        <v>79</v>
      </c>
      <c r="AG54" s="468"/>
      <c r="AH54" s="468"/>
      <c r="AI54" s="46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1755</v>
      </c>
      <c r="BL54" s="159"/>
    </row>
    <row r="55" spans="1:64" ht="98">
      <c r="A55" s="7">
        <v>3</v>
      </c>
      <c r="B55" s="7">
        <v>8</v>
      </c>
      <c r="C55" s="203" t="s">
        <v>1795</v>
      </c>
      <c r="D55" s="203" t="s">
        <v>1623</v>
      </c>
      <c r="E55" s="203"/>
      <c r="F55" s="203" t="s">
        <v>1981</v>
      </c>
      <c r="G55" s="240"/>
      <c r="H55" s="203" t="s">
        <v>1796</v>
      </c>
      <c r="I55" s="7" t="s">
        <v>1744</v>
      </c>
      <c r="J55" s="203"/>
      <c r="K55" s="203"/>
      <c r="L55" s="240" t="s">
        <v>107</v>
      </c>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468"/>
      <c r="AS55" s="468"/>
      <c r="AT55" s="468"/>
      <c r="AU55" s="468"/>
      <c r="AV55" s="468"/>
      <c r="AW55" s="468"/>
      <c r="AX55" s="167"/>
      <c r="AY55" s="13"/>
      <c r="AZ55" s="12"/>
      <c r="BA55" s="236"/>
      <c r="BB55" s="236"/>
      <c r="BC55" s="236"/>
      <c r="BD55" s="13"/>
      <c r="BE55" s="13"/>
      <c r="BF55" s="13"/>
      <c r="BG55" s="13"/>
      <c r="BH55" s="13"/>
      <c r="BI55" s="13"/>
      <c r="BJ55" s="5"/>
      <c r="BK55" s="211"/>
      <c r="BL55" s="159"/>
    </row>
    <row r="56" spans="1:64" ht="84">
      <c r="A56" s="15">
        <v>3.5</v>
      </c>
      <c r="B56" s="15">
        <v>1</v>
      </c>
      <c r="C56" s="242" t="s">
        <v>234</v>
      </c>
      <c r="D56" s="242"/>
      <c r="E56" s="15"/>
      <c r="F56" s="15" t="s">
        <v>238</v>
      </c>
      <c r="G56" s="295"/>
      <c r="H56" s="15"/>
      <c r="I56" s="15"/>
      <c r="J56" s="15"/>
      <c r="K56" s="15"/>
      <c r="L56" s="295"/>
      <c r="M56" s="12"/>
      <c r="N56" s="13"/>
      <c r="O56" s="13"/>
      <c r="P56" s="13"/>
      <c r="Q56" s="13"/>
      <c r="R56" s="13"/>
      <c r="S56" s="13"/>
      <c r="T56" s="13"/>
      <c r="U56" s="167"/>
      <c r="V56" s="13"/>
      <c r="W56" s="13"/>
      <c r="X56" s="13"/>
      <c r="Y56" s="13"/>
      <c r="Z56" s="13"/>
      <c r="AA56" s="13"/>
      <c r="AB56" s="468"/>
      <c r="AC56" s="468"/>
      <c r="AD56" s="468"/>
      <c r="AE56" s="468"/>
      <c r="AF56" s="468"/>
      <c r="AG56" s="468"/>
      <c r="AH56" s="468"/>
      <c r="AI56" s="468"/>
      <c r="AJ56" s="167"/>
      <c r="AK56" s="13"/>
      <c r="AL56" s="17" t="s">
        <v>239</v>
      </c>
      <c r="AM56" s="468"/>
      <c r="AN56" s="468"/>
      <c r="AO56" s="468"/>
      <c r="AP56" s="468"/>
      <c r="AQ56" s="11"/>
      <c r="AR56" s="468" t="s">
        <v>238</v>
      </c>
      <c r="AS56" s="468" t="s">
        <v>238</v>
      </c>
      <c r="AT56" s="468"/>
      <c r="AU56" s="468"/>
      <c r="AV56" s="468"/>
      <c r="AW56" s="468"/>
      <c r="AX56" s="167"/>
      <c r="AY56" s="13"/>
      <c r="AZ56" s="12"/>
      <c r="BA56" s="13"/>
      <c r="BB56" s="13"/>
      <c r="BC56" s="13"/>
      <c r="BD56" s="13"/>
      <c r="BE56" s="13"/>
      <c r="BF56" s="13"/>
      <c r="BG56" s="13"/>
      <c r="BH56" s="13"/>
      <c r="BI56" s="13"/>
      <c r="BJ56" s="5">
        <f t="shared" ref="BJ56:BJ66" si="2">COUNTIF(M56,"*")+COUNTIF(W56,"*")+COUNTIF(AL56,"*")+COUNTIF(AZ56,"*")</f>
        <v>1</v>
      </c>
      <c r="BK56" s="211"/>
      <c r="BL56" s="159"/>
    </row>
    <row r="57" spans="1:64" ht="42">
      <c r="A57" s="15">
        <v>3.5</v>
      </c>
      <c r="B57" s="15">
        <v>2</v>
      </c>
      <c r="C57" s="242" t="s">
        <v>234</v>
      </c>
      <c r="D57" s="242"/>
      <c r="E57" s="15"/>
      <c r="F57" s="15" t="s">
        <v>240</v>
      </c>
      <c r="G57" s="295"/>
      <c r="H57" s="15"/>
      <c r="I57" s="15"/>
      <c r="J57" s="15"/>
      <c r="K57" s="15"/>
      <c r="L57" s="295"/>
      <c r="M57" s="12"/>
      <c r="N57" s="13"/>
      <c r="O57" s="13"/>
      <c r="P57" s="13"/>
      <c r="Q57" s="13"/>
      <c r="R57" s="13"/>
      <c r="S57" s="13"/>
      <c r="T57" s="13"/>
      <c r="U57" s="167"/>
      <c r="V57" s="13"/>
      <c r="W57" s="13"/>
      <c r="X57" s="13"/>
      <c r="Y57" s="13"/>
      <c r="Z57" s="13"/>
      <c r="AA57" s="13"/>
      <c r="AB57" s="468"/>
      <c r="AC57" s="468"/>
      <c r="AD57" s="468"/>
      <c r="AE57" s="468"/>
      <c r="AF57" s="468"/>
      <c r="AG57" s="468"/>
      <c r="AH57" s="468"/>
      <c r="AI57" s="468"/>
      <c r="AJ57" s="167"/>
      <c r="AK57" s="13"/>
      <c r="AL57" s="17" t="s">
        <v>241</v>
      </c>
      <c r="AM57" s="468"/>
      <c r="AN57" s="468"/>
      <c r="AO57" s="468"/>
      <c r="AP57" s="468"/>
      <c r="AQ57" s="11"/>
      <c r="AR57" s="468" t="s">
        <v>240</v>
      </c>
      <c r="AS57" s="468" t="s">
        <v>240</v>
      </c>
      <c r="AT57" s="468"/>
      <c r="AU57" s="468"/>
      <c r="AV57" s="468"/>
      <c r="AW57" s="468"/>
      <c r="AX57" s="167"/>
      <c r="AY57" s="13"/>
      <c r="AZ57" s="12"/>
      <c r="BA57" s="13"/>
      <c r="BB57" s="13"/>
      <c r="BC57" s="13"/>
      <c r="BD57" s="13"/>
      <c r="BE57" s="13"/>
      <c r="BF57" s="13"/>
      <c r="BG57" s="13"/>
      <c r="BH57" s="13"/>
      <c r="BI57" s="13"/>
      <c r="BJ57" s="5">
        <f t="shared" si="2"/>
        <v>1</v>
      </c>
      <c r="BK57" s="211"/>
      <c r="BL57" s="159"/>
    </row>
    <row r="58" spans="1:64" ht="42">
      <c r="A58" s="15">
        <v>3.5</v>
      </c>
      <c r="B58" s="15">
        <v>3</v>
      </c>
      <c r="C58" s="242" t="s">
        <v>234</v>
      </c>
      <c r="D58" s="242"/>
      <c r="E58" s="15"/>
      <c r="F58" s="15" t="s">
        <v>242</v>
      </c>
      <c r="G58" s="295"/>
      <c r="H58" s="15"/>
      <c r="I58" s="15"/>
      <c r="J58" s="15"/>
      <c r="K58" s="15"/>
      <c r="L58" s="29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242</v>
      </c>
      <c r="BA58" s="13" t="s">
        <v>243</v>
      </c>
      <c r="BB58" s="13"/>
      <c r="BC58" s="13"/>
      <c r="BD58" s="13" t="s">
        <v>244</v>
      </c>
      <c r="BE58" s="13" t="s">
        <v>245</v>
      </c>
      <c r="BF58" s="13"/>
      <c r="BG58" s="13"/>
      <c r="BH58" s="13"/>
      <c r="BI58" s="13"/>
      <c r="BJ58" s="5">
        <f t="shared" si="2"/>
        <v>1</v>
      </c>
      <c r="BK58" s="211" t="s">
        <v>1757</v>
      </c>
      <c r="BL58" s="159"/>
    </row>
    <row r="59" spans="1:64" ht="42">
      <c r="A59" s="15">
        <v>3.5</v>
      </c>
      <c r="B59" s="15">
        <v>4</v>
      </c>
      <c r="C59" s="242" t="s">
        <v>234</v>
      </c>
      <c r="D59" s="242"/>
      <c r="E59" s="15"/>
      <c r="F59" s="15" t="s">
        <v>246</v>
      </c>
      <c r="G59" s="295"/>
      <c r="H59" s="15"/>
      <c r="I59" s="15"/>
      <c r="J59" s="15"/>
      <c r="K59" s="15"/>
      <c r="L59" s="29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246</v>
      </c>
      <c r="BA59" s="13" t="s">
        <v>247</v>
      </c>
      <c r="BB59" s="13"/>
      <c r="BC59" s="13"/>
      <c r="BD59" s="13" t="s">
        <v>248</v>
      </c>
      <c r="BE59" s="13" t="s">
        <v>249</v>
      </c>
      <c r="BF59" s="13"/>
      <c r="BG59" s="13"/>
      <c r="BH59" s="13"/>
      <c r="BI59" s="13"/>
      <c r="BJ59" s="5">
        <f t="shared" si="2"/>
        <v>1</v>
      </c>
      <c r="BK59" s="211" t="s">
        <v>1757</v>
      </c>
      <c r="BL59" s="159"/>
    </row>
    <row r="60" spans="1:64" ht="28">
      <c r="A60" s="15">
        <v>3.5</v>
      </c>
      <c r="B60" s="15">
        <v>5</v>
      </c>
      <c r="C60" s="242" t="s">
        <v>234</v>
      </c>
      <c r="D60" s="242"/>
      <c r="E60" s="15"/>
      <c r="F60" s="15" t="s">
        <v>250</v>
      </c>
      <c r="G60" s="295"/>
      <c r="H60" s="15"/>
      <c r="I60" s="15"/>
      <c r="J60" s="15"/>
      <c r="K60" s="15"/>
      <c r="L60" s="29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250</v>
      </c>
      <c r="BA60" s="13" t="s">
        <v>251</v>
      </c>
      <c r="BB60" s="13"/>
      <c r="BC60" s="13"/>
      <c r="BD60" s="13" t="s">
        <v>252</v>
      </c>
      <c r="BE60" s="13" t="s">
        <v>249</v>
      </c>
      <c r="BF60" s="13"/>
      <c r="BG60" s="13"/>
      <c r="BH60" s="13"/>
      <c r="BI60" s="13"/>
      <c r="BJ60" s="5">
        <f t="shared" si="2"/>
        <v>1</v>
      </c>
      <c r="BK60" s="211" t="s">
        <v>1757</v>
      </c>
      <c r="BL60" s="159"/>
    </row>
    <row r="61" spans="1:64" ht="28">
      <c r="A61" s="15">
        <v>3.5</v>
      </c>
      <c r="B61" s="15">
        <v>6</v>
      </c>
      <c r="C61" s="242" t="s">
        <v>234</v>
      </c>
      <c r="D61" s="242"/>
      <c r="E61" s="15"/>
      <c r="F61" s="15" t="s">
        <v>1982</v>
      </c>
      <c r="G61" s="295"/>
      <c r="H61" s="15"/>
      <c r="I61" s="15"/>
      <c r="J61" s="15"/>
      <c r="K61" s="15"/>
      <c r="L61" s="295"/>
      <c r="M61" s="12"/>
      <c r="N61" s="13"/>
      <c r="O61" s="13"/>
      <c r="P61" s="13"/>
      <c r="Q61" s="13"/>
      <c r="R61" s="13"/>
      <c r="S61" s="13"/>
      <c r="T61" s="13"/>
      <c r="U61" s="167"/>
      <c r="V61" s="13"/>
      <c r="W61" s="13" t="s">
        <v>253</v>
      </c>
      <c r="X61" s="13" t="s">
        <v>253</v>
      </c>
      <c r="Y61" s="13"/>
      <c r="Z61" s="13"/>
      <c r="AA61" s="13" t="s">
        <v>254</v>
      </c>
      <c r="AB61" s="468" t="s">
        <v>79</v>
      </c>
      <c r="AC61" s="468" t="s">
        <v>79</v>
      </c>
      <c r="AD61" s="468" t="s">
        <v>79</v>
      </c>
      <c r="AE61" s="468" t="s">
        <v>79</v>
      </c>
      <c r="AF61" s="468" t="s">
        <v>79</v>
      </c>
      <c r="AG61" s="468"/>
      <c r="AH61" s="468"/>
      <c r="AI61" s="46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1757</v>
      </c>
      <c r="BL61" s="159"/>
    </row>
    <row r="62" spans="1:64" ht="28">
      <c r="A62" s="15">
        <v>3.5</v>
      </c>
      <c r="B62" s="15">
        <v>7</v>
      </c>
      <c r="C62" s="242" t="s">
        <v>234</v>
      </c>
      <c r="D62" s="242"/>
      <c r="E62" s="15"/>
      <c r="F62" s="15" t="s">
        <v>255</v>
      </c>
      <c r="G62" s="295"/>
      <c r="H62" s="15"/>
      <c r="I62" s="15"/>
      <c r="J62" s="15"/>
      <c r="K62" s="15"/>
      <c r="L62" s="295"/>
      <c r="M62" s="12"/>
      <c r="N62" s="13"/>
      <c r="O62" s="13"/>
      <c r="P62" s="13"/>
      <c r="Q62" s="13"/>
      <c r="R62" s="13"/>
      <c r="S62" s="13"/>
      <c r="T62" s="13"/>
      <c r="U62" s="167"/>
      <c r="V62" s="13"/>
      <c r="W62" s="13" t="s">
        <v>256</v>
      </c>
      <c r="X62" s="13" t="s">
        <v>256</v>
      </c>
      <c r="Y62" s="13"/>
      <c r="Z62" s="13"/>
      <c r="AA62" s="13" t="s">
        <v>257</v>
      </c>
      <c r="AB62" s="468" t="s">
        <v>79</v>
      </c>
      <c r="AC62" s="468" t="s">
        <v>79</v>
      </c>
      <c r="AD62" s="468" t="s">
        <v>79</v>
      </c>
      <c r="AE62" s="468" t="s">
        <v>79</v>
      </c>
      <c r="AF62" s="468" t="s">
        <v>79</v>
      </c>
      <c r="AG62" s="468"/>
      <c r="AH62" s="468"/>
      <c r="AI62" s="46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1757</v>
      </c>
      <c r="BL62" s="159"/>
    </row>
    <row r="63" spans="1:64" ht="112">
      <c r="A63" s="15">
        <v>3.5</v>
      </c>
      <c r="B63" s="15">
        <v>8</v>
      </c>
      <c r="C63" s="242" t="s">
        <v>234</v>
      </c>
      <c r="D63" s="242"/>
      <c r="E63" s="15"/>
      <c r="F63" s="15" t="s">
        <v>258</v>
      </c>
      <c r="G63" s="295"/>
      <c r="H63" s="15"/>
      <c r="I63" s="15"/>
      <c r="J63" s="15"/>
      <c r="K63" s="15"/>
      <c r="L63" s="295"/>
      <c r="M63" s="12"/>
      <c r="N63" s="13"/>
      <c r="O63" s="13"/>
      <c r="P63" s="13"/>
      <c r="Q63" s="13"/>
      <c r="R63" s="13"/>
      <c r="S63" s="13"/>
      <c r="T63" s="13"/>
      <c r="U63" s="167"/>
      <c r="V63" s="13"/>
      <c r="W63" s="13" t="s">
        <v>259</v>
      </c>
      <c r="X63" s="13" t="s">
        <v>259</v>
      </c>
      <c r="Y63" s="13"/>
      <c r="Z63" s="13"/>
      <c r="AA63" s="13" t="s">
        <v>260</v>
      </c>
      <c r="AB63" s="468" t="s">
        <v>79</v>
      </c>
      <c r="AC63" s="468" t="s">
        <v>79</v>
      </c>
      <c r="AD63" s="468" t="s">
        <v>79</v>
      </c>
      <c r="AE63" s="468" t="s">
        <v>79</v>
      </c>
      <c r="AF63" s="468" t="s">
        <v>79</v>
      </c>
      <c r="AG63" s="468"/>
      <c r="AH63" s="468"/>
      <c r="AI63" s="46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1757</v>
      </c>
      <c r="BL63" s="159"/>
    </row>
    <row r="64" spans="1:64" ht="42">
      <c r="A64" s="15">
        <v>3.5</v>
      </c>
      <c r="B64" s="363">
        <v>9</v>
      </c>
      <c r="C64" s="387" t="s">
        <v>234</v>
      </c>
      <c r="D64" s="387"/>
      <c r="E64" s="363"/>
      <c r="F64" s="363" t="s">
        <v>235</v>
      </c>
      <c r="G64" s="295"/>
      <c r="H64" s="363"/>
      <c r="I64" s="15"/>
      <c r="J64" s="363"/>
      <c r="K64" s="363"/>
      <c r="L64" s="388"/>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235</v>
      </c>
      <c r="BA64" s="36" t="s">
        <v>236</v>
      </c>
      <c r="BB64" s="36"/>
      <c r="BC64" s="36"/>
      <c r="BD64" s="13" t="s">
        <v>237</v>
      </c>
      <c r="BE64" s="13" t="s">
        <v>88</v>
      </c>
      <c r="BF64" s="13"/>
      <c r="BG64" s="13"/>
      <c r="BH64" s="13"/>
      <c r="BI64" s="13"/>
      <c r="BJ64" s="351">
        <f t="shared" si="2"/>
        <v>1</v>
      </c>
      <c r="BK64" s="211" t="s">
        <v>1757</v>
      </c>
      <c r="BL64" s="159"/>
    </row>
    <row r="65" spans="1:64" s="211" customFormat="1" ht="56">
      <c r="A65" s="16">
        <v>4</v>
      </c>
      <c r="B65" s="481">
        <v>1</v>
      </c>
      <c r="C65" s="482" t="s">
        <v>261</v>
      </c>
      <c r="D65" s="482"/>
      <c r="E65" s="481" t="s">
        <v>1623</v>
      </c>
      <c r="F65" s="481" t="s">
        <v>262</v>
      </c>
      <c r="G65" s="205" t="str">
        <f>_xlfn.CONCAT("'&lt;br&gt;','&lt;b&gt;','",F65, ": ','&lt;/b&gt;',",L65, ",'&lt;/br&gt;',")</f>
        <v>'&lt;br&gt;','&lt;b&gt;','Average bankfull width from transects: ','&lt;/b&gt;',BFWidth,'&lt;/br&gt;',</v>
      </c>
      <c r="H65" s="429" t="s">
        <v>1816</v>
      </c>
      <c r="I65" s="16" t="s">
        <v>264</v>
      </c>
      <c r="J65" s="222"/>
      <c r="K65" s="429" t="s">
        <v>249</v>
      </c>
      <c r="L65" s="479" t="s">
        <v>263</v>
      </c>
      <c r="M65" s="430" t="s">
        <v>1746</v>
      </c>
      <c r="N65" s="376"/>
      <c r="O65" s="9"/>
      <c r="P65" s="9"/>
      <c r="Q65" s="9"/>
      <c r="R65" s="9" t="s">
        <v>249</v>
      </c>
      <c r="S65" s="9">
        <v>6849</v>
      </c>
      <c r="T65" s="9"/>
      <c r="U65" s="166"/>
      <c r="V65" s="9"/>
      <c r="W65" s="13" t="s">
        <v>266</v>
      </c>
      <c r="X65" s="278" t="s">
        <v>1567</v>
      </c>
      <c r="Y65" s="163"/>
      <c r="Z65" s="163"/>
      <c r="AA65" s="13" t="s">
        <v>267</v>
      </c>
      <c r="AB65" s="468" t="s">
        <v>79</v>
      </c>
      <c r="AC65" s="468" t="s">
        <v>249</v>
      </c>
      <c r="AD65" s="468">
        <v>0</v>
      </c>
      <c r="AE65" s="468" t="s">
        <v>160</v>
      </c>
      <c r="AF65" s="468" t="s">
        <v>79</v>
      </c>
      <c r="AG65" s="468"/>
      <c r="AH65" s="494" t="s">
        <v>2291</v>
      </c>
      <c r="AI65" s="468" t="s">
        <v>2006</v>
      </c>
      <c r="AJ65" s="166"/>
      <c r="AK65" s="381"/>
      <c r="AL65" s="368" t="s">
        <v>268</v>
      </c>
      <c r="AM65" s="303"/>
      <c r="AN65" s="368" t="s">
        <v>268</v>
      </c>
      <c r="AO65" s="303"/>
      <c r="AP65" s="303"/>
      <c r="AQ65" s="468" t="s">
        <v>269</v>
      </c>
      <c r="AR65" s="468" t="s">
        <v>270</v>
      </c>
      <c r="AS65" s="468" t="s">
        <v>270</v>
      </c>
      <c r="AT65" s="468" t="s">
        <v>249</v>
      </c>
      <c r="AU65" s="468"/>
      <c r="AV65" s="468">
        <v>6870</v>
      </c>
      <c r="AW65" s="468"/>
      <c r="AX65" s="166"/>
      <c r="AY65" s="9"/>
      <c r="AZ65" s="12" t="s">
        <v>262</v>
      </c>
      <c r="BA65" s="201" t="s">
        <v>271</v>
      </c>
      <c r="BB65" s="309"/>
      <c r="BC65" s="309"/>
      <c r="BD65" s="13" t="s">
        <v>272</v>
      </c>
      <c r="BE65" s="13" t="s">
        <v>249</v>
      </c>
      <c r="BF65" s="13">
        <v>6871</v>
      </c>
      <c r="BG65" s="13"/>
      <c r="BH65" s="13"/>
      <c r="BI65" s="13"/>
      <c r="BJ65" s="278">
        <f t="shared" si="2"/>
        <v>4</v>
      </c>
    </row>
    <row r="66" spans="1:64" s="211" customFormat="1" ht="112">
      <c r="A66" s="16">
        <v>4</v>
      </c>
      <c r="B66" s="488">
        <v>2</v>
      </c>
      <c r="C66" s="489" t="s">
        <v>261</v>
      </c>
      <c r="D66" s="489"/>
      <c r="E66" s="488" t="s">
        <v>1623</v>
      </c>
      <c r="F66" s="488" t="s">
        <v>273</v>
      </c>
      <c r="G66" s="205" t="str">
        <f>_xlfn.CONCAT("'&lt;br&gt;','&lt;b&gt;','",F66, ": ','&lt;/b&gt;',",L66, ",'&lt;/br&gt;',")</f>
        <v>'&lt;br&gt;','&lt;b&gt;','Gradient of stream reach: ','&lt;/b&gt;',Grad,'&lt;/br&gt;',</v>
      </c>
      <c r="H66" s="429" t="s">
        <v>2308</v>
      </c>
      <c r="I66" s="16" t="s">
        <v>264</v>
      </c>
      <c r="J66" s="16" t="s">
        <v>2286</v>
      </c>
      <c r="K66" s="429" t="s">
        <v>278</v>
      </c>
      <c r="L66" s="479" t="s">
        <v>274</v>
      </c>
      <c r="M66" s="201" t="s">
        <v>275</v>
      </c>
      <c r="N66" s="236"/>
      <c r="O66" s="13"/>
      <c r="P66" s="13"/>
      <c r="Q66" s="13"/>
      <c r="R66" s="13" t="s">
        <v>2220</v>
      </c>
      <c r="S66" s="13">
        <v>6852</v>
      </c>
      <c r="T66" s="13"/>
      <c r="U66" s="167"/>
      <c r="V66" s="13"/>
      <c r="W66" s="13" t="s">
        <v>276</v>
      </c>
      <c r="X66" s="431" t="s">
        <v>1566</v>
      </c>
      <c r="Y66" s="366"/>
      <c r="Z66" s="366"/>
      <c r="AA66" s="13" t="s">
        <v>277</v>
      </c>
      <c r="AB66" s="468" t="s">
        <v>79</v>
      </c>
      <c r="AC66" s="468" t="s">
        <v>278</v>
      </c>
      <c r="AD66" s="468">
        <v>0</v>
      </c>
      <c r="AE66" s="468" t="s">
        <v>279</v>
      </c>
      <c r="AF66" s="468" t="s">
        <v>79</v>
      </c>
      <c r="AG66" s="468"/>
      <c r="AH66" s="494" t="s">
        <v>2309</v>
      </c>
      <c r="AI66" s="468" t="s">
        <v>1612</v>
      </c>
      <c r="AJ66" s="167"/>
      <c r="AK66" s="167"/>
      <c r="AL66" s="368" t="s">
        <v>280</v>
      </c>
      <c r="AM66" s="194"/>
      <c r="AN66" s="368" t="s">
        <v>280</v>
      </c>
      <c r="AO66" s="264"/>
      <c r="AP66" s="264"/>
      <c r="AQ66" s="468" t="s">
        <v>281</v>
      </c>
      <c r="AR66" s="468" t="s">
        <v>282</v>
      </c>
      <c r="AS66" s="468" t="s">
        <v>282</v>
      </c>
      <c r="AT66" s="468" t="s">
        <v>278</v>
      </c>
      <c r="AU66" s="468"/>
      <c r="AV66" s="468">
        <v>6852</v>
      </c>
      <c r="AW66" s="468" t="s">
        <v>1265</v>
      </c>
      <c r="AX66" s="167"/>
      <c r="AY66" s="13"/>
      <c r="AZ66" s="12" t="s">
        <v>273</v>
      </c>
      <c r="BA66" s="201" t="s">
        <v>274</v>
      </c>
      <c r="BB66" s="236"/>
      <c r="BC66" s="236"/>
      <c r="BD66" s="13" t="s">
        <v>283</v>
      </c>
      <c r="BE66" s="13" t="s">
        <v>278</v>
      </c>
      <c r="BF66" s="13">
        <v>6868</v>
      </c>
      <c r="BG66" s="13"/>
      <c r="BH66" s="13"/>
      <c r="BI66" s="13"/>
      <c r="BJ66" s="278">
        <f t="shared" si="2"/>
        <v>4</v>
      </c>
    </row>
    <row r="67" spans="1:64" s="211" customFormat="1" ht="210">
      <c r="A67" s="16">
        <v>4</v>
      </c>
      <c r="B67" s="488">
        <v>3</v>
      </c>
      <c r="C67" s="489" t="s">
        <v>261</v>
      </c>
      <c r="D67" s="489"/>
      <c r="E67" s="488" t="s">
        <v>1623</v>
      </c>
      <c r="F67" s="488" t="s">
        <v>285</v>
      </c>
      <c r="G67" s="205" t="str">
        <f>_xlfn.CONCAT("'&lt;br&gt;','&lt;b&gt;','",F67, ": ','&lt;/b&gt;',",L67, ",'&lt;/br&gt;',")</f>
        <v>'&lt;br&gt;','&lt;b&gt;','Length of sampling reach: ','&lt;/b&gt;',RchLen,'&lt;/br&gt;',</v>
      </c>
      <c r="H67" s="429" t="s">
        <v>293</v>
      </c>
      <c r="I67" s="16" t="s">
        <v>264</v>
      </c>
      <c r="J67" s="205"/>
      <c r="K67" s="429" t="s">
        <v>249</v>
      </c>
      <c r="L67" s="479" t="s">
        <v>286</v>
      </c>
      <c r="M67" s="201" t="s">
        <v>1749</v>
      </c>
      <c r="N67" s="236"/>
      <c r="O67" s="13" t="s">
        <v>287</v>
      </c>
      <c r="P67" s="13"/>
      <c r="Q67" s="13"/>
      <c r="R67" s="13" t="s">
        <v>249</v>
      </c>
      <c r="S67" s="13"/>
      <c r="T67" s="13"/>
      <c r="U67" s="167"/>
      <c r="V67" s="13"/>
      <c r="W67" s="13" t="s">
        <v>288</v>
      </c>
      <c r="X67" s="431" t="s">
        <v>1565</v>
      </c>
      <c r="Y67" s="366"/>
      <c r="Z67" s="366"/>
      <c r="AA67" s="13" t="s">
        <v>289</v>
      </c>
      <c r="AB67" s="468" t="s">
        <v>79</v>
      </c>
      <c r="AC67" s="468" t="s">
        <v>249</v>
      </c>
      <c r="AD67" s="468">
        <v>150</v>
      </c>
      <c r="AE67" s="468">
        <v>4000</v>
      </c>
      <c r="AF67" s="468" t="s">
        <v>79</v>
      </c>
      <c r="AG67" s="468"/>
      <c r="AH67" s="468"/>
      <c r="AI67" s="468"/>
      <c r="AJ67" s="167"/>
      <c r="AK67" s="167"/>
      <c r="AL67" s="368" t="s">
        <v>290</v>
      </c>
      <c r="AM67" s="264"/>
      <c r="AN67" s="368" t="s">
        <v>290</v>
      </c>
      <c r="AO67" s="264"/>
      <c r="AP67" s="264"/>
      <c r="AQ67" s="468" t="s">
        <v>291</v>
      </c>
      <c r="AR67" s="468" t="s">
        <v>292</v>
      </c>
      <c r="AS67" s="468" t="s">
        <v>292</v>
      </c>
      <c r="AT67" s="468"/>
      <c r="AU67" s="468"/>
      <c r="AV67" s="468"/>
      <c r="AW67" s="468"/>
      <c r="AX67" s="167"/>
      <c r="AY67" s="13"/>
      <c r="AZ67" s="12" t="s">
        <v>285</v>
      </c>
      <c r="BA67" s="201" t="s">
        <v>286</v>
      </c>
      <c r="BB67" s="236"/>
      <c r="BC67" s="236"/>
      <c r="BD67" s="13" t="s">
        <v>293</v>
      </c>
      <c r="BE67" s="13" t="s">
        <v>249</v>
      </c>
      <c r="BF67" s="13"/>
      <c r="BG67" s="13"/>
      <c r="BH67" s="13"/>
      <c r="BI67" s="13"/>
      <c r="BJ67" s="278">
        <f>COUNTIF(O67,"*")+COUNTIF(W67,"*")+COUNTIF(AL67,"*")+COUNTIF(AZ67,"*")</f>
        <v>4</v>
      </c>
    </row>
    <row r="68" spans="1:64" s="211" customFormat="1" ht="126">
      <c r="A68" s="16">
        <v>4</v>
      </c>
      <c r="B68" s="488">
        <v>4</v>
      </c>
      <c r="C68" s="489" t="s">
        <v>261</v>
      </c>
      <c r="D68" s="489"/>
      <c r="E68" s="488" t="s">
        <v>1623</v>
      </c>
      <c r="F68" s="488" t="s">
        <v>294</v>
      </c>
      <c r="G68" s="205" t="str">
        <f>_xlfn.CONCAT("'&lt;br&gt;','&lt;b&gt;','",F68, ": ','&lt;/b&gt;',",L68, ",'&lt;/br&gt;',")</f>
        <v>'&lt;br&gt;','&lt;b&gt;','Bankfull width-to-depth ratio at transects: ','&lt;/b&gt;',BFWDRatio,'&lt;/br&gt;',</v>
      </c>
      <c r="H68" s="429" t="s">
        <v>1817</v>
      </c>
      <c r="I68" s="16" t="s">
        <v>264</v>
      </c>
      <c r="J68" s="205"/>
      <c r="K68" s="429" t="s">
        <v>249</v>
      </c>
      <c r="L68" s="479" t="s">
        <v>1873</v>
      </c>
      <c r="M68" s="201" t="s">
        <v>296</v>
      </c>
      <c r="N68" s="236"/>
      <c r="O68" s="13" t="s">
        <v>296</v>
      </c>
      <c r="P68" s="13"/>
      <c r="Q68" s="13" t="s">
        <v>2221</v>
      </c>
      <c r="R68" s="13"/>
      <c r="S68" s="13"/>
      <c r="T68" s="13"/>
      <c r="U68" s="167"/>
      <c r="V68" s="13" t="s">
        <v>2222</v>
      </c>
      <c r="W68" s="13"/>
      <c r="X68" s="278"/>
      <c r="Y68" s="13"/>
      <c r="Z68" s="13"/>
      <c r="AA68" s="13"/>
      <c r="AB68" s="13"/>
      <c r="AC68" s="13"/>
      <c r="AD68" s="13"/>
      <c r="AE68" s="13"/>
      <c r="AF68" s="13"/>
      <c r="AG68" s="13"/>
      <c r="AH68" s="13"/>
      <c r="AI68" s="13"/>
      <c r="AJ68" s="167"/>
      <c r="AK68" s="167"/>
      <c r="AL68" s="368" t="s">
        <v>297</v>
      </c>
      <c r="AM68" s="264"/>
      <c r="AN68" s="368" t="s">
        <v>297</v>
      </c>
      <c r="AO68" s="264"/>
      <c r="AP68" s="264"/>
      <c r="AQ68" s="468" t="s">
        <v>269</v>
      </c>
      <c r="AR68" s="468" t="s">
        <v>298</v>
      </c>
      <c r="AS68" s="468" t="s">
        <v>298</v>
      </c>
      <c r="AT68" s="468" t="s">
        <v>299</v>
      </c>
      <c r="AU68" s="468"/>
      <c r="AV68" s="468"/>
      <c r="AW68" s="468"/>
      <c r="AX68" s="167"/>
      <c r="AY68" s="13"/>
      <c r="AZ68" s="12" t="s">
        <v>294</v>
      </c>
      <c r="BA68" s="201" t="s">
        <v>300</v>
      </c>
      <c r="BB68" s="236"/>
      <c r="BC68" s="236"/>
      <c r="BD68" s="13" t="s">
        <v>301</v>
      </c>
      <c r="BE68" s="13" t="s">
        <v>302</v>
      </c>
      <c r="BF68" s="13"/>
      <c r="BG68" s="13"/>
      <c r="BH68" s="13"/>
      <c r="BI68" s="13"/>
      <c r="BJ68" s="278">
        <f>COUNTIF(O68,"*")+COUNTIF(W68,"*")+COUNTIF(AL68,"*")+COUNTIF(AZ68,"*")</f>
        <v>3</v>
      </c>
    </row>
    <row r="69" spans="1:64" s="211" customFormat="1" ht="88.5">
      <c r="A69" s="16">
        <v>4</v>
      </c>
      <c r="B69" s="488">
        <v>5</v>
      </c>
      <c r="C69" s="489" t="s">
        <v>261</v>
      </c>
      <c r="D69" s="489"/>
      <c r="E69" s="488"/>
      <c r="F69" s="488" t="s">
        <v>303</v>
      </c>
      <c r="G69" s="205" t="str">
        <f>_xlfn.CONCAT("'&lt;br&gt;','&lt;b&gt;','",F69, ": ','&lt;/b&gt;',",L69, ",'&lt;/br&gt;',")</f>
        <v>'&lt;br&gt;','&lt;b&gt;','Bankfull Height: ','&lt;/b&gt;',BFHeight,'&lt;/br&gt;',</v>
      </c>
      <c r="H69" s="429" t="s">
        <v>1815</v>
      </c>
      <c r="I69" s="16" t="s">
        <v>264</v>
      </c>
      <c r="J69" s="205"/>
      <c r="K69" s="429" t="s">
        <v>249</v>
      </c>
      <c r="L69" s="479" t="s">
        <v>1874</v>
      </c>
      <c r="M69" s="201" t="s">
        <v>1747</v>
      </c>
      <c r="N69" s="236"/>
      <c r="O69" s="192" t="s">
        <v>305</v>
      </c>
      <c r="P69" s="9"/>
      <c r="Q69" s="192" t="s">
        <v>2221</v>
      </c>
      <c r="R69" s="9" t="s">
        <v>299</v>
      </c>
      <c r="S69" s="9"/>
      <c r="T69" s="9"/>
      <c r="U69" s="166"/>
      <c r="V69" s="192" t="s">
        <v>2222</v>
      </c>
      <c r="W69" s="13" t="s">
        <v>306</v>
      </c>
      <c r="X69" s="278" t="s">
        <v>1576</v>
      </c>
      <c r="Y69" s="13"/>
      <c r="Z69" s="13"/>
      <c r="AA69" s="13" t="s">
        <v>307</v>
      </c>
      <c r="AB69" s="468" t="s">
        <v>308</v>
      </c>
      <c r="AC69" s="468" t="s">
        <v>249</v>
      </c>
      <c r="AD69" s="468">
        <v>0</v>
      </c>
      <c r="AE69" s="468" t="s">
        <v>160</v>
      </c>
      <c r="AF69" s="468" t="s">
        <v>79</v>
      </c>
      <c r="AG69" s="468"/>
      <c r="AH69" s="468"/>
      <c r="AI69" s="468"/>
      <c r="AJ69" s="166"/>
      <c r="AK69" s="495" t="s">
        <v>2292</v>
      </c>
      <c r="AL69" s="368" t="s">
        <v>309</v>
      </c>
      <c r="AM69" s="264"/>
      <c r="AN69" s="368" t="s">
        <v>309</v>
      </c>
      <c r="AO69" s="264"/>
      <c r="AP69" s="264"/>
      <c r="AQ69" s="468" t="s">
        <v>269</v>
      </c>
      <c r="AR69" s="468" t="s">
        <v>310</v>
      </c>
      <c r="AS69" s="468" t="s">
        <v>310</v>
      </c>
      <c r="AT69" s="468" t="s">
        <v>249</v>
      </c>
      <c r="AU69" s="468"/>
      <c r="AV69" s="468"/>
      <c r="AW69" s="468"/>
      <c r="AX69" s="166"/>
      <c r="AY69" s="9"/>
      <c r="AZ69" s="12"/>
      <c r="BA69" s="201"/>
      <c r="BB69" s="236"/>
      <c r="BC69" s="236"/>
      <c r="BD69" s="13"/>
      <c r="BE69" s="13"/>
      <c r="BF69" s="13"/>
      <c r="BG69" s="13"/>
      <c r="BH69" s="13"/>
      <c r="BI69" s="13" t="s">
        <v>2293</v>
      </c>
      <c r="BJ69" s="278">
        <f>COUNTIF(O69,"*")+COUNTIF(W69,"*")+COUNTIF(AL69,"*")+COUNTIF(AZ69,"*")</f>
        <v>3</v>
      </c>
      <c r="BL69" s="497" t="s">
        <v>2295</v>
      </c>
    </row>
    <row r="70" spans="1:64" s="211" customFormat="1" ht="70">
      <c r="A70" s="16">
        <v>4</v>
      </c>
      <c r="B70" s="488">
        <v>6</v>
      </c>
      <c r="C70" s="489" t="s">
        <v>261</v>
      </c>
      <c r="D70" s="489"/>
      <c r="E70" s="488" t="s">
        <v>1623</v>
      </c>
      <c r="F70" s="488" t="s">
        <v>311</v>
      </c>
      <c r="G70" s="205" t="str">
        <f>_xlfn.CONCAT("'&lt;br&gt;','&lt;b&gt;','",F70, ": ','&lt;/b&gt;',",L70, ",'&lt;/br&gt;',")</f>
        <v>'&lt;br&gt;','&lt;b&gt;','Average wetted width from transects: ','&lt;/b&gt;',WetWidth,'&lt;/br&gt;',</v>
      </c>
      <c r="H70" s="429" t="s">
        <v>1818</v>
      </c>
      <c r="I70" s="16" t="s">
        <v>264</v>
      </c>
      <c r="J70" s="205"/>
      <c r="K70" s="429" t="s">
        <v>249</v>
      </c>
      <c r="L70" s="479" t="s">
        <v>312</v>
      </c>
      <c r="M70" s="201" t="s">
        <v>2223</v>
      </c>
      <c r="N70" s="236"/>
      <c r="O70" s="201" t="s">
        <v>2223</v>
      </c>
      <c r="P70" s="13"/>
      <c r="Q70" s="13"/>
      <c r="R70" s="13" t="s">
        <v>249</v>
      </c>
      <c r="S70" s="13"/>
      <c r="T70" s="13"/>
      <c r="U70" s="167"/>
      <c r="V70" s="167" t="s">
        <v>2224</v>
      </c>
      <c r="W70" s="13" t="s">
        <v>313</v>
      </c>
      <c r="X70" s="278" t="s">
        <v>1739</v>
      </c>
      <c r="Y70" s="13"/>
      <c r="Z70" s="13"/>
      <c r="AA70" s="13" t="s">
        <v>314</v>
      </c>
      <c r="AB70" s="468" t="s">
        <v>79</v>
      </c>
      <c r="AC70" s="468" t="s">
        <v>249</v>
      </c>
      <c r="AD70" s="468">
        <v>0</v>
      </c>
      <c r="AE70" s="468" t="s">
        <v>160</v>
      </c>
      <c r="AF70" s="468" t="s">
        <v>79</v>
      </c>
      <c r="AG70" s="468"/>
      <c r="AH70" s="468"/>
      <c r="AI70" s="468"/>
      <c r="AJ70" s="167"/>
      <c r="AK70" s="167"/>
      <c r="AL70" s="368" t="s">
        <v>315</v>
      </c>
      <c r="AM70" s="264"/>
      <c r="AN70" s="368" t="s">
        <v>315</v>
      </c>
      <c r="AO70" s="264"/>
      <c r="AP70" s="264"/>
      <c r="AQ70" s="468" t="s">
        <v>269</v>
      </c>
      <c r="AR70" s="468" t="s">
        <v>316</v>
      </c>
      <c r="AS70" s="468" t="s">
        <v>316</v>
      </c>
      <c r="AT70" s="468" t="s">
        <v>249</v>
      </c>
      <c r="AU70" s="468"/>
      <c r="AV70" s="468"/>
      <c r="AW70" s="468"/>
      <c r="AX70" s="167"/>
      <c r="AY70" s="13"/>
      <c r="AZ70" s="12"/>
      <c r="BA70" s="201"/>
      <c r="BB70" s="236"/>
      <c r="BC70" s="236"/>
      <c r="BD70" s="13"/>
      <c r="BE70" s="13"/>
      <c r="BF70" s="13"/>
      <c r="BG70" s="13"/>
      <c r="BH70" s="13"/>
      <c r="BI70" s="13"/>
      <c r="BJ70" s="278">
        <f>COUNTIF(M70,"*")+COUNTIF(W70,"*")+COUNTIF(AL70,"*")+COUNTIF(AZ70,"*")</f>
        <v>3</v>
      </c>
    </row>
    <row r="71" spans="1:64" s="211" customFormat="1" ht="126">
      <c r="A71" s="16">
        <v>4</v>
      </c>
      <c r="B71" s="488">
        <v>7</v>
      </c>
      <c r="C71" s="489" t="s">
        <v>261</v>
      </c>
      <c r="D71" s="489"/>
      <c r="E71" s="488" t="s">
        <v>1623</v>
      </c>
      <c r="F71" s="488" t="s">
        <v>317</v>
      </c>
      <c r="G71" s="205" t="str">
        <f>_xlfn.CONCAT("'&lt;br&gt;','&lt;b&gt;','",F71, ": ','&lt;/b&gt;',",L71, ",'&lt;/br&gt;',")</f>
        <v>'&lt;br&gt;','&lt;b&gt;','Wetted width-to-depth ratio at transects: ','&lt;/b&gt;',WetWidthToDepth,'&lt;/br&gt;',</v>
      </c>
      <c r="H71" s="429" t="s">
        <v>320</v>
      </c>
      <c r="I71" s="16" t="s">
        <v>264</v>
      </c>
      <c r="J71" s="205"/>
      <c r="K71" s="429" t="s">
        <v>299</v>
      </c>
      <c r="L71" s="479" t="s">
        <v>318</v>
      </c>
      <c r="M71" s="201"/>
      <c r="N71" s="281"/>
      <c r="O71" s="13"/>
      <c r="P71" s="13"/>
      <c r="Q71" s="13"/>
      <c r="R71" s="13"/>
      <c r="S71" s="13"/>
      <c r="T71" s="13"/>
      <c r="U71" s="167"/>
      <c r="V71" s="167" t="s">
        <v>2225</v>
      </c>
      <c r="W71" s="13"/>
      <c r="X71" s="278"/>
      <c r="Y71" s="36"/>
      <c r="Z71" s="36"/>
      <c r="AA71" s="13"/>
      <c r="AB71" s="13"/>
      <c r="AC71" s="13"/>
      <c r="AD71" s="13"/>
      <c r="AE71" s="13"/>
      <c r="AF71" s="13"/>
      <c r="AG71" s="13"/>
      <c r="AH71" s="13"/>
      <c r="AI71" s="13"/>
      <c r="AJ71" s="167"/>
      <c r="AK71" s="350"/>
      <c r="AL71" s="368" t="s">
        <v>319</v>
      </c>
      <c r="AM71" s="288"/>
      <c r="AN71" s="368" t="s">
        <v>319</v>
      </c>
      <c r="AO71" s="288"/>
      <c r="AP71" s="288"/>
      <c r="AQ71" s="468" t="s">
        <v>269</v>
      </c>
      <c r="AR71" s="468" t="s">
        <v>320</v>
      </c>
      <c r="AS71" s="468" t="s">
        <v>320</v>
      </c>
      <c r="AT71" s="468" t="s">
        <v>299</v>
      </c>
      <c r="AU71" s="468"/>
      <c r="AV71" s="468"/>
      <c r="AW71" s="468"/>
      <c r="AX71" s="167"/>
      <c r="AY71" s="13"/>
      <c r="AZ71" s="12" t="s">
        <v>317</v>
      </c>
      <c r="BA71" s="201" t="s">
        <v>1737</v>
      </c>
      <c r="BB71" s="281"/>
      <c r="BC71" s="281"/>
      <c r="BD71" s="13" t="s">
        <v>322</v>
      </c>
      <c r="BE71" s="13" t="s">
        <v>302</v>
      </c>
      <c r="BF71" s="13"/>
      <c r="BG71" s="13"/>
      <c r="BH71" s="13"/>
      <c r="BI71" s="13"/>
      <c r="BJ71" s="278">
        <f>COUNTIF(M71,"*")+COUNTIF(W71,"*")+COUNTIF(AL71,"*")+COUNTIF(AZ71,"*")</f>
        <v>2</v>
      </c>
    </row>
    <row r="72" spans="1:64" s="211" customFormat="1" ht="42">
      <c r="A72" s="16">
        <v>4</v>
      </c>
      <c r="B72" s="405">
        <v>8</v>
      </c>
      <c r="C72" s="406" t="s">
        <v>261</v>
      </c>
      <c r="D72" s="406"/>
      <c r="E72" s="405"/>
      <c r="F72" s="405" t="s">
        <v>323</v>
      </c>
      <c r="G72" s="205"/>
      <c r="H72" s="222"/>
      <c r="I72" s="16" t="s">
        <v>264</v>
      </c>
      <c r="J72" s="205"/>
      <c r="K72" s="222"/>
      <c r="L72" s="222" t="s">
        <v>324</v>
      </c>
      <c r="M72" s="200"/>
      <c r="N72" s="164"/>
      <c r="O72" s="21"/>
      <c r="P72" s="21"/>
      <c r="Q72" s="21"/>
      <c r="R72" s="21"/>
      <c r="S72" s="21"/>
      <c r="T72" s="21"/>
      <c r="U72" s="168"/>
      <c r="V72" s="21"/>
      <c r="W72" s="13"/>
      <c r="X72" s="163"/>
      <c r="Y72" s="163"/>
      <c r="Z72" s="163"/>
      <c r="AA72" s="13"/>
      <c r="AB72" s="468"/>
      <c r="AC72" s="468"/>
      <c r="AD72" s="468"/>
      <c r="AE72" s="468"/>
      <c r="AF72" s="468"/>
      <c r="AG72" s="468"/>
      <c r="AH72" s="468"/>
      <c r="AI72" s="468"/>
      <c r="AJ72" s="168"/>
      <c r="AK72" s="382"/>
      <c r="AL72" s="200" t="s">
        <v>325</v>
      </c>
      <c r="AM72" s="164"/>
      <c r="AN72" s="164"/>
      <c r="AO72" s="164"/>
      <c r="AP72" s="164"/>
      <c r="AQ72" s="468" t="s">
        <v>326</v>
      </c>
      <c r="AR72" s="468" t="s">
        <v>327</v>
      </c>
      <c r="AS72" s="468" t="s">
        <v>327</v>
      </c>
      <c r="AT72" s="468" t="s">
        <v>299</v>
      </c>
      <c r="AU72" s="468"/>
      <c r="AV72" s="468"/>
      <c r="AW72" s="468"/>
      <c r="AX72" s="168"/>
      <c r="AY72" s="21"/>
      <c r="AZ72" s="12"/>
      <c r="BA72" s="163"/>
      <c r="BB72" s="163"/>
      <c r="BC72" s="163"/>
      <c r="BD72" s="13"/>
      <c r="BE72" s="13"/>
      <c r="BF72" s="13"/>
      <c r="BG72" s="13"/>
      <c r="BH72" s="13"/>
      <c r="BI72" s="13"/>
      <c r="BJ72" s="339"/>
    </row>
    <row r="73" spans="1:64" s="211" customFormat="1" ht="42">
      <c r="A73" s="16">
        <v>4</v>
      </c>
      <c r="B73" s="16">
        <v>9</v>
      </c>
      <c r="C73" s="243" t="s">
        <v>261</v>
      </c>
      <c r="D73" s="243"/>
      <c r="E73" s="16"/>
      <c r="F73" s="16" t="s">
        <v>331</v>
      </c>
      <c r="G73" s="205"/>
      <c r="H73" s="16"/>
      <c r="I73" s="16"/>
      <c r="J73" s="16"/>
      <c r="K73" s="16"/>
      <c r="L73" s="205"/>
      <c r="M73" s="17"/>
      <c r="N73" s="468"/>
      <c r="O73" s="21"/>
      <c r="P73" s="21"/>
      <c r="Q73" s="21"/>
      <c r="R73" s="21"/>
      <c r="S73" s="21"/>
      <c r="T73" s="21"/>
      <c r="U73" s="168"/>
      <c r="V73" s="21"/>
      <c r="W73" s="13"/>
      <c r="X73" s="13"/>
      <c r="Y73" s="13"/>
      <c r="Z73" s="13"/>
      <c r="AA73" s="13"/>
      <c r="AB73" s="468"/>
      <c r="AC73" s="468"/>
      <c r="AD73" s="468"/>
      <c r="AE73" s="468"/>
      <c r="AF73" s="468"/>
      <c r="AG73" s="468"/>
      <c r="AH73" s="468"/>
      <c r="AI73" s="468"/>
      <c r="AJ73" s="168"/>
      <c r="AK73" s="21"/>
      <c r="AL73" s="17" t="s">
        <v>328</v>
      </c>
      <c r="AM73" s="468"/>
      <c r="AN73" s="468"/>
      <c r="AO73" s="468"/>
      <c r="AP73" s="468"/>
      <c r="AQ73" s="468" t="s">
        <v>281</v>
      </c>
      <c r="AR73" s="468" t="s">
        <v>329</v>
      </c>
      <c r="AS73" s="468" t="s">
        <v>329</v>
      </c>
      <c r="AT73" s="468" t="s">
        <v>330</v>
      </c>
      <c r="AU73" s="468"/>
      <c r="AV73" s="468"/>
      <c r="AW73" s="468"/>
      <c r="AX73" s="168"/>
      <c r="AY73" s="21"/>
      <c r="AZ73" s="12"/>
      <c r="BA73" s="13"/>
      <c r="BB73" s="13"/>
      <c r="BC73" s="13"/>
      <c r="BD73" s="13"/>
      <c r="BE73" s="13"/>
      <c r="BF73" s="13"/>
      <c r="BG73" s="13"/>
      <c r="BH73" s="13"/>
      <c r="BI73" s="13"/>
      <c r="BJ73" s="5"/>
    </row>
    <row r="74" spans="1:64" s="211" customFormat="1" ht="42">
      <c r="A74" s="16">
        <v>4</v>
      </c>
      <c r="B74" s="16">
        <v>10</v>
      </c>
      <c r="C74" s="243" t="s">
        <v>261</v>
      </c>
      <c r="D74" s="243"/>
      <c r="E74" s="16"/>
      <c r="F74" s="16" t="s">
        <v>331</v>
      </c>
      <c r="G74" s="205"/>
      <c r="H74" s="16"/>
      <c r="I74" s="16"/>
      <c r="J74" s="16"/>
      <c r="K74" s="16"/>
      <c r="L74" s="205"/>
      <c r="M74" s="17"/>
      <c r="N74" s="468"/>
      <c r="O74" s="21"/>
      <c r="P74" s="21"/>
      <c r="Q74" s="21"/>
      <c r="R74" s="21"/>
      <c r="S74" s="21"/>
      <c r="T74" s="21"/>
      <c r="U74" s="168"/>
      <c r="V74" s="21"/>
      <c r="W74" s="13"/>
      <c r="X74" s="13"/>
      <c r="Y74" s="13"/>
      <c r="Z74" s="13"/>
      <c r="AA74" s="13"/>
      <c r="AB74" s="468"/>
      <c r="AC74" s="468"/>
      <c r="AD74" s="468"/>
      <c r="AE74" s="468"/>
      <c r="AF74" s="468"/>
      <c r="AG74" s="468"/>
      <c r="AH74" s="468"/>
      <c r="AI74" s="468"/>
      <c r="AJ74" s="168"/>
      <c r="AK74" s="21"/>
      <c r="AL74" s="17" t="s">
        <v>332</v>
      </c>
      <c r="AM74" s="468"/>
      <c r="AN74" s="468"/>
      <c r="AO74" s="468"/>
      <c r="AP74" s="468"/>
      <c r="AQ74" s="468" t="s">
        <v>281</v>
      </c>
      <c r="AR74" s="468" t="s">
        <v>333</v>
      </c>
      <c r="AS74" s="468" t="s">
        <v>333</v>
      </c>
      <c r="AT74" s="468" t="s">
        <v>334</v>
      </c>
      <c r="AU74" s="468"/>
      <c r="AV74" s="468"/>
      <c r="AW74" s="468"/>
      <c r="AX74" s="168"/>
      <c r="AY74" s="21"/>
      <c r="AZ74" s="12"/>
      <c r="BA74" s="13"/>
      <c r="BB74" s="13"/>
      <c r="BC74" s="13"/>
      <c r="BD74" s="13"/>
      <c r="BE74" s="13"/>
      <c r="BF74" s="13"/>
      <c r="BG74" s="13"/>
      <c r="BH74" s="13"/>
      <c r="BI74" s="13"/>
      <c r="BJ74" s="5">
        <f t="shared" ref="BJ74:BJ89" si="3">COUNTIF(M74,"*")+COUNTIF(W74,"*")+COUNTIF(AL74,"*")+COUNTIF(AZ74,"*")</f>
        <v>1</v>
      </c>
    </row>
    <row r="75" spans="1:64" s="211" customFormat="1" ht="42">
      <c r="A75" s="16">
        <v>4</v>
      </c>
      <c r="B75" s="16">
        <v>11</v>
      </c>
      <c r="C75" s="243" t="s">
        <v>261</v>
      </c>
      <c r="D75" s="243"/>
      <c r="E75" s="16"/>
      <c r="F75" s="16" t="s">
        <v>335</v>
      </c>
      <c r="G75" s="205"/>
      <c r="H75" s="16"/>
      <c r="I75" s="16"/>
      <c r="J75" s="16"/>
      <c r="K75" s="16"/>
      <c r="L75" s="205"/>
      <c r="M75" s="12"/>
      <c r="N75" s="13"/>
      <c r="O75" s="13"/>
      <c r="P75" s="13"/>
      <c r="Q75" s="13"/>
      <c r="R75" s="13"/>
      <c r="S75" s="13"/>
      <c r="T75" s="13"/>
      <c r="U75" s="167"/>
      <c r="V75" s="13"/>
      <c r="W75" s="13"/>
      <c r="X75" s="13"/>
      <c r="Y75" s="13"/>
      <c r="Z75" s="13"/>
      <c r="AA75" s="13"/>
      <c r="AB75" s="468"/>
      <c r="AC75" s="468"/>
      <c r="AD75" s="468"/>
      <c r="AE75" s="468"/>
      <c r="AF75" s="468"/>
      <c r="AG75" s="468"/>
      <c r="AH75" s="468"/>
      <c r="AI75" s="468"/>
      <c r="AJ75" s="167"/>
      <c r="AK75" s="13"/>
      <c r="AL75" s="17" t="s">
        <v>336</v>
      </c>
      <c r="AM75" s="468"/>
      <c r="AN75" s="468"/>
      <c r="AO75" s="468"/>
      <c r="AP75" s="468"/>
      <c r="AQ75" s="468" t="s">
        <v>281</v>
      </c>
      <c r="AR75" s="468" t="s">
        <v>337</v>
      </c>
      <c r="AS75" s="468" t="s">
        <v>337</v>
      </c>
      <c r="AT75" s="468"/>
      <c r="AU75" s="468"/>
      <c r="AV75" s="468"/>
      <c r="AW75" s="468"/>
      <c r="AX75" s="167"/>
      <c r="AY75" s="13"/>
      <c r="AZ75" s="12"/>
      <c r="BA75" s="13"/>
      <c r="BB75" s="13"/>
      <c r="BC75" s="13"/>
      <c r="BD75" s="13"/>
      <c r="BE75" s="13"/>
      <c r="BF75" s="13"/>
      <c r="BG75" s="13"/>
      <c r="BH75" s="13"/>
      <c r="BI75" s="13"/>
      <c r="BJ75" s="5">
        <f t="shared" si="3"/>
        <v>1</v>
      </c>
    </row>
    <row r="76" spans="1:64" s="211" customFormat="1" ht="42">
      <c r="A76" s="16">
        <v>4</v>
      </c>
      <c r="B76" s="16">
        <v>12</v>
      </c>
      <c r="C76" s="243" t="s">
        <v>261</v>
      </c>
      <c r="D76" s="243"/>
      <c r="E76" s="16"/>
      <c r="F76" s="16" t="s">
        <v>338</v>
      </c>
      <c r="G76" s="205"/>
      <c r="H76" s="16"/>
      <c r="I76" s="16"/>
      <c r="J76" s="16"/>
      <c r="K76" s="16"/>
      <c r="L76" s="205"/>
      <c r="M76" s="12"/>
      <c r="N76" s="13"/>
      <c r="O76" s="13"/>
      <c r="P76" s="13"/>
      <c r="Q76" s="13"/>
      <c r="R76" s="13"/>
      <c r="S76" s="13"/>
      <c r="T76" s="13"/>
      <c r="U76" s="167"/>
      <c r="V76" s="13"/>
      <c r="W76" s="13"/>
      <c r="X76" s="13"/>
      <c r="Y76" s="13"/>
      <c r="Z76" s="13"/>
      <c r="AA76" s="13"/>
      <c r="AB76" s="468"/>
      <c r="AC76" s="468"/>
      <c r="AD76" s="468"/>
      <c r="AE76" s="468"/>
      <c r="AF76" s="468"/>
      <c r="AG76" s="468"/>
      <c r="AH76" s="468"/>
      <c r="AI76" s="468"/>
      <c r="AJ76" s="167"/>
      <c r="AK76" s="13"/>
      <c r="AL76" s="17" t="s">
        <v>339</v>
      </c>
      <c r="AM76" s="468"/>
      <c r="AN76" s="468"/>
      <c r="AO76" s="468"/>
      <c r="AP76" s="468"/>
      <c r="AQ76" s="468" t="s">
        <v>281</v>
      </c>
      <c r="AR76" s="468" t="s">
        <v>340</v>
      </c>
      <c r="AS76" s="468" t="s">
        <v>340</v>
      </c>
      <c r="AT76" s="468"/>
      <c r="AU76" s="468"/>
      <c r="AV76" s="468"/>
      <c r="AW76" s="468"/>
      <c r="AX76" s="167"/>
      <c r="AY76" s="13"/>
      <c r="AZ76" s="12"/>
      <c r="BA76" s="13"/>
      <c r="BB76" s="13"/>
      <c r="BC76" s="13"/>
      <c r="BD76" s="13"/>
      <c r="BE76" s="13"/>
      <c r="BF76" s="13"/>
      <c r="BG76" s="13"/>
      <c r="BH76" s="13"/>
      <c r="BI76" s="13"/>
      <c r="BJ76" s="5">
        <f t="shared" si="3"/>
        <v>1</v>
      </c>
    </row>
    <row r="77" spans="1:64" s="211" customFormat="1" ht="42">
      <c r="A77" s="16">
        <v>4</v>
      </c>
      <c r="B77" s="16">
        <v>13</v>
      </c>
      <c r="C77" s="243" t="s">
        <v>261</v>
      </c>
      <c r="D77" s="243"/>
      <c r="E77" s="16"/>
      <c r="F77" s="16" t="s">
        <v>341</v>
      </c>
      <c r="G77" s="205"/>
      <c r="H77" s="16"/>
      <c r="I77" s="16"/>
      <c r="J77" s="16"/>
      <c r="K77" s="16"/>
      <c r="L77" s="205"/>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342</v>
      </c>
      <c r="AM77" s="468"/>
      <c r="AN77" s="468"/>
      <c r="AO77" s="468"/>
      <c r="AP77" s="468"/>
      <c r="AQ77" s="468" t="s">
        <v>269</v>
      </c>
      <c r="AR77" s="468" t="s">
        <v>343</v>
      </c>
      <c r="AS77" s="468" t="s">
        <v>343</v>
      </c>
      <c r="AT77" s="468" t="s">
        <v>344</v>
      </c>
      <c r="AU77" s="468"/>
      <c r="AV77" s="468"/>
      <c r="AW77" s="468"/>
      <c r="AX77" s="167"/>
      <c r="AY77" s="13"/>
      <c r="AZ77" s="12"/>
      <c r="BA77" s="13"/>
      <c r="BB77" s="13"/>
      <c r="BC77" s="13"/>
      <c r="BD77" s="13"/>
      <c r="BE77" s="13"/>
      <c r="BF77" s="13"/>
      <c r="BG77" s="13"/>
      <c r="BH77" s="13"/>
      <c r="BI77" s="13"/>
      <c r="BJ77" s="5">
        <f t="shared" si="3"/>
        <v>1</v>
      </c>
    </row>
    <row r="78" spans="1:64" s="211" customFormat="1" ht="42">
      <c r="A78" s="16">
        <v>4</v>
      </c>
      <c r="B78" s="16">
        <v>14</v>
      </c>
      <c r="C78" s="243" t="s">
        <v>261</v>
      </c>
      <c r="D78" s="243"/>
      <c r="E78" s="16"/>
      <c r="F78" s="16" t="s">
        <v>1983</v>
      </c>
      <c r="G78" s="205"/>
      <c r="H78" s="16"/>
      <c r="I78" s="16"/>
      <c r="J78" s="16"/>
      <c r="K78" s="16"/>
      <c r="L78" s="205"/>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345</v>
      </c>
      <c r="AM78" s="468"/>
      <c r="AN78" s="468"/>
      <c r="AO78" s="468"/>
      <c r="AP78" s="468"/>
      <c r="AQ78" s="468" t="s">
        <v>269</v>
      </c>
      <c r="AR78" s="468" t="s">
        <v>346</v>
      </c>
      <c r="AS78" s="468" t="s">
        <v>346</v>
      </c>
      <c r="AT78" s="468" t="s">
        <v>344</v>
      </c>
      <c r="AU78" s="468"/>
      <c r="AV78" s="468"/>
      <c r="AW78" s="468"/>
      <c r="AX78" s="167"/>
      <c r="AY78" s="13"/>
      <c r="AZ78" s="12"/>
      <c r="BA78" s="13"/>
      <c r="BB78" s="13"/>
      <c r="BC78" s="13"/>
      <c r="BD78" s="13"/>
      <c r="BE78" s="13"/>
      <c r="BF78" s="13"/>
      <c r="BG78" s="13"/>
      <c r="BH78" s="13"/>
      <c r="BI78" s="13"/>
      <c r="BJ78" s="5">
        <f t="shared" si="3"/>
        <v>1</v>
      </c>
    </row>
    <row r="79" spans="1:64" s="211" customFormat="1" ht="42">
      <c r="A79" s="16">
        <v>4</v>
      </c>
      <c r="B79" s="16">
        <v>15</v>
      </c>
      <c r="C79" s="243" t="s">
        <v>261</v>
      </c>
      <c r="D79" s="243"/>
      <c r="E79" s="16"/>
      <c r="F79" s="16" t="s">
        <v>347</v>
      </c>
      <c r="G79" s="205"/>
      <c r="H79" s="16"/>
      <c r="I79" s="16"/>
      <c r="J79" s="16"/>
      <c r="K79" s="16"/>
      <c r="L79" s="205"/>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348</v>
      </c>
      <c r="AM79" s="468"/>
      <c r="AN79" s="468"/>
      <c r="AO79" s="468"/>
      <c r="AP79" s="468"/>
      <c r="AQ79" s="468" t="s">
        <v>269</v>
      </c>
      <c r="AR79" s="468" t="s">
        <v>349</v>
      </c>
      <c r="AS79" s="468" t="s">
        <v>349</v>
      </c>
      <c r="AT79" s="468" t="s">
        <v>350</v>
      </c>
      <c r="AU79" s="468"/>
      <c r="AV79" s="468"/>
      <c r="AW79" s="468"/>
      <c r="AX79" s="167"/>
      <c r="AY79" s="13"/>
      <c r="AZ79" s="12"/>
      <c r="BA79" s="13"/>
      <c r="BB79" s="13"/>
      <c r="BC79" s="13"/>
      <c r="BD79" s="13"/>
      <c r="BE79" s="13"/>
      <c r="BF79" s="13"/>
      <c r="BG79" s="13"/>
      <c r="BH79" s="13"/>
      <c r="BI79" s="13"/>
      <c r="BJ79" s="5">
        <f t="shared" si="3"/>
        <v>1</v>
      </c>
    </row>
    <row r="80" spans="1:64" s="211" customFormat="1" ht="42">
      <c r="A80" s="16">
        <v>4</v>
      </c>
      <c r="B80" s="16">
        <v>16</v>
      </c>
      <c r="C80" s="243" t="s">
        <v>261</v>
      </c>
      <c r="D80" s="243"/>
      <c r="E80" s="16"/>
      <c r="F80" s="16" t="s">
        <v>351</v>
      </c>
      <c r="G80" s="205"/>
      <c r="H80" s="16"/>
      <c r="I80" s="16"/>
      <c r="J80" s="16"/>
      <c r="K80" s="16"/>
      <c r="L80" s="205"/>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352</v>
      </c>
      <c r="AM80" s="468"/>
      <c r="AN80" s="468"/>
      <c r="AO80" s="468"/>
      <c r="AP80" s="468"/>
      <c r="AQ80" s="468" t="s">
        <v>269</v>
      </c>
      <c r="AR80" s="468" t="s">
        <v>351</v>
      </c>
      <c r="AS80" s="468" t="s">
        <v>351</v>
      </c>
      <c r="AT80" s="468" t="s">
        <v>249</v>
      </c>
      <c r="AU80" s="468"/>
      <c r="AV80" s="468"/>
      <c r="AW80" s="468"/>
      <c r="AX80" s="167"/>
      <c r="AY80" s="13"/>
      <c r="AZ80" s="12"/>
      <c r="BA80" s="13"/>
      <c r="BB80" s="13"/>
      <c r="BC80" s="13"/>
      <c r="BD80" s="13"/>
      <c r="BE80" s="13"/>
      <c r="BF80" s="13"/>
      <c r="BG80" s="13"/>
      <c r="BH80" s="13"/>
      <c r="BI80" s="13"/>
      <c r="BJ80" s="5">
        <f t="shared" si="3"/>
        <v>1</v>
      </c>
    </row>
    <row r="81" spans="1:64" ht="42">
      <c r="A81" s="16">
        <v>4</v>
      </c>
      <c r="B81" s="16">
        <v>17</v>
      </c>
      <c r="C81" s="243" t="s">
        <v>261</v>
      </c>
      <c r="D81" s="243"/>
      <c r="E81" s="16"/>
      <c r="F81" s="16" t="s">
        <v>353</v>
      </c>
      <c r="G81" s="205"/>
      <c r="H81" s="16"/>
      <c r="I81" s="16"/>
      <c r="J81" s="16"/>
      <c r="K81" s="16"/>
      <c r="L81" s="205"/>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354</v>
      </c>
      <c r="AM81" s="468"/>
      <c r="AN81" s="468"/>
      <c r="AO81" s="468"/>
      <c r="AP81" s="468"/>
      <c r="AQ81" s="468" t="s">
        <v>269</v>
      </c>
      <c r="AR81" s="468" t="s">
        <v>353</v>
      </c>
      <c r="AS81" s="468" t="s">
        <v>353</v>
      </c>
      <c r="AT81" s="468" t="s">
        <v>344</v>
      </c>
      <c r="AU81" s="468"/>
      <c r="AV81" s="468"/>
      <c r="AW81" s="468"/>
      <c r="AX81" s="167"/>
      <c r="AY81" s="13"/>
      <c r="AZ81" s="12"/>
      <c r="BA81" s="13"/>
      <c r="BB81" s="13"/>
      <c r="BC81" s="13"/>
      <c r="BD81" s="13"/>
      <c r="BE81" s="13"/>
      <c r="BF81" s="13"/>
      <c r="BG81" s="13"/>
      <c r="BH81" s="13"/>
      <c r="BI81" s="13"/>
      <c r="BJ81" s="5">
        <f t="shared" si="3"/>
        <v>1</v>
      </c>
      <c r="BK81" s="211"/>
      <c r="BL81" s="159"/>
    </row>
    <row r="82" spans="1:64" ht="42">
      <c r="A82" s="16">
        <v>4</v>
      </c>
      <c r="B82" s="16">
        <v>18</v>
      </c>
      <c r="C82" s="243" t="s">
        <v>261</v>
      </c>
      <c r="D82" s="243"/>
      <c r="E82" s="16"/>
      <c r="F82" s="16" t="s">
        <v>355</v>
      </c>
      <c r="G82" s="205"/>
      <c r="H82" s="16"/>
      <c r="I82" s="16"/>
      <c r="J82" s="16"/>
      <c r="K82" s="16"/>
      <c r="L82" s="205"/>
      <c r="M82" s="12" t="s">
        <v>356</v>
      </c>
      <c r="N82" s="13"/>
      <c r="O82" s="13"/>
      <c r="P82" s="13"/>
      <c r="Q82" s="13"/>
      <c r="R82" s="13"/>
      <c r="S82" s="13"/>
      <c r="T82" s="13"/>
      <c r="U82" s="167"/>
      <c r="V82" s="13"/>
      <c r="W82" s="13"/>
      <c r="X82" s="13"/>
      <c r="Y82" s="13"/>
      <c r="Z82" s="13"/>
      <c r="AA82" s="13"/>
      <c r="AB82" s="468"/>
      <c r="AC82" s="468"/>
      <c r="AD82" s="468"/>
      <c r="AE82" s="468"/>
      <c r="AF82" s="468"/>
      <c r="AG82" s="468"/>
      <c r="AH82" s="468"/>
      <c r="AI82" s="46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3"/>
        <v>1</v>
      </c>
      <c r="BK82" s="211" t="s">
        <v>1758</v>
      </c>
      <c r="BL82" s="159"/>
    </row>
    <row r="83" spans="1:64" ht="42">
      <c r="A83" s="16">
        <v>4</v>
      </c>
      <c r="B83" s="16">
        <v>19</v>
      </c>
      <c r="C83" s="243" t="s">
        <v>261</v>
      </c>
      <c r="D83" s="243"/>
      <c r="E83" s="16"/>
      <c r="F83" s="16" t="s">
        <v>1984</v>
      </c>
      <c r="G83" s="205"/>
      <c r="H83" s="16"/>
      <c r="I83" s="16"/>
      <c r="J83" s="16"/>
      <c r="K83" s="16"/>
      <c r="L83" s="205"/>
      <c r="M83" s="12" t="s">
        <v>357</v>
      </c>
      <c r="N83" s="13"/>
      <c r="O83" s="13"/>
      <c r="P83" s="13"/>
      <c r="Q83" s="13"/>
      <c r="R83" s="13"/>
      <c r="S83" s="13"/>
      <c r="T83" s="13"/>
      <c r="U83" s="167"/>
      <c r="V83" s="13"/>
      <c r="W83" s="13"/>
      <c r="X83" s="13"/>
      <c r="Y83" s="13"/>
      <c r="Z83" s="13"/>
      <c r="AA83" s="13"/>
      <c r="AB83" s="468"/>
      <c r="AC83" s="468"/>
      <c r="AD83" s="468"/>
      <c r="AE83" s="468"/>
      <c r="AF83" s="468"/>
      <c r="AG83" s="468"/>
      <c r="AH83" s="468"/>
      <c r="AI83" s="46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3"/>
        <v>1</v>
      </c>
      <c r="BK83" s="211" t="s">
        <v>1758</v>
      </c>
      <c r="BL83" s="159"/>
    </row>
    <row r="84" spans="1:64" ht="42">
      <c r="A84" s="16">
        <v>4</v>
      </c>
      <c r="B84" s="16">
        <v>20</v>
      </c>
      <c r="C84" s="243" t="s">
        <v>261</v>
      </c>
      <c r="D84" s="243"/>
      <c r="E84" s="16"/>
      <c r="F84" s="16" t="s">
        <v>1985</v>
      </c>
      <c r="G84" s="205"/>
      <c r="H84" s="16"/>
      <c r="I84" s="16"/>
      <c r="J84" s="16"/>
      <c r="K84" s="16"/>
      <c r="L84" s="205"/>
      <c r="M84" s="12" t="s">
        <v>358</v>
      </c>
      <c r="N84" s="13"/>
      <c r="O84" s="13"/>
      <c r="P84" s="13"/>
      <c r="Q84" s="13"/>
      <c r="R84" s="13"/>
      <c r="S84" s="13"/>
      <c r="T84" s="13"/>
      <c r="U84" s="167"/>
      <c r="V84" s="13"/>
      <c r="W84" s="13"/>
      <c r="X84" s="13"/>
      <c r="Y84" s="13"/>
      <c r="Z84" s="13"/>
      <c r="AA84" s="13"/>
      <c r="AB84" s="468"/>
      <c r="AC84" s="468"/>
      <c r="AD84" s="468"/>
      <c r="AE84" s="468"/>
      <c r="AF84" s="468"/>
      <c r="AG84" s="468"/>
      <c r="AH84" s="468"/>
      <c r="AI84" s="46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3"/>
        <v>1</v>
      </c>
      <c r="BK84" s="211" t="s">
        <v>1758</v>
      </c>
      <c r="BL84" s="159"/>
    </row>
    <row r="85" spans="1:64" ht="56">
      <c r="A85" s="16">
        <v>4</v>
      </c>
      <c r="B85" s="16">
        <v>21</v>
      </c>
      <c r="C85" s="243" t="s">
        <v>261</v>
      </c>
      <c r="D85" s="243"/>
      <c r="E85" s="16"/>
      <c r="F85" s="16" t="s">
        <v>359</v>
      </c>
      <c r="G85" s="205"/>
      <c r="H85" s="16"/>
      <c r="I85" s="16"/>
      <c r="J85" s="16"/>
      <c r="K85" s="16"/>
      <c r="L85" s="205"/>
      <c r="M85" s="12"/>
      <c r="N85" s="13"/>
      <c r="O85" s="13"/>
      <c r="P85" s="13"/>
      <c r="Q85" s="13"/>
      <c r="R85" s="13"/>
      <c r="S85" s="13"/>
      <c r="T85" s="13"/>
      <c r="U85" s="167"/>
      <c r="V85" s="13"/>
      <c r="W85" s="13" t="s">
        <v>360</v>
      </c>
      <c r="X85" s="13" t="s">
        <v>360</v>
      </c>
      <c r="Y85" s="13"/>
      <c r="Z85" s="13"/>
      <c r="AA85" s="13" t="s">
        <v>361</v>
      </c>
      <c r="AB85" s="468" t="s">
        <v>308</v>
      </c>
      <c r="AC85" s="468" t="s">
        <v>249</v>
      </c>
      <c r="AD85" s="468">
        <v>0</v>
      </c>
      <c r="AE85" s="468" t="s">
        <v>160</v>
      </c>
      <c r="AF85" s="468" t="s">
        <v>79</v>
      </c>
      <c r="AG85" s="468"/>
      <c r="AH85" s="468"/>
      <c r="AI85" s="46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3"/>
        <v>1</v>
      </c>
      <c r="BK85" s="211" t="s">
        <v>1758</v>
      </c>
      <c r="BL85" s="159"/>
    </row>
    <row r="86" spans="1:64" ht="42">
      <c r="A86" s="16">
        <v>4</v>
      </c>
      <c r="B86" s="16">
        <v>22</v>
      </c>
      <c r="C86" s="243" t="s">
        <v>261</v>
      </c>
      <c r="D86" s="243"/>
      <c r="E86" s="16"/>
      <c r="F86" s="16" t="s">
        <v>362</v>
      </c>
      <c r="G86" s="205"/>
      <c r="H86" s="16"/>
      <c r="I86" s="16"/>
      <c r="J86" s="16"/>
      <c r="K86" s="16"/>
      <c r="L86" s="205"/>
      <c r="M86" s="12"/>
      <c r="N86" s="13"/>
      <c r="O86" s="13"/>
      <c r="P86" s="13"/>
      <c r="Q86" s="13"/>
      <c r="R86" s="13"/>
      <c r="S86" s="13"/>
      <c r="T86" s="13"/>
      <c r="U86" s="167"/>
      <c r="V86" s="13"/>
      <c r="W86" s="13"/>
      <c r="X86" s="13"/>
      <c r="Y86" s="13"/>
      <c r="Z86" s="13"/>
      <c r="AA86" s="13"/>
      <c r="AB86" s="468"/>
      <c r="AC86" s="468"/>
      <c r="AD86" s="468"/>
      <c r="AE86" s="468"/>
      <c r="AF86" s="468"/>
      <c r="AG86" s="468"/>
      <c r="AH86" s="468"/>
      <c r="AI86" s="468"/>
      <c r="AJ86" s="167"/>
      <c r="AK86" s="153"/>
      <c r="AL86" s="18" t="s">
        <v>363</v>
      </c>
      <c r="AM86" s="304"/>
      <c r="AN86" s="304"/>
      <c r="AO86" s="304"/>
      <c r="AP86" s="304"/>
      <c r="AQ86" s="261" t="s">
        <v>269</v>
      </c>
      <c r="AR86" s="261" t="s">
        <v>364</v>
      </c>
      <c r="AS86" s="261" t="s">
        <v>364</v>
      </c>
      <c r="AT86" s="261"/>
      <c r="AU86" s="468"/>
      <c r="AV86" s="468"/>
      <c r="AW86" s="468"/>
      <c r="AX86" s="167"/>
      <c r="AY86" s="13"/>
      <c r="AZ86" s="12"/>
      <c r="BA86" s="13"/>
      <c r="BB86" s="13"/>
      <c r="BC86" s="13"/>
      <c r="BD86" s="13"/>
      <c r="BE86" s="13"/>
      <c r="BF86" s="13"/>
      <c r="BG86" s="13"/>
      <c r="BH86" s="13"/>
      <c r="BI86" s="13"/>
      <c r="BJ86" s="5">
        <f t="shared" si="3"/>
        <v>1</v>
      </c>
      <c r="BK86" s="211"/>
      <c r="BL86" s="159"/>
    </row>
    <row r="87" spans="1:64" ht="42">
      <c r="A87" s="16">
        <v>4</v>
      </c>
      <c r="B87" s="16">
        <v>23</v>
      </c>
      <c r="C87" s="243" t="s">
        <v>261</v>
      </c>
      <c r="D87" s="243"/>
      <c r="E87" s="16"/>
      <c r="F87" s="16" t="s">
        <v>1986</v>
      </c>
      <c r="G87" s="205"/>
      <c r="H87" s="16"/>
      <c r="I87" s="16"/>
      <c r="J87" s="16"/>
      <c r="K87" s="16"/>
      <c r="L87" s="205"/>
      <c r="M87" s="12" t="s">
        <v>365</v>
      </c>
      <c r="N87" s="13"/>
      <c r="O87" s="13"/>
      <c r="P87" s="13"/>
      <c r="Q87" s="13"/>
      <c r="R87" s="13"/>
      <c r="S87" s="13"/>
      <c r="T87" s="13"/>
      <c r="U87" s="167"/>
      <c r="V87" s="13"/>
      <c r="W87" s="13"/>
      <c r="X87" s="13"/>
      <c r="Y87" s="13"/>
      <c r="Z87" s="13"/>
      <c r="AA87" s="13"/>
      <c r="AB87" s="468"/>
      <c r="AC87" s="468"/>
      <c r="AD87" s="468"/>
      <c r="AE87" s="468"/>
      <c r="AF87" s="468"/>
      <c r="AG87" s="468"/>
      <c r="AH87" s="468"/>
      <c r="AI87" s="468"/>
      <c r="AJ87" s="167"/>
      <c r="AK87" s="13"/>
      <c r="AL87" s="17"/>
      <c r="AM87" s="468"/>
      <c r="AN87" s="468"/>
      <c r="AO87" s="468"/>
      <c r="AP87" s="468"/>
      <c r="AQ87" s="468"/>
      <c r="AR87" s="468"/>
      <c r="AS87" s="468"/>
      <c r="AT87" s="468"/>
      <c r="AU87" s="468"/>
      <c r="AV87" s="468"/>
      <c r="AW87" s="468"/>
      <c r="AX87" s="167"/>
      <c r="AY87" s="13"/>
      <c r="AZ87" s="12"/>
      <c r="BA87" s="13"/>
      <c r="BB87" s="13"/>
      <c r="BC87" s="13"/>
      <c r="BD87" s="13"/>
      <c r="BE87" s="13"/>
      <c r="BF87" s="13"/>
      <c r="BG87" s="13"/>
      <c r="BH87" s="13"/>
      <c r="BI87" s="13"/>
      <c r="BJ87" s="5">
        <f t="shared" si="3"/>
        <v>1</v>
      </c>
      <c r="BK87" s="211"/>
      <c r="BL87" s="159"/>
    </row>
    <row r="88" spans="1:64" ht="70">
      <c r="A88" s="16">
        <v>4</v>
      </c>
      <c r="B88" s="16">
        <v>24</v>
      </c>
      <c r="C88" s="243" t="s">
        <v>261</v>
      </c>
      <c r="D88" s="243"/>
      <c r="E88" s="16"/>
      <c r="F88" s="16" t="s">
        <v>366</v>
      </c>
      <c r="G88" s="205"/>
      <c r="H88" s="16"/>
      <c r="I88" s="16" t="s">
        <v>264</v>
      </c>
      <c r="J88" s="16"/>
      <c r="K88" s="16"/>
      <c r="L88" s="205" t="s">
        <v>367</v>
      </c>
      <c r="M88" s="12"/>
      <c r="N88" s="13"/>
      <c r="O88" s="13"/>
      <c r="P88" s="13"/>
      <c r="Q88" s="13"/>
      <c r="R88" s="13"/>
      <c r="S88" s="13"/>
      <c r="T88" s="13"/>
      <c r="U88" s="167"/>
      <c r="V88" s="13"/>
      <c r="W88" s="13" t="s">
        <v>368</v>
      </c>
      <c r="X88" s="13" t="s">
        <v>368</v>
      </c>
      <c r="Y88" s="13"/>
      <c r="Z88" s="13"/>
      <c r="AA88" s="13" t="s">
        <v>369</v>
      </c>
      <c r="AB88" s="468" t="s">
        <v>370</v>
      </c>
      <c r="AC88" s="468" t="s">
        <v>160</v>
      </c>
      <c r="AD88" s="468">
        <v>0</v>
      </c>
      <c r="AE88" s="468" t="s">
        <v>160</v>
      </c>
      <c r="AF88" s="468" t="s">
        <v>79</v>
      </c>
      <c r="AG88" s="468"/>
      <c r="AH88" s="468"/>
      <c r="AI88" s="468"/>
      <c r="AJ88" s="167"/>
      <c r="AK88" s="153"/>
      <c r="AL88" s="18" t="s">
        <v>371</v>
      </c>
      <c r="AM88" s="304"/>
      <c r="AN88" s="304"/>
      <c r="AO88" s="304"/>
      <c r="AP88" s="304"/>
      <c r="AQ88" s="261" t="s">
        <v>326</v>
      </c>
      <c r="AR88" s="261" t="s">
        <v>372</v>
      </c>
      <c r="AS88" s="261" t="s">
        <v>372</v>
      </c>
      <c r="AT88" s="261"/>
      <c r="AU88" s="13"/>
      <c r="AV88" s="13"/>
      <c r="AW88" s="13"/>
      <c r="AX88" s="167"/>
      <c r="AY88" s="13"/>
      <c r="AZ88" s="12"/>
      <c r="BA88" s="13"/>
      <c r="BB88" s="13"/>
      <c r="BC88" s="13"/>
      <c r="BD88" s="13"/>
      <c r="BE88" s="13"/>
      <c r="BF88" s="13"/>
      <c r="BG88" s="13"/>
      <c r="BH88" s="13"/>
      <c r="BI88" s="13"/>
      <c r="BJ88" s="5">
        <f t="shared" si="3"/>
        <v>2</v>
      </c>
      <c r="BK88" s="211"/>
      <c r="BL88" s="159"/>
    </row>
    <row r="89" spans="1:64" ht="70">
      <c r="A89" s="16">
        <v>4</v>
      </c>
      <c r="B89" s="223">
        <v>25</v>
      </c>
      <c r="C89" s="389" t="s">
        <v>261</v>
      </c>
      <c r="D89" s="389"/>
      <c r="E89" s="223"/>
      <c r="F89" s="223" t="s">
        <v>373</v>
      </c>
      <c r="G89" s="205"/>
      <c r="H89" s="223"/>
      <c r="I89" s="16" t="s">
        <v>264</v>
      </c>
      <c r="J89" s="223"/>
      <c r="K89" s="223"/>
      <c r="L89" s="267" t="s">
        <v>374</v>
      </c>
      <c r="M89" s="195"/>
      <c r="N89" s="36"/>
      <c r="O89" s="13"/>
      <c r="P89" s="13"/>
      <c r="Q89" s="13"/>
      <c r="R89" s="13"/>
      <c r="S89" s="13"/>
      <c r="T89" s="13"/>
      <c r="U89" s="167"/>
      <c r="V89" s="13"/>
      <c r="W89" s="13" t="s">
        <v>375</v>
      </c>
      <c r="X89" s="36" t="s">
        <v>375</v>
      </c>
      <c r="Y89" s="36"/>
      <c r="Z89" s="36"/>
      <c r="AA89" s="13" t="s">
        <v>376</v>
      </c>
      <c r="AB89" s="468" t="s">
        <v>79</v>
      </c>
      <c r="AC89" s="468" t="s">
        <v>249</v>
      </c>
      <c r="AD89" s="468">
        <v>0</v>
      </c>
      <c r="AE89" s="468" t="s">
        <v>160</v>
      </c>
      <c r="AF89" s="468" t="s">
        <v>79</v>
      </c>
      <c r="AG89" s="468"/>
      <c r="AH89" s="468"/>
      <c r="AI89" s="468"/>
      <c r="AJ89" s="167"/>
      <c r="AK89" s="153"/>
      <c r="AL89" s="18" t="s">
        <v>377</v>
      </c>
      <c r="AM89" s="304"/>
      <c r="AN89" s="304"/>
      <c r="AO89" s="304"/>
      <c r="AP89" s="304"/>
      <c r="AQ89" s="261" t="s">
        <v>326</v>
      </c>
      <c r="AR89" s="261" t="s">
        <v>378</v>
      </c>
      <c r="AS89" s="261" t="s">
        <v>379</v>
      </c>
      <c r="AT89" s="261" t="s">
        <v>380</v>
      </c>
      <c r="AU89" s="13"/>
      <c r="AV89" s="13"/>
      <c r="AW89" s="13"/>
      <c r="AX89" s="167"/>
      <c r="AY89" s="13"/>
      <c r="AZ89" s="12"/>
      <c r="BA89" s="36"/>
      <c r="BB89" s="36"/>
      <c r="BC89" s="36"/>
      <c r="BD89" s="13"/>
      <c r="BE89" s="13"/>
      <c r="BF89" s="13"/>
      <c r="BG89" s="13"/>
      <c r="BH89" s="13"/>
      <c r="BI89" s="13"/>
      <c r="BJ89" s="351">
        <f t="shared" si="3"/>
        <v>2</v>
      </c>
      <c r="BK89" s="211"/>
      <c r="BL89" s="159"/>
    </row>
    <row r="90" spans="1:64" ht="409.5">
      <c r="A90" s="19">
        <v>5</v>
      </c>
      <c r="B90" s="483">
        <v>1</v>
      </c>
      <c r="C90" s="484" t="s">
        <v>381</v>
      </c>
      <c r="D90" s="484"/>
      <c r="E90" s="483" t="s">
        <v>1623</v>
      </c>
      <c r="F90" s="483" t="s">
        <v>382</v>
      </c>
      <c r="G90" s="206" t="str">
        <f>_xlfn.CONCAT("'&lt;br&gt;','&lt;b&gt;','",F90, ": ','&lt;/b&gt;',",L90, ",'&lt;/br&gt;',")</f>
        <v>'&lt;br&gt;','&lt;b&gt;','Residual pool depth: ','&lt;/b&gt;',RPD ,'&lt;/br&gt;',</v>
      </c>
      <c r="H90" s="432" t="s">
        <v>1819</v>
      </c>
      <c r="I90" s="19" t="s">
        <v>264</v>
      </c>
      <c r="J90" s="224"/>
      <c r="K90" s="432" t="s">
        <v>249</v>
      </c>
      <c r="L90" s="362" t="s">
        <v>383</v>
      </c>
      <c r="M90" s="13" t="s">
        <v>384</v>
      </c>
      <c r="N90" s="306"/>
      <c r="O90" s="13" t="s">
        <v>384</v>
      </c>
      <c r="P90" s="13"/>
      <c r="Q90" s="13"/>
      <c r="R90" s="13" t="s">
        <v>540</v>
      </c>
      <c r="S90" s="13"/>
      <c r="T90" s="13"/>
      <c r="U90" s="167"/>
      <c r="V90" s="167" t="s">
        <v>2224</v>
      </c>
      <c r="W90" s="13" t="s">
        <v>385</v>
      </c>
      <c r="X90" s="278" t="s">
        <v>1564</v>
      </c>
      <c r="Y90" s="153"/>
      <c r="Z90" s="153"/>
      <c r="AA90" s="13" t="s">
        <v>386</v>
      </c>
      <c r="AB90" s="468" t="s">
        <v>370</v>
      </c>
      <c r="AC90" s="468" t="s">
        <v>249</v>
      </c>
      <c r="AD90" s="468">
        <v>0</v>
      </c>
      <c r="AE90" s="468" t="s">
        <v>160</v>
      </c>
      <c r="AF90" s="468" t="s">
        <v>387</v>
      </c>
      <c r="AG90" s="468"/>
      <c r="AH90" s="468"/>
      <c r="AI90" s="468"/>
      <c r="AJ90" s="167"/>
      <c r="AK90" s="383"/>
      <c r="AL90" s="368"/>
      <c r="AM90" s="370"/>
      <c r="AN90" s="368"/>
      <c r="AO90" s="370"/>
      <c r="AP90" s="370"/>
      <c r="AQ90" s="468" t="s">
        <v>389</v>
      </c>
      <c r="AR90" s="468" t="s">
        <v>390</v>
      </c>
      <c r="AS90" s="468" t="s">
        <v>390</v>
      </c>
      <c r="AT90" s="468" t="s">
        <v>380</v>
      </c>
      <c r="AU90" s="468"/>
      <c r="AV90" s="468"/>
      <c r="AW90" s="468"/>
      <c r="AX90" s="167"/>
      <c r="AY90" s="167" t="s">
        <v>2299</v>
      </c>
      <c r="AZ90" s="12" t="s">
        <v>382</v>
      </c>
      <c r="BA90" s="201" t="s">
        <v>1561</v>
      </c>
      <c r="BB90" s="310"/>
      <c r="BC90" s="310"/>
      <c r="BD90" s="13" t="s">
        <v>391</v>
      </c>
      <c r="BE90" s="13" t="s">
        <v>249</v>
      </c>
      <c r="BF90" s="13"/>
      <c r="BG90" s="13"/>
      <c r="BH90" s="13"/>
      <c r="BI90" s="13"/>
      <c r="BJ90" s="278">
        <f>COUNTIF(O90,"*")+COUNTIF(W90,"*")+COUNTIF(AL90,"*")+COUNTIF(AZ90,"*")</f>
        <v>3</v>
      </c>
      <c r="BK90" s="211"/>
      <c r="BL90" s="159"/>
    </row>
    <row r="91" spans="1:64" ht="42">
      <c r="A91" s="19">
        <v>5</v>
      </c>
      <c r="B91" s="225">
        <v>2</v>
      </c>
      <c r="C91" s="407" t="s">
        <v>381</v>
      </c>
      <c r="D91" s="407"/>
      <c r="E91" s="225"/>
      <c r="F91" s="225" t="s">
        <v>392</v>
      </c>
      <c r="G91" s="206"/>
      <c r="H91" s="225"/>
      <c r="I91" s="19"/>
      <c r="J91" s="225"/>
      <c r="K91" s="225"/>
      <c r="L91" s="408"/>
      <c r="M91" s="199"/>
      <c r="N91" s="163"/>
      <c r="O91" s="13"/>
      <c r="P91" s="13"/>
      <c r="Q91" s="13"/>
      <c r="R91" s="13"/>
      <c r="S91" s="13"/>
      <c r="T91" s="13"/>
      <c r="U91" s="167"/>
      <c r="V91" s="13"/>
      <c r="W91" s="13"/>
      <c r="X91" s="163"/>
      <c r="Y91" s="163"/>
      <c r="Z91" s="163"/>
      <c r="AA91" s="13"/>
      <c r="AB91" s="468"/>
      <c r="AC91" s="468"/>
      <c r="AD91" s="468"/>
      <c r="AE91" s="468"/>
      <c r="AF91" s="468"/>
      <c r="AG91" s="468"/>
      <c r="AH91" s="468"/>
      <c r="AI91" s="468"/>
      <c r="AJ91" s="167"/>
      <c r="AK91" s="163"/>
      <c r="AL91" s="200" t="s">
        <v>393</v>
      </c>
      <c r="AM91" s="164"/>
      <c r="AN91" s="164"/>
      <c r="AO91" s="164"/>
      <c r="AP91" s="164"/>
      <c r="AQ91" s="468" t="s">
        <v>326</v>
      </c>
      <c r="AR91" s="468" t="s">
        <v>394</v>
      </c>
      <c r="AS91" s="468" t="s">
        <v>395</v>
      </c>
      <c r="AT91" s="468" t="s">
        <v>380</v>
      </c>
      <c r="AU91" s="21"/>
      <c r="AV91" s="21"/>
      <c r="AW91" s="21"/>
      <c r="AX91" s="167"/>
      <c r="AY91" s="13"/>
      <c r="AZ91" s="12"/>
      <c r="BA91" s="163"/>
      <c r="BB91" s="163"/>
      <c r="BC91" s="163"/>
      <c r="BD91" s="13"/>
      <c r="BE91" s="13"/>
      <c r="BF91" s="13"/>
      <c r="BG91" s="13"/>
      <c r="BH91" s="13"/>
      <c r="BI91" s="13"/>
      <c r="BJ91" s="339">
        <f t="shared" ref="BJ91:BJ96" si="4">COUNTIF(M91,"*")+COUNTIF(W91,"*")+COUNTIF(AL91,"*")+COUNTIF(AZ91,"*")</f>
        <v>1</v>
      </c>
      <c r="BK91" s="211"/>
      <c r="BL91" s="159"/>
    </row>
    <row r="92" spans="1:64" ht="56">
      <c r="A92" s="19">
        <v>5</v>
      </c>
      <c r="B92" s="226">
        <v>3</v>
      </c>
      <c r="C92" s="390" t="s">
        <v>381</v>
      </c>
      <c r="D92" s="390"/>
      <c r="E92" s="226"/>
      <c r="F92" s="226" t="s">
        <v>396</v>
      </c>
      <c r="G92" s="206"/>
      <c r="H92" s="226"/>
      <c r="I92" s="19"/>
      <c r="J92" s="226"/>
      <c r="K92" s="226"/>
      <c r="L92" s="391"/>
      <c r="M92" s="195"/>
      <c r="N92" s="36"/>
      <c r="O92" s="13"/>
      <c r="P92" s="13"/>
      <c r="Q92" s="13"/>
      <c r="R92" s="13"/>
      <c r="S92" s="13"/>
      <c r="T92" s="13"/>
      <c r="U92" s="167"/>
      <c r="V92" s="13"/>
      <c r="W92" s="13"/>
      <c r="X92" s="36"/>
      <c r="Y92" s="36"/>
      <c r="Z92" s="36"/>
      <c r="AA92" s="13"/>
      <c r="AB92" s="468"/>
      <c r="AC92" s="468"/>
      <c r="AD92" s="468"/>
      <c r="AE92" s="468"/>
      <c r="AF92" s="468"/>
      <c r="AG92" s="468"/>
      <c r="AH92" s="468"/>
      <c r="AI92" s="468"/>
      <c r="AJ92" s="167"/>
      <c r="AK92" s="36"/>
      <c r="AL92" s="196" t="s">
        <v>397</v>
      </c>
      <c r="AM92" s="302"/>
      <c r="AN92" s="302"/>
      <c r="AO92" s="302"/>
      <c r="AP92" s="302"/>
      <c r="AQ92" s="468" t="s">
        <v>326</v>
      </c>
      <c r="AR92" s="468" t="s">
        <v>398</v>
      </c>
      <c r="AS92" s="468" t="s">
        <v>399</v>
      </c>
      <c r="AT92" s="468" t="s">
        <v>380</v>
      </c>
      <c r="AU92" s="21"/>
      <c r="AV92" s="21"/>
      <c r="AW92" s="21"/>
      <c r="AX92" s="167"/>
      <c r="AY92" s="13"/>
      <c r="AZ92" s="12"/>
      <c r="BA92" s="36"/>
      <c r="BB92" s="36"/>
      <c r="BC92" s="36"/>
      <c r="BD92" s="13"/>
      <c r="BE92" s="13"/>
      <c r="BF92" s="13"/>
      <c r="BG92" s="13"/>
      <c r="BH92" s="13"/>
      <c r="BI92" s="13"/>
      <c r="BJ92" s="351">
        <f t="shared" si="4"/>
        <v>1</v>
      </c>
      <c r="BK92" s="211"/>
      <c r="BL92" s="159"/>
    </row>
    <row r="93" spans="1:64" ht="84">
      <c r="A93" s="19">
        <v>5</v>
      </c>
      <c r="B93" s="483">
        <v>4</v>
      </c>
      <c r="C93" s="484" t="s">
        <v>381</v>
      </c>
      <c r="D93" s="484"/>
      <c r="E93" s="483" t="s">
        <v>1623</v>
      </c>
      <c r="F93" s="483" t="s">
        <v>400</v>
      </c>
      <c r="G93" s="206" t="str">
        <f>_xlfn.CONCAT("'&lt;br&gt;','&lt;b&gt;','",F93, ": ','&lt;/b&gt;',",L93, ",'&lt;/br&gt;',")</f>
        <v>'&lt;br&gt;','&lt;b&gt;','Percent pools: ','&lt;/b&gt;',PctPool,'&lt;/br&gt;',</v>
      </c>
      <c r="H93" s="432" t="s">
        <v>1820</v>
      </c>
      <c r="I93" s="19" t="s">
        <v>264</v>
      </c>
      <c r="J93" s="19" t="s">
        <v>2286</v>
      </c>
      <c r="K93" s="432" t="s">
        <v>278</v>
      </c>
      <c r="L93" s="362" t="s">
        <v>1585</v>
      </c>
      <c r="M93" s="437" t="s">
        <v>2297</v>
      </c>
      <c r="N93" s="310"/>
      <c r="O93" s="13"/>
      <c r="P93" s="13"/>
      <c r="Q93" s="13"/>
      <c r="R93" s="13" t="s">
        <v>278</v>
      </c>
      <c r="S93" s="13">
        <v>6844</v>
      </c>
      <c r="T93" s="13"/>
      <c r="U93" s="167">
        <v>3852</v>
      </c>
      <c r="V93" s="167" t="s">
        <v>2224</v>
      </c>
      <c r="W93" s="13" t="s">
        <v>401</v>
      </c>
      <c r="X93" s="278" t="s">
        <v>1578</v>
      </c>
      <c r="Y93" s="153"/>
      <c r="Z93" s="153"/>
      <c r="AA93" s="13" t="s">
        <v>402</v>
      </c>
      <c r="AB93" s="468" t="s">
        <v>370</v>
      </c>
      <c r="AC93" s="468" t="s">
        <v>278</v>
      </c>
      <c r="AD93" s="468">
        <v>0</v>
      </c>
      <c r="AE93" s="468">
        <v>100</v>
      </c>
      <c r="AF93" s="468" t="s">
        <v>387</v>
      </c>
      <c r="AG93" s="468"/>
      <c r="AH93" s="468">
        <v>6859</v>
      </c>
      <c r="AI93" s="468"/>
      <c r="AJ93" s="167"/>
      <c r="AK93" s="383"/>
      <c r="AL93" s="202"/>
      <c r="AM93" s="305"/>
      <c r="AN93" s="202"/>
      <c r="AO93" s="305"/>
      <c r="AP93" s="305"/>
      <c r="AQ93" s="21" t="s">
        <v>404</v>
      </c>
      <c r="AR93" s="21" t="s">
        <v>405</v>
      </c>
      <c r="AS93" s="468" t="s">
        <v>405</v>
      </c>
      <c r="AT93" s="21" t="s">
        <v>2298</v>
      </c>
      <c r="AU93" s="21"/>
      <c r="AV93" s="21">
        <v>6875</v>
      </c>
      <c r="AW93" s="21"/>
      <c r="AX93" s="167">
        <v>88</v>
      </c>
      <c r="AY93" s="13" t="s">
        <v>2300</v>
      </c>
      <c r="AZ93" s="12" t="s">
        <v>400</v>
      </c>
      <c r="BA93" s="201" t="s">
        <v>407</v>
      </c>
      <c r="BB93" s="310"/>
      <c r="BC93" s="310"/>
      <c r="BD93" s="13" t="s">
        <v>408</v>
      </c>
      <c r="BE93" s="13" t="s">
        <v>284</v>
      </c>
      <c r="BF93" s="13">
        <v>6872</v>
      </c>
      <c r="BG93" s="13"/>
      <c r="BH93" s="13">
        <v>55</v>
      </c>
      <c r="BI93" s="13"/>
      <c r="BJ93" s="278">
        <f t="shared" si="4"/>
        <v>3</v>
      </c>
      <c r="BK93" s="211"/>
      <c r="BL93" s="159"/>
    </row>
    <row r="94" spans="1:64" ht="56">
      <c r="A94" s="19">
        <v>5</v>
      </c>
      <c r="B94" s="225">
        <v>5</v>
      </c>
      <c r="C94" s="407" t="s">
        <v>381</v>
      </c>
      <c r="D94" s="407"/>
      <c r="E94" s="225"/>
      <c r="F94" s="225" t="s">
        <v>409</v>
      </c>
      <c r="G94" s="206"/>
      <c r="H94" s="225"/>
      <c r="I94" s="19" t="s">
        <v>264</v>
      </c>
      <c r="J94" s="225"/>
      <c r="K94" s="225"/>
      <c r="L94" s="408" t="s">
        <v>410</v>
      </c>
      <c r="M94" s="199"/>
      <c r="N94" s="163"/>
      <c r="O94" s="13"/>
      <c r="P94" s="13"/>
      <c r="Q94" s="13"/>
      <c r="R94" s="13"/>
      <c r="S94" s="13"/>
      <c r="T94" s="13"/>
      <c r="U94" s="167"/>
      <c r="V94" s="13"/>
      <c r="W94" s="13" t="s">
        <v>410</v>
      </c>
      <c r="X94" s="163" t="s">
        <v>410</v>
      </c>
      <c r="Y94" s="163"/>
      <c r="Z94" s="163"/>
      <c r="AA94" s="13" t="s">
        <v>411</v>
      </c>
      <c r="AB94" s="468" t="s">
        <v>370</v>
      </c>
      <c r="AC94" s="468" t="s">
        <v>412</v>
      </c>
      <c r="AD94" s="468">
        <v>0</v>
      </c>
      <c r="AE94" s="468" t="s">
        <v>160</v>
      </c>
      <c r="AF94" s="468" t="s">
        <v>387</v>
      </c>
      <c r="AG94" s="468"/>
      <c r="AH94" s="468"/>
      <c r="AI94" s="468"/>
      <c r="AJ94" s="167"/>
      <c r="AK94" s="163"/>
      <c r="AL94" s="199"/>
      <c r="AM94" s="163"/>
      <c r="AN94" s="163"/>
      <c r="AO94" s="163"/>
      <c r="AP94" s="163"/>
      <c r="AQ94" s="13"/>
      <c r="AR94" s="13"/>
      <c r="AS94" s="13"/>
      <c r="AT94" s="13"/>
      <c r="AU94" s="13"/>
      <c r="AV94" s="13"/>
      <c r="AW94" s="13"/>
      <c r="AX94" s="167"/>
      <c r="AY94" s="13"/>
      <c r="AZ94" s="12" t="s">
        <v>413</v>
      </c>
      <c r="BA94" s="163" t="s">
        <v>410</v>
      </c>
      <c r="BB94" s="163"/>
      <c r="BC94" s="163"/>
      <c r="BD94" s="13" t="s">
        <v>414</v>
      </c>
      <c r="BE94" s="13" t="s">
        <v>415</v>
      </c>
      <c r="BF94" s="13"/>
      <c r="BG94" s="13"/>
      <c r="BH94" s="13"/>
      <c r="BI94" s="13"/>
      <c r="BJ94" s="339">
        <f t="shared" si="4"/>
        <v>2</v>
      </c>
      <c r="BK94" s="211"/>
      <c r="BL94" s="159"/>
    </row>
    <row r="95" spans="1:64" ht="42">
      <c r="A95" s="19">
        <v>5</v>
      </c>
      <c r="B95" s="19">
        <v>6</v>
      </c>
      <c r="C95" s="244" t="s">
        <v>381</v>
      </c>
      <c r="D95" s="244"/>
      <c r="E95" s="19"/>
      <c r="F95" s="19" t="s">
        <v>416</v>
      </c>
      <c r="G95" s="206"/>
      <c r="H95" s="19"/>
      <c r="I95" s="19"/>
      <c r="J95" s="19"/>
      <c r="K95" s="19"/>
      <c r="L95" s="206"/>
      <c r="M95" s="12"/>
      <c r="N95" s="13"/>
      <c r="O95" s="13"/>
      <c r="P95" s="13"/>
      <c r="Q95" s="13"/>
      <c r="R95" s="13"/>
      <c r="S95" s="13"/>
      <c r="T95" s="13"/>
      <c r="U95" s="167"/>
      <c r="V95" s="13"/>
      <c r="W95" s="13"/>
      <c r="X95" s="13"/>
      <c r="Y95" s="13"/>
      <c r="Z95" s="13"/>
      <c r="AA95" s="13"/>
      <c r="AB95" s="468"/>
      <c r="AC95" s="468"/>
      <c r="AD95" s="468"/>
      <c r="AE95" s="468"/>
      <c r="AF95" s="468"/>
      <c r="AG95" s="468"/>
      <c r="AH95" s="468"/>
      <c r="AI95" s="468"/>
      <c r="AJ95" s="167"/>
      <c r="AK95" s="13"/>
      <c r="AL95" s="17" t="s">
        <v>417</v>
      </c>
      <c r="AM95" s="468"/>
      <c r="AN95" s="468"/>
      <c r="AO95" s="468"/>
      <c r="AP95" s="468"/>
      <c r="AQ95" s="468" t="s">
        <v>389</v>
      </c>
      <c r="AR95" s="468" t="s">
        <v>418</v>
      </c>
      <c r="AS95" s="468" t="s">
        <v>418</v>
      </c>
      <c r="AT95" s="468" t="s">
        <v>419</v>
      </c>
      <c r="AU95" s="468"/>
      <c r="AV95" s="468"/>
      <c r="AW95" s="468"/>
      <c r="AX95" s="167"/>
      <c r="AY95" s="13"/>
      <c r="AZ95" s="12"/>
      <c r="BA95" s="13"/>
      <c r="BB95" s="13"/>
      <c r="BC95" s="13"/>
      <c r="BD95" s="13"/>
      <c r="BE95" s="13"/>
      <c r="BF95" s="13"/>
      <c r="BG95" s="13"/>
      <c r="BH95" s="13"/>
      <c r="BI95" s="13"/>
      <c r="BJ95" s="5">
        <f t="shared" si="4"/>
        <v>1</v>
      </c>
      <c r="BK95" s="211"/>
      <c r="BL95" s="159"/>
    </row>
    <row r="96" spans="1:64" ht="42">
      <c r="A96" s="19">
        <v>5</v>
      </c>
      <c r="B96" s="19">
        <v>7</v>
      </c>
      <c r="C96" s="244" t="s">
        <v>381</v>
      </c>
      <c r="D96" s="244"/>
      <c r="E96" s="19"/>
      <c r="F96" s="19" t="s">
        <v>420</v>
      </c>
      <c r="G96" s="206"/>
      <c r="H96" s="19"/>
      <c r="I96" s="19"/>
      <c r="J96" s="19"/>
      <c r="K96" s="19"/>
      <c r="L96" s="206"/>
      <c r="M96" s="12"/>
      <c r="N96" s="13"/>
      <c r="O96" s="13"/>
      <c r="P96" s="13"/>
      <c r="Q96" s="13"/>
      <c r="R96" s="13"/>
      <c r="S96" s="13"/>
      <c r="T96" s="13"/>
      <c r="U96" s="167"/>
      <c r="V96" s="13"/>
      <c r="W96" s="13"/>
      <c r="X96" s="13"/>
      <c r="Y96" s="13"/>
      <c r="Z96" s="13"/>
      <c r="AA96" s="13"/>
      <c r="AB96" s="468"/>
      <c r="AC96" s="468"/>
      <c r="AD96" s="468"/>
      <c r="AE96" s="468"/>
      <c r="AF96" s="468"/>
      <c r="AG96" s="468"/>
      <c r="AH96" s="468"/>
      <c r="AI96" s="468"/>
      <c r="AJ96" s="167"/>
      <c r="AK96" s="13"/>
      <c r="AL96" s="17" t="s">
        <v>421</v>
      </c>
      <c r="AM96" s="468"/>
      <c r="AN96" s="468"/>
      <c r="AO96" s="468"/>
      <c r="AP96" s="468"/>
      <c r="AQ96" s="468" t="s">
        <v>389</v>
      </c>
      <c r="AR96" s="468" t="s">
        <v>422</v>
      </c>
      <c r="AS96" s="468" t="s">
        <v>422</v>
      </c>
      <c r="AT96" s="468" t="s">
        <v>419</v>
      </c>
      <c r="AU96" s="468"/>
      <c r="AV96" s="468"/>
      <c r="AW96" s="468"/>
      <c r="AX96" s="167"/>
      <c r="AY96" s="13"/>
      <c r="AZ96" s="12"/>
      <c r="BA96" s="13"/>
      <c r="BB96" s="13"/>
      <c r="BC96" s="13"/>
      <c r="BD96" s="13"/>
      <c r="BE96" s="13"/>
      <c r="BF96" s="13"/>
      <c r="BG96" s="13"/>
      <c r="BH96" s="13"/>
      <c r="BI96" s="13"/>
      <c r="BJ96" s="5">
        <f t="shared" si="4"/>
        <v>1</v>
      </c>
      <c r="BK96" s="211"/>
      <c r="BL96" s="159"/>
    </row>
    <row r="97" spans="1:62" s="211" customFormat="1" ht="42">
      <c r="A97" s="19">
        <v>5</v>
      </c>
      <c r="B97" s="19">
        <v>8</v>
      </c>
      <c r="C97" s="244" t="s">
        <v>381</v>
      </c>
      <c r="D97" s="244"/>
      <c r="E97" s="19"/>
      <c r="F97" s="19" t="s">
        <v>423</v>
      </c>
      <c r="G97" s="206"/>
      <c r="H97" s="226"/>
      <c r="I97" s="19"/>
      <c r="J97" s="226"/>
      <c r="K97" s="226"/>
      <c r="L97" s="206"/>
      <c r="M97" s="195"/>
      <c r="N97" s="36"/>
      <c r="O97" s="13"/>
      <c r="P97" s="13"/>
      <c r="Q97" s="13"/>
      <c r="R97" s="13"/>
      <c r="S97" s="13"/>
      <c r="T97" s="13"/>
      <c r="U97" s="167"/>
      <c r="V97" s="13"/>
      <c r="W97" s="13"/>
      <c r="X97" s="36"/>
      <c r="Y97" s="36"/>
      <c r="Z97" s="36"/>
      <c r="AA97" s="13"/>
      <c r="AB97" s="468"/>
      <c r="AC97" s="468"/>
      <c r="AD97" s="468"/>
      <c r="AE97" s="468"/>
      <c r="AF97" s="468"/>
      <c r="AG97" s="468"/>
      <c r="AH97" s="468"/>
      <c r="AI97" s="468"/>
      <c r="AJ97" s="167"/>
      <c r="AK97" s="36"/>
      <c r="AL97" s="196" t="s">
        <v>424</v>
      </c>
      <c r="AM97" s="302"/>
      <c r="AN97" s="302"/>
      <c r="AO97" s="302"/>
      <c r="AP97" s="302"/>
      <c r="AQ97" s="468" t="s">
        <v>326</v>
      </c>
      <c r="AR97" s="468" t="s">
        <v>425</v>
      </c>
      <c r="AS97" s="468" t="s">
        <v>425</v>
      </c>
      <c r="AT97" s="468"/>
      <c r="AU97" s="468"/>
      <c r="AV97" s="468"/>
      <c r="AW97" s="468"/>
      <c r="AX97" s="167"/>
      <c r="AY97" s="13"/>
      <c r="AZ97" s="12"/>
      <c r="BA97" s="36"/>
      <c r="BB97" s="36"/>
      <c r="BC97" s="36"/>
      <c r="BD97" s="13"/>
      <c r="BE97" s="13"/>
      <c r="BF97" s="13"/>
      <c r="BG97" s="13"/>
      <c r="BH97" s="13"/>
      <c r="BI97" s="13"/>
      <c r="BJ97" s="5"/>
    </row>
    <row r="98" spans="1:62" s="211" customFormat="1" ht="84">
      <c r="A98" s="22">
        <v>5.0999999999999996</v>
      </c>
      <c r="B98" s="392">
        <v>1</v>
      </c>
      <c r="C98" s="393" t="s">
        <v>1595</v>
      </c>
      <c r="D98" s="393"/>
      <c r="E98" s="394"/>
      <c r="F98" s="394" t="s">
        <v>427</v>
      </c>
      <c r="G98" s="207" t="str">
        <f>_xlfn.CONCAT("'&lt;br&gt;','&lt;b&gt;','",F98, ": ','&lt;/b&gt;',",L98, ",'&lt;/br&gt;',")</f>
        <v>'&lt;br&gt;','&lt;b&gt;','Sinuosity of Local Stream Reach: ','&lt;/b&gt;',Sin ,'&lt;/br&gt;',</v>
      </c>
      <c r="H98" s="395" t="s">
        <v>1977</v>
      </c>
      <c r="I98" s="23" t="s">
        <v>264</v>
      </c>
      <c r="J98" s="227"/>
      <c r="K98" s="395"/>
      <c r="L98" s="394" t="s">
        <v>428</v>
      </c>
      <c r="M98" s="396"/>
      <c r="N98" s="309"/>
      <c r="O98" s="13"/>
      <c r="P98" s="13"/>
      <c r="Q98" s="13"/>
      <c r="R98" s="13"/>
      <c r="S98" s="13"/>
      <c r="T98" s="13"/>
      <c r="U98" s="167"/>
      <c r="V98" s="13"/>
      <c r="W98" s="13" t="s">
        <v>429</v>
      </c>
      <c r="X98" s="397" t="s">
        <v>1575</v>
      </c>
      <c r="Y98" s="163"/>
      <c r="Z98" s="163"/>
      <c r="AA98" s="13" t="s">
        <v>430</v>
      </c>
      <c r="AB98" s="468" t="s">
        <v>79</v>
      </c>
      <c r="AC98" s="468" t="s">
        <v>160</v>
      </c>
      <c r="AD98" s="468">
        <v>1</v>
      </c>
      <c r="AE98" s="468" t="s">
        <v>79</v>
      </c>
      <c r="AF98" s="468" t="s">
        <v>79</v>
      </c>
      <c r="AG98" s="468"/>
      <c r="AH98" s="468"/>
      <c r="AI98" s="468"/>
      <c r="AJ98" s="167"/>
      <c r="AK98" s="379"/>
      <c r="AL98" s="398" t="s">
        <v>431</v>
      </c>
      <c r="AM98" s="369"/>
      <c r="AN98" s="305" t="s">
        <v>431</v>
      </c>
      <c r="AO98" s="369"/>
      <c r="AP98" s="369"/>
      <c r="AQ98" s="21" t="s">
        <v>281</v>
      </c>
      <c r="AR98" s="21" t="s">
        <v>432</v>
      </c>
      <c r="AS98" s="468" t="s">
        <v>432</v>
      </c>
      <c r="AT98" s="21"/>
      <c r="AU98" s="21"/>
      <c r="AV98" s="21"/>
      <c r="AW98" s="21"/>
      <c r="AX98" s="167"/>
      <c r="AY98" s="13"/>
      <c r="AZ98" s="12" t="s">
        <v>427</v>
      </c>
      <c r="BA98" s="396" t="s">
        <v>433</v>
      </c>
      <c r="BB98" s="309"/>
      <c r="BC98" s="309"/>
      <c r="BD98" s="13" t="s">
        <v>434</v>
      </c>
      <c r="BE98" s="13" t="s">
        <v>302</v>
      </c>
      <c r="BF98" s="13"/>
      <c r="BG98" s="13"/>
      <c r="BH98" s="13"/>
      <c r="BI98" s="13"/>
      <c r="BJ98" s="351">
        <f>COUNTIF(M98,"*")+COUNTIF(W98,"*")+COUNTIF(AL98,"*")+COUNTIF(AZ98,"*")</f>
        <v>3</v>
      </c>
    </row>
    <row r="99" spans="1:62" s="211" customFormat="1" ht="140">
      <c r="A99" s="22">
        <v>5.0999999999999996</v>
      </c>
      <c r="B99" s="485">
        <v>2</v>
      </c>
      <c r="C99" s="486" t="s">
        <v>1595</v>
      </c>
      <c r="D99" s="486"/>
      <c r="E99" s="487" t="s">
        <v>1623</v>
      </c>
      <c r="F99" s="487" t="s">
        <v>435</v>
      </c>
      <c r="G99" s="207" t="str">
        <f>_xlfn.CONCAT("'&lt;br&gt;','&lt;b&gt;','",F99, ": ','&lt;/b&gt;',",L99, ",'&lt;/br&gt;',")</f>
        <v>'&lt;br&gt;','&lt;b&gt;','Percent of Reach that is Dry : ','&lt;/b&gt;',PctDry,'&lt;/br&gt;',</v>
      </c>
      <c r="H99" s="433" t="s">
        <v>1821</v>
      </c>
      <c r="I99" s="23" t="s">
        <v>264</v>
      </c>
      <c r="J99" s="23" t="s">
        <v>2286</v>
      </c>
      <c r="K99" s="433" t="s">
        <v>278</v>
      </c>
      <c r="L99" s="480" t="s">
        <v>436</v>
      </c>
      <c r="M99" s="201"/>
      <c r="N99" s="309"/>
      <c r="O99" s="192"/>
      <c r="P99" s="9"/>
      <c r="Q99" s="9"/>
      <c r="R99" s="9"/>
      <c r="S99" s="9"/>
      <c r="T99" s="9"/>
      <c r="U99" s="166"/>
      <c r="V99" s="9" t="s">
        <v>2226</v>
      </c>
      <c r="W99" s="13" t="s">
        <v>436</v>
      </c>
      <c r="X99" s="278" t="s">
        <v>1577</v>
      </c>
      <c r="Y99" s="13"/>
      <c r="Z99" s="13"/>
      <c r="AA99" s="13" t="s">
        <v>438</v>
      </c>
      <c r="AB99" s="468" t="s">
        <v>308</v>
      </c>
      <c r="AC99" s="468" t="s">
        <v>278</v>
      </c>
      <c r="AD99" s="468">
        <v>0</v>
      </c>
      <c r="AE99" s="468">
        <v>100</v>
      </c>
      <c r="AF99" s="468" t="s">
        <v>79</v>
      </c>
      <c r="AG99" s="468"/>
      <c r="AH99" s="468"/>
      <c r="AI99" s="468"/>
      <c r="AJ99" s="166"/>
      <c r="AK99" s="166"/>
      <c r="AL99" s="368" t="s">
        <v>439</v>
      </c>
      <c r="AM99" s="264"/>
      <c r="AN99" s="368" t="s">
        <v>439</v>
      </c>
      <c r="AO99" s="264"/>
      <c r="AP99" s="264"/>
      <c r="AQ99" s="468" t="s">
        <v>326</v>
      </c>
      <c r="AR99" s="468" t="s">
        <v>440</v>
      </c>
      <c r="AS99" s="468" t="s">
        <v>440</v>
      </c>
      <c r="AT99" s="468"/>
      <c r="AU99" s="468" t="s">
        <v>441</v>
      </c>
      <c r="AV99" s="468"/>
      <c r="AW99" s="468"/>
      <c r="AX99" s="166"/>
      <c r="AY99" s="9"/>
      <c r="AZ99" s="12"/>
      <c r="BA99" s="201"/>
      <c r="BB99" s="236"/>
      <c r="BC99" s="236"/>
      <c r="BD99" s="13"/>
      <c r="BE99" s="13"/>
      <c r="BF99" s="13"/>
      <c r="BG99" s="13"/>
      <c r="BH99" s="13"/>
      <c r="BI99" s="13"/>
      <c r="BJ99" s="278">
        <f>COUNTIF(O99,"*")+COUNTIF(W99,"*")+COUNTIF(AL99,"*")+COUNTIF(AZ99,"*")</f>
        <v>2</v>
      </c>
    </row>
    <row r="100" spans="1:62" s="211" customFormat="1" ht="70">
      <c r="A100" s="22">
        <v>5.0999999999999996</v>
      </c>
      <c r="B100" s="409">
        <v>3</v>
      </c>
      <c r="C100" s="410" t="s">
        <v>1595</v>
      </c>
      <c r="D100" s="410"/>
      <c r="E100" s="395"/>
      <c r="F100" s="395" t="s">
        <v>442</v>
      </c>
      <c r="G100" s="207" t="str">
        <f>_xlfn.CONCAT("'&lt;br&gt;','&lt;b&gt;','",F100, ": ','&lt;/b&gt;',",L100, ",'&lt;/br&gt;',")</f>
        <v>'&lt;br&gt;','&lt;b&gt;','Beaver Sign at Reach  : ','&lt;/b&gt;',Beaver,'&lt;/br&gt;',</v>
      </c>
      <c r="H100" s="395" t="s">
        <v>1831</v>
      </c>
      <c r="I100" s="207" t="s">
        <v>1887</v>
      </c>
      <c r="J100" s="227"/>
      <c r="K100" s="395"/>
      <c r="L100" s="395" t="s">
        <v>443</v>
      </c>
      <c r="M100" s="411"/>
      <c r="N100" s="309"/>
      <c r="O100" s="13" t="s">
        <v>444</v>
      </c>
      <c r="P100" s="13"/>
      <c r="Q100" s="13"/>
      <c r="R100" s="13"/>
      <c r="S100" s="13"/>
      <c r="T100" s="13"/>
      <c r="U100" s="167"/>
      <c r="V100" s="13"/>
      <c r="W100" s="13" t="s">
        <v>445</v>
      </c>
      <c r="X100" s="271" t="s">
        <v>1738</v>
      </c>
      <c r="Y100" s="13"/>
      <c r="Z100" s="13"/>
      <c r="AA100" s="13" t="s">
        <v>446</v>
      </c>
      <c r="AB100" s="468" t="s">
        <v>79</v>
      </c>
      <c r="AC100" s="468" t="s">
        <v>160</v>
      </c>
      <c r="AD100" s="468" t="s">
        <v>447</v>
      </c>
      <c r="AE100" s="468" t="s">
        <v>448</v>
      </c>
      <c r="AF100" s="468" t="s">
        <v>79</v>
      </c>
      <c r="AG100" s="468"/>
      <c r="AH100" s="468"/>
      <c r="AI100" s="46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s="211" customFormat="1" ht="56">
      <c r="A101" s="22">
        <v>5.0999999999999996</v>
      </c>
      <c r="B101" s="485">
        <v>4</v>
      </c>
      <c r="C101" s="486" t="s">
        <v>1595</v>
      </c>
      <c r="D101" s="486"/>
      <c r="E101" s="487" t="s">
        <v>1623</v>
      </c>
      <c r="F101" s="487" t="s">
        <v>449</v>
      </c>
      <c r="G101" s="207" t="str">
        <f>_xlfn.CONCAT("'&lt;br&gt;','&lt;b&gt;','",F101, ": ','&lt;/b&gt;',",L101, ",'&lt;/br&gt;',")</f>
        <v>'&lt;br&gt;','&lt;b&gt;','Stream Order : ','&lt;/b&gt;',StreamOrder,'&lt;/br&gt;',</v>
      </c>
      <c r="H101" s="433" t="s">
        <v>1829</v>
      </c>
      <c r="I101" s="23" t="s">
        <v>264</v>
      </c>
      <c r="J101" s="227"/>
      <c r="K101" s="433" t="s">
        <v>79</v>
      </c>
      <c r="L101" s="480" t="s">
        <v>450</v>
      </c>
      <c r="M101" s="201" t="s">
        <v>2227</v>
      </c>
      <c r="N101" s="309"/>
      <c r="O101" s="13" t="s">
        <v>450</v>
      </c>
      <c r="P101" s="13"/>
      <c r="Q101" s="13"/>
      <c r="R101" s="13"/>
      <c r="S101" s="13"/>
      <c r="T101" s="13"/>
      <c r="U101" s="167"/>
      <c r="V101" s="13" t="s">
        <v>2224</v>
      </c>
      <c r="W101" s="13" t="s">
        <v>450</v>
      </c>
      <c r="X101" s="278" t="s">
        <v>1742</v>
      </c>
      <c r="Y101" s="36"/>
      <c r="Z101" s="36"/>
      <c r="AA101" s="13" t="s">
        <v>451</v>
      </c>
      <c r="AB101" s="468" t="s">
        <v>79</v>
      </c>
      <c r="AC101" s="468" t="s">
        <v>79</v>
      </c>
      <c r="AD101" s="468">
        <v>1</v>
      </c>
      <c r="AE101" s="468" t="s">
        <v>160</v>
      </c>
      <c r="AF101" s="468" t="s">
        <v>79</v>
      </c>
      <c r="AG101" s="468"/>
      <c r="AH101" s="468"/>
      <c r="AI101" s="468"/>
      <c r="AJ101" s="167"/>
      <c r="AK101" s="350"/>
      <c r="AL101" s="368" t="s">
        <v>452</v>
      </c>
      <c r="AM101" s="288"/>
      <c r="AN101" s="368"/>
      <c r="AO101" s="288"/>
      <c r="AP101" s="288"/>
      <c r="AQ101" s="13"/>
      <c r="AR101" s="468" t="s">
        <v>453</v>
      </c>
      <c r="AS101" s="468" t="s">
        <v>453</v>
      </c>
      <c r="AT101" s="468"/>
      <c r="AU101" s="468"/>
      <c r="AV101" s="468"/>
      <c r="AW101" s="468"/>
      <c r="AX101" s="167"/>
      <c r="AY101" s="13"/>
      <c r="AZ101" s="12"/>
      <c r="BA101" s="201"/>
      <c r="BB101" s="281"/>
      <c r="BC101" s="281"/>
      <c r="BD101" s="13"/>
      <c r="BE101" s="13"/>
      <c r="BF101" s="13"/>
      <c r="BG101" s="13"/>
      <c r="BH101" s="13"/>
      <c r="BI101" s="13"/>
      <c r="BJ101" s="278">
        <f t="shared" ref="BJ101:BJ124" si="5">COUNTIF(M101,"*")+COUNTIF(W101,"*")+COUNTIF(AL101,"*")+COUNTIF(AZ101,"*")</f>
        <v>3</v>
      </c>
    </row>
    <row r="102" spans="1:62" s="211" customFormat="1" ht="42">
      <c r="A102" s="22">
        <v>5.0999999999999996</v>
      </c>
      <c r="B102" s="413">
        <v>5</v>
      </c>
      <c r="C102" s="414" t="s">
        <v>1595</v>
      </c>
      <c r="D102" s="414"/>
      <c r="E102" s="228"/>
      <c r="F102" s="228" t="s">
        <v>435</v>
      </c>
      <c r="G102" s="207"/>
      <c r="H102" s="228"/>
      <c r="I102" s="23"/>
      <c r="J102" s="228"/>
      <c r="K102" s="228"/>
      <c r="L102" s="227"/>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454</v>
      </c>
      <c r="AM102" s="302"/>
      <c r="AN102" s="237"/>
      <c r="AO102" s="302"/>
      <c r="AP102" s="302"/>
      <c r="AQ102" s="468" t="s">
        <v>404</v>
      </c>
      <c r="AR102" s="468" t="s">
        <v>455</v>
      </c>
      <c r="AS102" s="468" t="s">
        <v>455</v>
      </c>
      <c r="AT102" s="468"/>
      <c r="AU102" s="468" t="s">
        <v>441</v>
      </c>
      <c r="AV102" s="468"/>
      <c r="AW102" s="468"/>
      <c r="AX102" s="167"/>
      <c r="AY102" s="13"/>
      <c r="AZ102" s="12"/>
      <c r="BA102" s="416"/>
      <c r="BB102" s="36"/>
      <c r="BC102" s="36"/>
      <c r="BD102" s="13"/>
      <c r="BE102" s="13"/>
      <c r="BF102" s="13"/>
      <c r="BG102" s="13"/>
      <c r="BH102" s="13"/>
      <c r="BI102" s="13"/>
      <c r="BJ102" s="339">
        <f t="shared" si="5"/>
        <v>1</v>
      </c>
    </row>
    <row r="103" spans="1:62" s="211" customFormat="1" ht="42">
      <c r="A103" s="22">
        <v>5.0999999999999996</v>
      </c>
      <c r="B103" s="22">
        <v>6</v>
      </c>
      <c r="C103" s="245" t="s">
        <v>1595</v>
      </c>
      <c r="D103" s="245"/>
      <c r="E103" s="23"/>
      <c r="F103" s="23" t="s">
        <v>456</v>
      </c>
      <c r="G103" s="207"/>
      <c r="H103" s="228"/>
      <c r="I103" s="23"/>
      <c r="J103" s="228"/>
      <c r="K103" s="228"/>
      <c r="L103" s="207"/>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457</v>
      </c>
      <c r="AM103" s="164"/>
      <c r="AN103" s="164"/>
      <c r="AO103" s="164"/>
      <c r="AP103" s="164"/>
      <c r="AQ103" s="468" t="s">
        <v>426</v>
      </c>
      <c r="AR103" s="468" t="s">
        <v>456</v>
      </c>
      <c r="AS103" s="468" t="s">
        <v>456</v>
      </c>
      <c r="AT103" s="468"/>
      <c r="AU103" s="468"/>
      <c r="AV103" s="468"/>
      <c r="AW103" s="468"/>
      <c r="AX103" s="167"/>
      <c r="AY103" s="13"/>
      <c r="AZ103" s="12"/>
      <c r="BA103" s="163"/>
      <c r="BB103" s="163"/>
      <c r="BC103" s="163"/>
      <c r="BD103" s="13"/>
      <c r="BE103" s="13"/>
      <c r="BF103" s="13"/>
      <c r="BG103" s="13"/>
      <c r="BH103" s="13"/>
      <c r="BI103" s="13"/>
      <c r="BJ103" s="5">
        <f t="shared" si="5"/>
        <v>1</v>
      </c>
    </row>
    <row r="104" spans="1:62" s="211" customFormat="1" ht="42">
      <c r="A104" s="22">
        <v>5.0999999999999996</v>
      </c>
      <c r="B104" s="22">
        <v>7</v>
      </c>
      <c r="C104" s="245" t="s">
        <v>1595</v>
      </c>
      <c r="D104" s="245"/>
      <c r="E104" s="23"/>
      <c r="F104" s="23" t="s">
        <v>458</v>
      </c>
      <c r="G104" s="207"/>
      <c r="H104" s="228"/>
      <c r="I104" s="23"/>
      <c r="J104" s="228"/>
      <c r="K104" s="228"/>
      <c r="L104" s="207"/>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459</v>
      </c>
      <c r="AM104" s="468"/>
      <c r="AN104" s="468"/>
      <c r="AO104" s="468"/>
      <c r="AP104" s="468"/>
      <c r="AQ104" s="468" t="s">
        <v>426</v>
      </c>
      <c r="AR104" s="468" t="s">
        <v>458</v>
      </c>
      <c r="AS104" s="468" t="s">
        <v>458</v>
      </c>
      <c r="AT104" s="468"/>
      <c r="AU104" s="468"/>
      <c r="AV104" s="468"/>
      <c r="AW104" s="468"/>
      <c r="AX104" s="167"/>
      <c r="AY104" s="13"/>
      <c r="AZ104" s="12"/>
      <c r="BA104" s="13"/>
      <c r="BB104" s="13"/>
      <c r="BC104" s="13"/>
      <c r="BD104" s="13"/>
      <c r="BE104" s="13"/>
      <c r="BF104" s="13"/>
      <c r="BG104" s="13"/>
      <c r="BH104" s="13"/>
      <c r="BI104" s="13"/>
      <c r="BJ104" s="5">
        <f t="shared" si="5"/>
        <v>1</v>
      </c>
    </row>
    <row r="105" spans="1:62" s="211" customFormat="1" ht="42">
      <c r="A105" s="22">
        <v>5.0999999999999996</v>
      </c>
      <c r="B105" s="22">
        <v>8</v>
      </c>
      <c r="C105" s="245" t="s">
        <v>1595</v>
      </c>
      <c r="D105" s="245"/>
      <c r="E105" s="23"/>
      <c r="F105" s="23" t="s">
        <v>460</v>
      </c>
      <c r="G105" s="207"/>
      <c r="H105" s="228"/>
      <c r="I105" s="23"/>
      <c r="J105" s="228"/>
      <c r="K105" s="228"/>
      <c r="L105" s="207"/>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461</v>
      </c>
      <c r="AM105" s="468"/>
      <c r="AN105" s="468"/>
      <c r="AO105" s="468"/>
      <c r="AP105" s="468"/>
      <c r="AQ105" s="468" t="s">
        <v>426</v>
      </c>
      <c r="AR105" s="468" t="s">
        <v>460</v>
      </c>
      <c r="AS105" s="468" t="s">
        <v>460</v>
      </c>
      <c r="AT105" s="468"/>
      <c r="AU105" s="468"/>
      <c r="AV105" s="468"/>
      <c r="AW105" s="468"/>
      <c r="AX105" s="167"/>
      <c r="AY105" s="13"/>
      <c r="AZ105" s="12"/>
      <c r="BA105" s="13"/>
      <c r="BB105" s="13"/>
      <c r="BC105" s="13"/>
      <c r="BD105" s="13"/>
      <c r="BE105" s="13"/>
      <c r="BF105" s="13"/>
      <c r="BG105" s="13"/>
      <c r="BH105" s="13"/>
      <c r="BI105" s="13"/>
      <c r="BJ105" s="5">
        <f t="shared" si="5"/>
        <v>1</v>
      </c>
    </row>
    <row r="106" spans="1:62" s="211" customFormat="1" ht="42">
      <c r="A106" s="22">
        <v>5.0999999999999996</v>
      </c>
      <c r="B106" s="22">
        <v>9</v>
      </c>
      <c r="C106" s="245" t="s">
        <v>1595</v>
      </c>
      <c r="D106" s="245"/>
      <c r="E106" s="23"/>
      <c r="F106" s="23" t="s">
        <v>462</v>
      </c>
      <c r="G106" s="207"/>
      <c r="H106" s="228"/>
      <c r="I106" s="23"/>
      <c r="J106" s="228"/>
      <c r="K106" s="228"/>
      <c r="L106" s="207"/>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463</v>
      </c>
      <c r="AM106" s="468"/>
      <c r="AN106" s="468"/>
      <c r="AO106" s="468"/>
      <c r="AP106" s="468"/>
      <c r="AQ106" s="468" t="s">
        <v>426</v>
      </c>
      <c r="AR106" s="468" t="s">
        <v>464</v>
      </c>
      <c r="AS106" s="468" t="s">
        <v>464</v>
      </c>
      <c r="AT106" s="468"/>
      <c r="AU106" s="468"/>
      <c r="AV106" s="468"/>
      <c r="AW106" s="468"/>
      <c r="AX106" s="167"/>
      <c r="AY106" s="13"/>
      <c r="AZ106" s="12"/>
      <c r="BA106" s="13"/>
      <c r="BB106" s="13"/>
      <c r="BC106" s="13"/>
      <c r="BD106" s="13"/>
      <c r="BE106" s="13"/>
      <c r="BF106" s="13"/>
      <c r="BG106" s="13"/>
      <c r="BH106" s="13"/>
      <c r="BI106" s="13"/>
      <c r="BJ106" s="5">
        <f t="shared" si="5"/>
        <v>1</v>
      </c>
    </row>
    <row r="107" spans="1:62" s="211" customFormat="1" ht="42">
      <c r="A107" s="22">
        <v>5.0999999999999996</v>
      </c>
      <c r="B107" s="22">
        <v>10</v>
      </c>
      <c r="C107" s="245" t="s">
        <v>1595</v>
      </c>
      <c r="D107" s="245"/>
      <c r="E107" s="23"/>
      <c r="F107" s="23" t="s">
        <v>465</v>
      </c>
      <c r="G107" s="207"/>
      <c r="H107" s="228"/>
      <c r="I107" s="23"/>
      <c r="J107" s="228"/>
      <c r="K107" s="228"/>
      <c r="L107" s="207"/>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466</v>
      </c>
      <c r="AM107" s="468"/>
      <c r="AN107" s="468"/>
      <c r="AO107" s="468"/>
      <c r="AP107" s="468"/>
      <c r="AQ107" s="468" t="s">
        <v>426</v>
      </c>
      <c r="AR107" s="468" t="s">
        <v>467</v>
      </c>
      <c r="AS107" s="468" t="s">
        <v>467</v>
      </c>
      <c r="AT107" s="468"/>
      <c r="AU107" s="468"/>
      <c r="AV107" s="468"/>
      <c r="AW107" s="468"/>
      <c r="AX107" s="167"/>
      <c r="AY107" s="13"/>
      <c r="AZ107" s="12"/>
      <c r="BA107" s="13"/>
      <c r="BB107" s="13"/>
      <c r="BC107" s="13"/>
      <c r="BD107" s="13"/>
      <c r="BE107" s="13"/>
      <c r="BF107" s="13"/>
      <c r="BG107" s="13"/>
      <c r="BH107" s="13"/>
      <c r="BI107" s="13"/>
      <c r="BJ107" s="5">
        <f t="shared" si="5"/>
        <v>1</v>
      </c>
    </row>
    <row r="108" spans="1:62" s="211" customFormat="1" ht="42">
      <c r="A108" s="22">
        <v>5.0999999999999996</v>
      </c>
      <c r="B108" s="22">
        <v>11</v>
      </c>
      <c r="C108" s="245" t="s">
        <v>1595</v>
      </c>
      <c r="D108" s="245"/>
      <c r="E108" s="23"/>
      <c r="F108" s="23" t="s">
        <v>468</v>
      </c>
      <c r="G108" s="207"/>
      <c r="H108" s="228"/>
      <c r="I108" s="23"/>
      <c r="J108" s="228"/>
      <c r="K108" s="228"/>
      <c r="L108" s="207"/>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469</v>
      </c>
      <c r="AM108" s="468"/>
      <c r="AN108" s="468"/>
      <c r="AO108" s="468"/>
      <c r="AP108" s="468"/>
      <c r="AQ108" s="468" t="s">
        <v>426</v>
      </c>
      <c r="AR108" s="468" t="s">
        <v>470</v>
      </c>
      <c r="AS108" s="468" t="s">
        <v>470</v>
      </c>
      <c r="AT108" s="468"/>
      <c r="AU108" s="468"/>
      <c r="AV108" s="468"/>
      <c r="AW108" s="468"/>
      <c r="AX108" s="167"/>
      <c r="AY108" s="13"/>
      <c r="AZ108" s="12"/>
      <c r="BA108" s="13"/>
      <c r="BB108" s="13"/>
      <c r="BC108" s="13"/>
      <c r="BD108" s="13"/>
      <c r="BE108" s="13"/>
      <c r="BF108" s="13"/>
      <c r="BG108" s="13"/>
      <c r="BH108" s="13"/>
      <c r="BI108" s="13"/>
      <c r="BJ108" s="5">
        <f t="shared" si="5"/>
        <v>1</v>
      </c>
    </row>
    <row r="109" spans="1:62" s="211" customFormat="1" ht="42">
      <c r="A109" s="22">
        <v>5.0999999999999996</v>
      </c>
      <c r="B109" s="22">
        <v>12</v>
      </c>
      <c r="C109" s="245" t="s">
        <v>1595</v>
      </c>
      <c r="D109" s="245"/>
      <c r="E109" s="23"/>
      <c r="F109" s="23" t="s">
        <v>471</v>
      </c>
      <c r="G109" s="207"/>
      <c r="H109" s="228"/>
      <c r="I109" s="23"/>
      <c r="J109" s="228"/>
      <c r="K109" s="228"/>
      <c r="L109" s="207"/>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472</v>
      </c>
      <c r="AM109" s="468"/>
      <c r="AN109" s="468"/>
      <c r="AO109" s="468"/>
      <c r="AP109" s="468"/>
      <c r="AQ109" s="468" t="s">
        <v>426</v>
      </c>
      <c r="AR109" s="468" t="s">
        <v>473</v>
      </c>
      <c r="AS109" s="468"/>
      <c r="AT109" s="468"/>
      <c r="AU109" s="468"/>
      <c r="AV109" s="468"/>
      <c r="AW109" s="468"/>
      <c r="AX109" s="167"/>
      <c r="AY109" s="13"/>
      <c r="AZ109" s="12"/>
      <c r="BA109" s="13"/>
      <c r="BB109" s="13"/>
      <c r="BC109" s="13"/>
      <c r="BD109" s="13"/>
      <c r="BE109" s="13"/>
      <c r="BF109" s="13"/>
      <c r="BG109" s="13"/>
      <c r="BH109" s="13"/>
      <c r="BI109" s="13"/>
      <c r="BJ109" s="5">
        <f t="shared" si="5"/>
        <v>1</v>
      </c>
    </row>
    <row r="110" spans="1:62" s="211" customFormat="1" ht="42">
      <c r="A110" s="22">
        <v>5.0999999999999996</v>
      </c>
      <c r="B110" s="22">
        <v>13</v>
      </c>
      <c r="C110" s="245" t="s">
        <v>1595</v>
      </c>
      <c r="D110" s="245"/>
      <c r="E110" s="23"/>
      <c r="F110" s="23" t="s">
        <v>474</v>
      </c>
      <c r="G110" s="207"/>
      <c r="H110" s="228"/>
      <c r="I110" s="23"/>
      <c r="J110" s="228"/>
      <c r="K110" s="228"/>
      <c r="L110" s="207"/>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475</v>
      </c>
      <c r="AM110" s="468"/>
      <c r="AN110" s="468"/>
      <c r="AO110" s="468"/>
      <c r="AP110" s="468"/>
      <c r="AQ110" s="468" t="s">
        <v>426</v>
      </c>
      <c r="AR110" s="468" t="s">
        <v>476</v>
      </c>
      <c r="AS110" s="468"/>
      <c r="AT110" s="468"/>
      <c r="AU110" s="468"/>
      <c r="AV110" s="468"/>
      <c r="AW110" s="468"/>
      <c r="AX110" s="167"/>
      <c r="AY110" s="13"/>
      <c r="AZ110" s="12"/>
      <c r="BA110" s="13"/>
      <c r="BB110" s="13"/>
      <c r="BC110" s="13"/>
      <c r="BD110" s="13"/>
      <c r="BE110" s="13"/>
      <c r="BF110" s="13"/>
      <c r="BG110" s="13"/>
      <c r="BH110" s="13"/>
      <c r="BI110" s="13"/>
      <c r="BJ110" s="5">
        <f t="shared" si="5"/>
        <v>1</v>
      </c>
    </row>
    <row r="111" spans="1:62" s="211" customFormat="1" ht="42">
      <c r="A111" s="22">
        <v>5.0999999999999996</v>
      </c>
      <c r="B111" s="22">
        <v>14</v>
      </c>
      <c r="C111" s="245" t="s">
        <v>1595</v>
      </c>
      <c r="D111" s="245"/>
      <c r="E111" s="23"/>
      <c r="F111" s="23" t="s">
        <v>455</v>
      </c>
      <c r="G111" s="207"/>
      <c r="H111" s="228"/>
      <c r="I111" s="23"/>
      <c r="J111" s="228"/>
      <c r="K111" s="228"/>
      <c r="L111" s="207"/>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454</v>
      </c>
      <c r="AM111" s="468"/>
      <c r="AN111" s="468"/>
      <c r="AO111" s="468"/>
      <c r="AP111" s="468"/>
      <c r="AQ111" s="468" t="s">
        <v>404</v>
      </c>
      <c r="AR111" s="468" t="s">
        <v>455</v>
      </c>
      <c r="AS111" s="468" t="s">
        <v>455</v>
      </c>
      <c r="AT111" s="468" t="s">
        <v>278</v>
      </c>
      <c r="AU111" s="468"/>
      <c r="AV111" s="468"/>
      <c r="AW111" s="468"/>
      <c r="AX111" s="167"/>
      <c r="AY111" s="13"/>
      <c r="AZ111" s="12"/>
      <c r="BA111" s="13"/>
      <c r="BB111" s="13"/>
      <c r="BC111" s="13"/>
      <c r="BD111" s="13"/>
      <c r="BE111" s="13"/>
      <c r="BF111" s="13"/>
      <c r="BG111" s="13"/>
      <c r="BH111" s="13"/>
      <c r="BI111" s="13"/>
      <c r="BJ111" s="5">
        <f t="shared" si="5"/>
        <v>1</v>
      </c>
    </row>
    <row r="112" spans="1:62" s="211" customFormat="1" ht="42">
      <c r="A112" s="22">
        <v>5.0999999999999996</v>
      </c>
      <c r="B112" s="22">
        <v>15</v>
      </c>
      <c r="C112" s="245" t="s">
        <v>1595</v>
      </c>
      <c r="D112" s="245"/>
      <c r="E112" s="23"/>
      <c r="F112" s="23" t="s">
        <v>477</v>
      </c>
      <c r="G112" s="207"/>
      <c r="H112" s="228"/>
      <c r="I112" s="23"/>
      <c r="J112" s="228"/>
      <c r="K112" s="228"/>
      <c r="L112" s="207"/>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478</v>
      </c>
      <c r="AM112" s="468"/>
      <c r="AN112" s="468"/>
      <c r="AO112" s="468"/>
      <c r="AP112" s="468"/>
      <c r="AQ112" s="468" t="s">
        <v>404</v>
      </c>
      <c r="AR112" s="468" t="s">
        <v>479</v>
      </c>
      <c r="AS112" s="468" t="s">
        <v>479</v>
      </c>
      <c r="AT112" s="468" t="s">
        <v>278</v>
      </c>
      <c r="AU112" s="468"/>
      <c r="AV112" s="468"/>
      <c r="AW112" s="468"/>
      <c r="AX112" s="167"/>
      <c r="AY112" s="13"/>
      <c r="AZ112" s="12"/>
      <c r="BA112" s="13"/>
      <c r="BB112" s="13"/>
      <c r="BC112" s="13"/>
      <c r="BD112" s="13"/>
      <c r="BE112" s="13"/>
      <c r="BF112" s="13"/>
      <c r="BG112" s="13"/>
      <c r="BH112" s="13"/>
      <c r="BI112" s="13"/>
      <c r="BJ112" s="5">
        <f t="shared" si="5"/>
        <v>1</v>
      </c>
    </row>
    <row r="113" spans="1:62" s="211" customFormat="1" ht="42">
      <c r="A113" s="22">
        <v>5.0999999999999996</v>
      </c>
      <c r="B113" s="22">
        <v>16</v>
      </c>
      <c r="C113" s="245" t="s">
        <v>1595</v>
      </c>
      <c r="D113" s="245"/>
      <c r="E113" s="23"/>
      <c r="F113" s="23" t="s">
        <v>480</v>
      </c>
      <c r="G113" s="207"/>
      <c r="H113" s="228"/>
      <c r="I113" s="23"/>
      <c r="J113" s="228"/>
      <c r="K113" s="228"/>
      <c r="L113" s="207"/>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481</v>
      </c>
      <c r="AM113" s="468"/>
      <c r="AN113" s="468"/>
      <c r="AO113" s="468"/>
      <c r="AP113" s="468"/>
      <c r="AQ113" s="468" t="s">
        <v>404</v>
      </c>
      <c r="AR113" s="468" t="s">
        <v>480</v>
      </c>
      <c r="AS113" s="468" t="s">
        <v>480</v>
      </c>
      <c r="AT113" s="468" t="s">
        <v>278</v>
      </c>
      <c r="AU113" s="468"/>
      <c r="AV113" s="468"/>
      <c r="AW113" s="468"/>
      <c r="AX113" s="167"/>
      <c r="AY113" s="13"/>
      <c r="AZ113" s="12"/>
      <c r="BA113" s="13"/>
      <c r="BB113" s="13"/>
      <c r="BC113" s="13"/>
      <c r="BD113" s="13"/>
      <c r="BE113" s="13"/>
      <c r="BF113" s="13"/>
      <c r="BG113" s="13"/>
      <c r="BH113" s="13"/>
      <c r="BI113" s="13"/>
      <c r="BJ113" s="5">
        <f t="shared" si="5"/>
        <v>1</v>
      </c>
    </row>
    <row r="114" spans="1:62" s="211" customFormat="1" ht="42">
      <c r="A114" s="22">
        <v>5.0999999999999996</v>
      </c>
      <c r="B114" s="22">
        <v>17</v>
      </c>
      <c r="C114" s="245" t="s">
        <v>1595</v>
      </c>
      <c r="D114" s="245"/>
      <c r="E114" s="23"/>
      <c r="F114" s="23" t="s">
        <v>482</v>
      </c>
      <c r="G114" s="207"/>
      <c r="H114" s="228"/>
      <c r="I114" s="23"/>
      <c r="J114" s="228"/>
      <c r="K114" s="228"/>
      <c r="L114" s="207"/>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483</v>
      </c>
      <c r="AM114" s="468"/>
      <c r="AN114" s="468"/>
      <c r="AO114" s="468"/>
      <c r="AP114" s="468"/>
      <c r="AQ114" s="468" t="s">
        <v>404</v>
      </c>
      <c r="AR114" s="468" t="s">
        <v>482</v>
      </c>
      <c r="AS114" s="468" t="s">
        <v>482</v>
      </c>
      <c r="AT114" s="468" t="s">
        <v>278</v>
      </c>
      <c r="AU114" s="468"/>
      <c r="AV114" s="468"/>
      <c r="AW114" s="468"/>
      <c r="AX114" s="167"/>
      <c r="AY114" s="13"/>
      <c r="AZ114" s="12"/>
      <c r="BA114" s="13"/>
      <c r="BB114" s="13"/>
      <c r="BC114" s="13"/>
      <c r="BD114" s="13"/>
      <c r="BE114" s="13"/>
      <c r="BF114" s="13"/>
      <c r="BG114" s="13"/>
      <c r="BH114" s="13"/>
      <c r="BI114" s="13"/>
      <c r="BJ114" s="5">
        <f t="shared" si="5"/>
        <v>1</v>
      </c>
    </row>
    <row r="115" spans="1:62" s="211" customFormat="1" ht="42">
      <c r="A115" s="22">
        <v>5.0999999999999996</v>
      </c>
      <c r="B115" s="22">
        <v>18</v>
      </c>
      <c r="C115" s="245" t="s">
        <v>1595</v>
      </c>
      <c r="D115" s="245"/>
      <c r="E115" s="23"/>
      <c r="F115" s="23" t="s">
        <v>484</v>
      </c>
      <c r="G115" s="207"/>
      <c r="H115" s="228"/>
      <c r="I115" s="23"/>
      <c r="J115" s="228"/>
      <c r="K115" s="228"/>
      <c r="L115" s="207"/>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485</v>
      </c>
      <c r="AM115" s="468"/>
      <c r="AN115" s="468"/>
      <c r="AO115" s="468"/>
      <c r="AP115" s="468"/>
      <c r="AQ115" s="468" t="s">
        <v>404</v>
      </c>
      <c r="AR115" s="468" t="s">
        <v>486</v>
      </c>
      <c r="AS115" s="468" t="s">
        <v>486</v>
      </c>
      <c r="AT115" s="468" t="s">
        <v>278</v>
      </c>
      <c r="AU115" s="468"/>
      <c r="AV115" s="468"/>
      <c r="AW115" s="468"/>
      <c r="AX115" s="167"/>
      <c r="AY115" s="13"/>
      <c r="AZ115" s="12"/>
      <c r="BA115" s="13"/>
      <c r="BB115" s="13"/>
      <c r="BC115" s="13"/>
      <c r="BD115" s="13"/>
      <c r="BE115" s="13"/>
      <c r="BF115" s="13"/>
      <c r="BG115" s="13"/>
      <c r="BH115" s="13"/>
      <c r="BI115" s="13"/>
      <c r="BJ115" s="5">
        <f t="shared" si="5"/>
        <v>1</v>
      </c>
    </row>
    <row r="116" spans="1:62" s="211" customFormat="1" ht="84">
      <c r="A116" s="22">
        <v>5.0999999999999996</v>
      </c>
      <c r="B116" s="22">
        <v>19</v>
      </c>
      <c r="C116" s="245" t="s">
        <v>1595</v>
      </c>
      <c r="D116" s="245"/>
      <c r="E116" s="23"/>
      <c r="F116" s="23" t="s">
        <v>487</v>
      </c>
      <c r="G116" s="207"/>
      <c r="H116" s="228"/>
      <c r="I116" s="23"/>
      <c r="J116" s="228"/>
      <c r="K116" s="228"/>
      <c r="L116" s="207"/>
      <c r="M116" s="197"/>
      <c r="N116" s="309"/>
      <c r="O116" s="13"/>
      <c r="P116" s="13"/>
      <c r="Q116" s="13"/>
      <c r="R116" s="13"/>
      <c r="S116" s="13"/>
      <c r="T116" s="13"/>
      <c r="U116" s="167"/>
      <c r="V116" s="13"/>
      <c r="W116" s="13" t="s">
        <v>488</v>
      </c>
      <c r="X116" s="13" t="s">
        <v>488</v>
      </c>
      <c r="Y116" s="13"/>
      <c r="Z116" s="13"/>
      <c r="AA116" s="13" t="s">
        <v>489</v>
      </c>
      <c r="AB116" s="468" t="s">
        <v>308</v>
      </c>
      <c r="AC116" s="468" t="s">
        <v>160</v>
      </c>
      <c r="AD116" s="468">
        <v>-1</v>
      </c>
      <c r="AE116" s="468">
        <v>2</v>
      </c>
      <c r="AF116" s="468" t="s">
        <v>79</v>
      </c>
      <c r="AG116" s="468"/>
      <c r="AH116" s="468"/>
      <c r="AI116" s="46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5"/>
        <v>1</v>
      </c>
    </row>
    <row r="117" spans="1:62" s="211" customFormat="1" ht="196">
      <c r="A117" s="22">
        <v>5.0999999999999996</v>
      </c>
      <c r="B117" s="22">
        <v>20</v>
      </c>
      <c r="C117" s="245" t="s">
        <v>1595</v>
      </c>
      <c r="D117" s="245"/>
      <c r="E117" s="23"/>
      <c r="F117" s="23" t="s">
        <v>490</v>
      </c>
      <c r="G117" s="207"/>
      <c r="H117" s="228"/>
      <c r="I117" s="23"/>
      <c r="J117" s="228"/>
      <c r="K117" s="228"/>
      <c r="L117" s="207"/>
      <c r="M117" s="197"/>
      <c r="N117" s="309"/>
      <c r="O117" s="13"/>
      <c r="P117" s="13"/>
      <c r="Q117" s="13"/>
      <c r="R117" s="13"/>
      <c r="S117" s="13"/>
      <c r="T117" s="13"/>
      <c r="U117" s="167"/>
      <c r="V117" s="13"/>
      <c r="W117" s="13" t="s">
        <v>491</v>
      </c>
      <c r="X117" s="13" t="s">
        <v>491</v>
      </c>
      <c r="Y117" s="13"/>
      <c r="Z117" s="13"/>
      <c r="AA117" s="13" t="s">
        <v>492</v>
      </c>
      <c r="AB117" s="468" t="s">
        <v>370</v>
      </c>
      <c r="AC117" s="468" t="s">
        <v>160</v>
      </c>
      <c r="AD117" s="468">
        <v>0</v>
      </c>
      <c r="AE117" s="468">
        <v>2.2999999999999998</v>
      </c>
      <c r="AF117" s="468" t="s">
        <v>79</v>
      </c>
      <c r="AG117" s="468"/>
      <c r="AH117" s="468"/>
      <c r="AI117" s="46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5"/>
        <v>1</v>
      </c>
    </row>
    <row r="118" spans="1:62" s="211" customFormat="1" ht="70">
      <c r="A118" s="22">
        <v>5.0999999999999996</v>
      </c>
      <c r="B118" s="22">
        <v>21</v>
      </c>
      <c r="C118" s="245" t="s">
        <v>1595</v>
      </c>
      <c r="D118" s="245"/>
      <c r="E118" s="23"/>
      <c r="F118" s="23" t="s">
        <v>493</v>
      </c>
      <c r="G118" s="207"/>
      <c r="H118" s="228"/>
      <c r="I118" s="23"/>
      <c r="J118" s="228"/>
      <c r="K118" s="228"/>
      <c r="L118" s="207"/>
      <c r="M118" s="197"/>
      <c r="N118" s="309"/>
      <c r="O118" s="13"/>
      <c r="P118" s="13"/>
      <c r="Q118" s="13"/>
      <c r="R118" s="13"/>
      <c r="S118" s="13"/>
      <c r="T118" s="13"/>
      <c r="U118" s="167"/>
      <c r="V118" s="13"/>
      <c r="W118" s="13" t="s">
        <v>494</v>
      </c>
      <c r="X118" s="13" t="s">
        <v>494</v>
      </c>
      <c r="Y118" s="13"/>
      <c r="Z118" s="13"/>
      <c r="AA118" s="13" t="s">
        <v>495</v>
      </c>
      <c r="AB118" s="468" t="s">
        <v>79</v>
      </c>
      <c r="AC118" s="468" t="s">
        <v>249</v>
      </c>
      <c r="AD118" s="468">
        <v>0</v>
      </c>
      <c r="AE118" s="468" t="s">
        <v>160</v>
      </c>
      <c r="AF118" s="468" t="s">
        <v>496</v>
      </c>
      <c r="AG118" s="468"/>
      <c r="AH118" s="468"/>
      <c r="AI118" s="46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5"/>
        <v>1</v>
      </c>
    </row>
    <row r="119" spans="1:62" s="211" customFormat="1" ht="42">
      <c r="A119" s="22">
        <v>5.0999999999999996</v>
      </c>
      <c r="B119" s="22">
        <v>22</v>
      </c>
      <c r="C119" s="245" t="s">
        <v>1595</v>
      </c>
      <c r="D119" s="245"/>
      <c r="E119" s="23"/>
      <c r="F119" s="23" t="s">
        <v>497</v>
      </c>
      <c r="G119" s="207"/>
      <c r="H119" s="228"/>
      <c r="I119" s="23"/>
      <c r="J119" s="228"/>
      <c r="K119" s="228"/>
      <c r="L119" s="207"/>
      <c r="M119" s="197"/>
      <c r="N119" s="309"/>
      <c r="O119" s="13"/>
      <c r="P119" s="13"/>
      <c r="Q119" s="13"/>
      <c r="R119" s="13"/>
      <c r="S119" s="13"/>
      <c r="T119" s="13"/>
      <c r="U119" s="167"/>
      <c r="V119" s="13"/>
      <c r="W119" s="13"/>
      <c r="X119" s="13"/>
      <c r="Y119" s="13"/>
      <c r="Z119" s="13"/>
      <c r="AA119" s="13"/>
      <c r="AB119" s="468"/>
      <c r="AC119" s="468"/>
      <c r="AD119" s="468"/>
      <c r="AE119" s="468"/>
      <c r="AF119" s="468"/>
      <c r="AG119" s="468"/>
      <c r="AH119" s="468"/>
      <c r="AI119" s="468"/>
      <c r="AJ119" s="167"/>
      <c r="AK119" s="13"/>
      <c r="AL119" s="17" t="s">
        <v>498</v>
      </c>
      <c r="AM119" s="468"/>
      <c r="AN119" s="468"/>
      <c r="AO119" s="468"/>
      <c r="AP119" s="468"/>
      <c r="AQ119" s="468" t="s">
        <v>291</v>
      </c>
      <c r="AR119" s="468" t="s">
        <v>499</v>
      </c>
      <c r="AS119" s="468" t="s">
        <v>499</v>
      </c>
      <c r="AT119" s="468" t="s">
        <v>500</v>
      </c>
      <c r="AU119" s="468"/>
      <c r="AV119" s="468"/>
      <c r="AW119" s="468"/>
      <c r="AX119" s="167"/>
      <c r="AY119" s="13"/>
      <c r="AZ119" s="12"/>
      <c r="BA119" s="13"/>
      <c r="BB119" s="13"/>
      <c r="BC119" s="13"/>
      <c r="BD119" s="13"/>
      <c r="BE119" s="13"/>
      <c r="BF119" s="13"/>
      <c r="BG119" s="13"/>
      <c r="BH119" s="13"/>
      <c r="BI119" s="13"/>
      <c r="BJ119" s="5">
        <f t="shared" si="5"/>
        <v>1</v>
      </c>
    </row>
    <row r="120" spans="1:62" s="211" customFormat="1" ht="266">
      <c r="A120" s="22">
        <v>5.0999999999999996</v>
      </c>
      <c r="B120" s="22">
        <v>23</v>
      </c>
      <c r="C120" s="245" t="s">
        <v>1595</v>
      </c>
      <c r="D120" s="245"/>
      <c r="E120" s="23"/>
      <c r="F120" s="23" t="s">
        <v>501</v>
      </c>
      <c r="G120" s="207"/>
      <c r="H120" s="228"/>
      <c r="I120" s="23"/>
      <c r="J120" s="228"/>
      <c r="K120" s="228"/>
      <c r="L120" s="207"/>
      <c r="M120" s="197"/>
      <c r="N120" s="309"/>
      <c r="O120" s="13"/>
      <c r="P120" s="13"/>
      <c r="Q120" s="13"/>
      <c r="R120" s="13"/>
      <c r="S120" s="13"/>
      <c r="T120" s="13"/>
      <c r="U120" s="167"/>
      <c r="V120" s="13"/>
      <c r="W120" s="13" t="s">
        <v>502</v>
      </c>
      <c r="X120" s="13" t="s">
        <v>502</v>
      </c>
      <c r="Y120" s="13"/>
      <c r="Z120" s="13"/>
      <c r="AA120" s="13" t="s">
        <v>503</v>
      </c>
      <c r="AB120" s="468" t="s">
        <v>79</v>
      </c>
      <c r="AC120" s="468" t="s">
        <v>160</v>
      </c>
      <c r="AD120" s="468">
        <v>1</v>
      </c>
      <c r="AE120" s="468">
        <v>3</v>
      </c>
      <c r="AF120" s="468" t="s">
        <v>496</v>
      </c>
      <c r="AG120" s="468"/>
      <c r="AH120" s="468"/>
      <c r="AI120" s="46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5"/>
        <v>1</v>
      </c>
    </row>
    <row r="121" spans="1:62" s="211" customFormat="1" ht="56">
      <c r="A121" s="22">
        <v>5.0999999999999996</v>
      </c>
      <c r="B121" s="22">
        <v>24</v>
      </c>
      <c r="C121" s="245" t="s">
        <v>1595</v>
      </c>
      <c r="D121" s="245"/>
      <c r="E121" s="23"/>
      <c r="F121" s="23" t="s">
        <v>504</v>
      </c>
      <c r="G121" s="207"/>
      <c r="H121" s="228"/>
      <c r="I121" s="23"/>
      <c r="J121" s="228"/>
      <c r="K121" s="228"/>
      <c r="L121" s="207"/>
      <c r="M121" s="197"/>
      <c r="N121" s="309"/>
      <c r="O121" s="13"/>
      <c r="P121" s="13"/>
      <c r="Q121" s="13"/>
      <c r="R121" s="13"/>
      <c r="S121" s="13"/>
      <c r="T121" s="13"/>
      <c r="U121" s="167"/>
      <c r="V121" s="13"/>
      <c r="W121" s="13" t="s">
        <v>505</v>
      </c>
      <c r="X121" s="13" t="s">
        <v>505</v>
      </c>
      <c r="Y121" s="13"/>
      <c r="Z121" s="13"/>
      <c r="AA121" s="13" t="s">
        <v>506</v>
      </c>
      <c r="AB121" s="468" t="s">
        <v>79</v>
      </c>
      <c r="AC121" s="468" t="s">
        <v>160</v>
      </c>
      <c r="AD121" s="468" t="s">
        <v>507</v>
      </c>
      <c r="AE121" s="468" t="s">
        <v>508</v>
      </c>
      <c r="AF121" s="468" t="s">
        <v>79</v>
      </c>
      <c r="AG121" s="468"/>
      <c r="AH121" s="468"/>
      <c r="AI121" s="46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5"/>
        <v>1</v>
      </c>
    </row>
    <row r="122" spans="1:62" s="211" customFormat="1" ht="42">
      <c r="A122" s="22">
        <v>5.0999999999999996</v>
      </c>
      <c r="B122" s="22">
        <v>25</v>
      </c>
      <c r="C122" s="245" t="s">
        <v>1595</v>
      </c>
      <c r="D122" s="245"/>
      <c r="E122" s="23"/>
      <c r="F122" s="23" t="s">
        <v>509</v>
      </c>
      <c r="G122" s="207"/>
      <c r="H122" s="228"/>
      <c r="I122" s="23"/>
      <c r="J122" s="228"/>
      <c r="K122" s="228"/>
      <c r="L122" s="207"/>
      <c r="M122" s="197"/>
      <c r="N122" s="309"/>
      <c r="O122" s="13"/>
      <c r="P122" s="13"/>
      <c r="Q122" s="13"/>
      <c r="R122" s="13"/>
      <c r="S122" s="13"/>
      <c r="T122" s="13"/>
      <c r="U122" s="167"/>
      <c r="V122" s="13"/>
      <c r="W122" s="13" t="s">
        <v>510</v>
      </c>
      <c r="X122" s="13" t="s">
        <v>510</v>
      </c>
      <c r="Y122" s="13"/>
      <c r="Z122" s="13"/>
      <c r="AA122" s="13" t="s">
        <v>511</v>
      </c>
      <c r="AB122" s="468" t="s">
        <v>308</v>
      </c>
      <c r="AC122" s="468" t="s">
        <v>160</v>
      </c>
      <c r="AD122" s="468" t="s">
        <v>447</v>
      </c>
      <c r="AE122" s="468" t="s">
        <v>512</v>
      </c>
      <c r="AF122" s="468" t="s">
        <v>79</v>
      </c>
      <c r="AG122" s="468"/>
      <c r="AH122" s="468"/>
      <c r="AI122" s="46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5"/>
        <v>1</v>
      </c>
    </row>
    <row r="123" spans="1:62" s="211" customFormat="1" ht="140">
      <c r="A123" s="22">
        <v>5.0999999999999996</v>
      </c>
      <c r="B123" s="22">
        <v>26</v>
      </c>
      <c r="C123" s="245" t="s">
        <v>1595</v>
      </c>
      <c r="D123" s="245"/>
      <c r="E123" s="23"/>
      <c r="F123" s="23" t="s">
        <v>513</v>
      </c>
      <c r="G123" s="207"/>
      <c r="H123" s="228"/>
      <c r="I123" s="23"/>
      <c r="J123" s="228"/>
      <c r="K123" s="228"/>
      <c r="L123" s="207"/>
      <c r="M123" s="197"/>
      <c r="N123" s="309"/>
      <c r="O123" s="13"/>
      <c r="P123" s="13"/>
      <c r="Q123" s="13"/>
      <c r="R123" s="13"/>
      <c r="S123" s="13"/>
      <c r="T123" s="13"/>
      <c r="U123" s="167"/>
      <c r="V123" s="13"/>
      <c r="W123" s="13" t="s">
        <v>514</v>
      </c>
      <c r="X123" s="13" t="s">
        <v>514</v>
      </c>
      <c r="Y123" s="13"/>
      <c r="Z123" s="13"/>
      <c r="AA123" s="13" t="s">
        <v>515</v>
      </c>
      <c r="AB123" s="468" t="s">
        <v>79</v>
      </c>
      <c r="AC123" s="468" t="s">
        <v>79</v>
      </c>
      <c r="AD123" s="468" t="s">
        <v>79</v>
      </c>
      <c r="AE123" s="468" t="s">
        <v>79</v>
      </c>
      <c r="AF123" s="468" t="s">
        <v>79</v>
      </c>
      <c r="AG123" s="468"/>
      <c r="AH123" s="468"/>
      <c r="AI123" s="46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5"/>
        <v>1</v>
      </c>
    </row>
    <row r="124" spans="1:62" s="211" customFormat="1" ht="140">
      <c r="A124" s="22">
        <v>5.0999999999999996</v>
      </c>
      <c r="B124" s="22">
        <v>27</v>
      </c>
      <c r="C124" s="245" t="s">
        <v>1595</v>
      </c>
      <c r="D124" s="245"/>
      <c r="E124" s="23"/>
      <c r="F124" s="23" t="s">
        <v>516</v>
      </c>
      <c r="G124" s="207"/>
      <c r="H124" s="228"/>
      <c r="I124" s="23"/>
      <c r="J124" s="228"/>
      <c r="K124" s="228"/>
      <c r="L124" s="207"/>
      <c r="M124" s="197"/>
      <c r="N124" s="309"/>
      <c r="O124" s="13"/>
      <c r="P124" s="13"/>
      <c r="Q124" s="13"/>
      <c r="R124" s="13"/>
      <c r="S124" s="13"/>
      <c r="T124" s="13"/>
      <c r="U124" s="167"/>
      <c r="V124" s="13"/>
      <c r="W124" s="13" t="s">
        <v>517</v>
      </c>
      <c r="X124" s="13" t="s">
        <v>517</v>
      </c>
      <c r="Y124" s="13"/>
      <c r="Z124" s="13"/>
      <c r="AA124" s="13" t="s">
        <v>518</v>
      </c>
      <c r="AB124" s="468" t="s">
        <v>79</v>
      </c>
      <c r="AC124" s="468" t="s">
        <v>79</v>
      </c>
      <c r="AD124" s="468" t="s">
        <v>79</v>
      </c>
      <c r="AE124" s="468" t="s">
        <v>79</v>
      </c>
      <c r="AF124" s="468" t="s">
        <v>79</v>
      </c>
      <c r="AG124" s="468"/>
      <c r="AH124" s="468"/>
      <c r="AI124" s="46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5"/>
        <v>1</v>
      </c>
    </row>
    <row r="125" spans="1:62" s="211" customFormat="1" ht="56">
      <c r="A125" s="22">
        <v>5.0999999999999996</v>
      </c>
      <c r="B125" s="22">
        <v>28</v>
      </c>
      <c r="C125" s="245" t="s">
        <v>1595</v>
      </c>
      <c r="D125" s="245"/>
      <c r="E125" s="207"/>
      <c r="F125" s="207" t="s">
        <v>1832</v>
      </c>
      <c r="G125" s="207" t="str">
        <f>_xlfn.CONCAT("'&lt;br&gt;','&lt;b&gt;','",F125, ": ','&lt;/b&gt;',",L125, ",'&lt;/br&gt;',")</f>
        <v>'&lt;br&gt;','&lt;b&gt;','Beaver Present : ','&lt;/b&gt;',BeaverPresent ,'&lt;/br&gt;',</v>
      </c>
      <c r="H125" s="227" t="s">
        <v>1978</v>
      </c>
      <c r="I125" s="207" t="s">
        <v>1975</v>
      </c>
      <c r="J125" s="227"/>
      <c r="K125" s="227"/>
      <c r="L125" s="207" t="s">
        <v>1833</v>
      </c>
      <c r="M125" s="197"/>
      <c r="N125" s="309"/>
      <c r="O125" s="13"/>
      <c r="P125" s="13"/>
      <c r="Q125" s="13"/>
      <c r="R125" s="13"/>
      <c r="S125" s="13"/>
      <c r="T125" s="13"/>
      <c r="U125" s="167"/>
      <c r="V125" s="13"/>
      <c r="W125" s="13"/>
      <c r="X125" s="13"/>
      <c r="Y125" s="13"/>
      <c r="Z125" s="13"/>
      <c r="AA125" s="13"/>
      <c r="AB125" s="468"/>
      <c r="AC125" s="468"/>
      <c r="AD125" s="468"/>
      <c r="AE125" s="468"/>
      <c r="AF125" s="468"/>
      <c r="AG125" s="468"/>
      <c r="AH125" s="468"/>
      <c r="AI125" s="46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s="211" customFormat="1" ht="84">
      <c r="A126" s="24">
        <v>6</v>
      </c>
      <c r="B126" s="24">
        <v>1</v>
      </c>
      <c r="C126" s="246" t="s">
        <v>519</v>
      </c>
      <c r="D126" s="246"/>
      <c r="E126" s="24" t="s">
        <v>1623</v>
      </c>
      <c r="F126" s="471" t="s">
        <v>520</v>
      </c>
      <c r="G126" s="291" t="str">
        <f>_xlfn.CONCAT("'&lt;br&gt;','&lt;b&gt;','",F126, ": ','&lt;/b&gt;',",L126, ",'&lt;/br&gt;',")</f>
        <v>'&lt;br&gt;','&lt;b&gt;','Bank angle: ','&lt;/b&gt;',BankAngle,'&lt;/br&gt;',</v>
      </c>
      <c r="H126" s="229" t="s">
        <v>2262</v>
      </c>
      <c r="I126" s="24" t="s">
        <v>264</v>
      </c>
      <c r="J126" s="229" t="s">
        <v>2289</v>
      </c>
      <c r="K126" s="229" t="s">
        <v>523</v>
      </c>
      <c r="L126" s="291" t="s">
        <v>521</v>
      </c>
      <c r="M126" s="197"/>
      <c r="N126" s="309"/>
      <c r="O126" s="13"/>
      <c r="P126" s="13"/>
      <c r="Q126" s="13"/>
      <c r="R126" s="13"/>
      <c r="S126" s="13"/>
      <c r="T126" s="13"/>
      <c r="U126" s="167"/>
      <c r="V126" s="13"/>
      <c r="W126" s="13" t="s">
        <v>521</v>
      </c>
      <c r="X126" s="13" t="s">
        <v>1584</v>
      </c>
      <c r="Y126" s="13"/>
      <c r="Z126" s="13"/>
      <c r="AA126" s="13" t="s">
        <v>522</v>
      </c>
      <c r="AB126" s="468" t="s">
        <v>308</v>
      </c>
      <c r="AC126" s="468" t="s">
        <v>523</v>
      </c>
      <c r="AD126" s="468">
        <v>0</v>
      </c>
      <c r="AE126" s="468">
        <v>180</v>
      </c>
      <c r="AF126" s="468" t="s">
        <v>79</v>
      </c>
      <c r="AG126" s="468"/>
      <c r="AH126" s="468"/>
      <c r="AI126" s="468"/>
      <c r="AJ126" s="167"/>
      <c r="AK126" s="13"/>
      <c r="AL126" s="17" t="s">
        <v>524</v>
      </c>
      <c r="AM126" s="468"/>
      <c r="AN126" s="468"/>
      <c r="AO126" s="468"/>
      <c r="AP126" s="468"/>
      <c r="AQ126" s="264" t="s">
        <v>525</v>
      </c>
      <c r="AR126" s="265"/>
      <c r="AS126" s="468" t="s">
        <v>526</v>
      </c>
      <c r="AT126" s="468" t="s">
        <v>523</v>
      </c>
      <c r="AU126" s="468"/>
      <c r="AV126" s="468"/>
      <c r="AW126" s="468"/>
      <c r="AX126" s="167"/>
      <c r="AY126" s="13"/>
      <c r="AZ126" s="12" t="s">
        <v>520</v>
      </c>
      <c r="BA126" s="185" t="s">
        <v>521</v>
      </c>
      <c r="BB126" s="185"/>
      <c r="BC126" s="185"/>
      <c r="BD126" s="13" t="s">
        <v>527</v>
      </c>
      <c r="BE126" s="13" t="s">
        <v>523</v>
      </c>
      <c r="BF126" s="13"/>
      <c r="BG126" s="13"/>
      <c r="BH126" s="13"/>
      <c r="BI126" s="13"/>
      <c r="BJ126" s="5">
        <f t="shared" ref="BJ126:BJ138" si="6">COUNTIF(M126,"*")+COUNTIF(W126,"*")+COUNTIF(AL126,"*")+COUNTIF(AZ126,"*")</f>
        <v>3</v>
      </c>
    </row>
    <row r="127" spans="1:62" s="211" customFormat="1" ht="70">
      <c r="A127" s="24">
        <v>6</v>
      </c>
      <c r="B127" s="24">
        <v>2</v>
      </c>
      <c r="C127" s="246" t="s">
        <v>519</v>
      </c>
      <c r="D127" s="246"/>
      <c r="E127" s="24" t="s">
        <v>1623</v>
      </c>
      <c r="F127" s="471" t="s">
        <v>528</v>
      </c>
      <c r="G127" s="291" t="str">
        <f>_xlfn.CONCAT("'&lt;br&gt;','&lt;b&gt;','",F127, ": ','&lt;/b&gt;',",L127, ",'&lt;/br&gt;',")</f>
        <v>'&lt;br&gt;','&lt;b&gt;','Percent stable banks: ','&lt;/b&gt;',PctStab ,'&lt;/br&gt;',</v>
      </c>
      <c r="H127" s="229" t="s">
        <v>531</v>
      </c>
      <c r="I127" s="24" t="s">
        <v>264</v>
      </c>
      <c r="J127" s="229" t="s">
        <v>2288</v>
      </c>
      <c r="K127" s="229" t="s">
        <v>278</v>
      </c>
      <c r="L127" s="291" t="s">
        <v>529</v>
      </c>
      <c r="M127" s="197"/>
      <c r="N127" s="309"/>
      <c r="O127" s="13"/>
      <c r="P127" s="13"/>
      <c r="Q127" s="13"/>
      <c r="R127" s="13"/>
      <c r="S127" s="13"/>
      <c r="T127" s="13"/>
      <c r="U127" s="167"/>
      <c r="V127" s="13"/>
      <c r="W127" s="13" t="s">
        <v>530</v>
      </c>
      <c r="X127" s="13" t="s">
        <v>530</v>
      </c>
      <c r="Y127" s="13"/>
      <c r="Z127" s="13"/>
      <c r="AA127" s="13" t="s">
        <v>531</v>
      </c>
      <c r="AB127" s="468" t="s">
        <v>370</v>
      </c>
      <c r="AC127" s="468" t="s">
        <v>278</v>
      </c>
      <c r="AD127" s="468">
        <v>0</v>
      </c>
      <c r="AE127" s="468">
        <v>100</v>
      </c>
      <c r="AF127" s="468" t="s">
        <v>79</v>
      </c>
      <c r="AG127" s="468"/>
      <c r="AH127" s="468"/>
      <c r="AI127" s="468"/>
      <c r="AJ127" s="167"/>
      <c r="AK127" s="13"/>
      <c r="AL127" s="12"/>
      <c r="AM127" s="13"/>
      <c r="AN127" s="13"/>
      <c r="AO127" s="13"/>
      <c r="AP127" s="13"/>
      <c r="AQ127" s="13"/>
      <c r="AR127" s="13"/>
      <c r="AS127" s="13"/>
      <c r="AT127" s="13"/>
      <c r="AU127" s="13"/>
      <c r="AV127" s="13"/>
      <c r="AW127" s="13"/>
      <c r="AX127" s="167"/>
      <c r="AY127" s="13"/>
      <c r="AZ127" s="12" t="s">
        <v>528</v>
      </c>
      <c r="BA127" s="13" t="s">
        <v>532</v>
      </c>
      <c r="BB127" s="13"/>
      <c r="BC127" s="13"/>
      <c r="BD127" s="13" t="s">
        <v>533</v>
      </c>
      <c r="BE127" s="13" t="s">
        <v>284</v>
      </c>
      <c r="BF127" s="13"/>
      <c r="BG127" s="13"/>
      <c r="BH127" s="13"/>
      <c r="BI127" s="13"/>
      <c r="BJ127" s="5">
        <f t="shared" si="6"/>
        <v>2</v>
      </c>
    </row>
    <row r="128" spans="1:62" s="211" customFormat="1" ht="28">
      <c r="A128" s="24">
        <v>6</v>
      </c>
      <c r="B128" s="24">
        <v>3</v>
      </c>
      <c r="C128" s="246" t="s">
        <v>519</v>
      </c>
      <c r="D128" s="246"/>
      <c r="E128" s="24"/>
      <c r="F128" s="24" t="s">
        <v>534</v>
      </c>
      <c r="G128" s="291"/>
      <c r="H128" s="229"/>
      <c r="I128" s="24"/>
      <c r="J128" s="229"/>
      <c r="K128" s="229"/>
      <c r="L128" s="291"/>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535</v>
      </c>
      <c r="AM128" s="468"/>
      <c r="AN128" s="468"/>
      <c r="AO128" s="468"/>
      <c r="AP128" s="468"/>
      <c r="AQ128" s="264" t="s">
        <v>525</v>
      </c>
      <c r="AR128" s="265"/>
      <c r="AS128" s="468" t="s">
        <v>536</v>
      </c>
      <c r="AT128" s="468" t="s">
        <v>523</v>
      </c>
      <c r="AU128" s="468"/>
      <c r="AV128" s="468"/>
      <c r="AW128" s="468"/>
      <c r="AX128" s="167"/>
      <c r="AY128" s="13"/>
      <c r="AZ128" s="12"/>
      <c r="BA128" s="13"/>
      <c r="BB128" s="13"/>
      <c r="BC128" s="13"/>
      <c r="BD128" s="13"/>
      <c r="BE128" s="13"/>
      <c r="BF128" s="13"/>
      <c r="BG128" s="13"/>
      <c r="BH128" s="13"/>
      <c r="BI128" s="13"/>
      <c r="BJ128" s="5">
        <f t="shared" si="6"/>
        <v>1</v>
      </c>
    </row>
    <row r="129" spans="1:62" s="211" customFormat="1" ht="28">
      <c r="A129" s="24">
        <v>6</v>
      </c>
      <c r="B129" s="24">
        <v>4</v>
      </c>
      <c r="C129" s="246" t="s">
        <v>519</v>
      </c>
      <c r="D129" s="246"/>
      <c r="E129" s="24"/>
      <c r="F129" s="24" t="s">
        <v>537</v>
      </c>
      <c r="G129" s="291"/>
      <c r="H129" s="229"/>
      <c r="I129" s="24"/>
      <c r="J129" s="229"/>
      <c r="K129" s="229"/>
      <c r="L129" s="291"/>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538</v>
      </c>
      <c r="AM129" s="468"/>
      <c r="AN129" s="468"/>
      <c r="AO129" s="468"/>
      <c r="AP129" s="468"/>
      <c r="AQ129" s="264" t="s">
        <v>525</v>
      </c>
      <c r="AR129" s="265"/>
      <c r="AS129" s="468" t="s">
        <v>539</v>
      </c>
      <c r="AT129" s="468" t="s">
        <v>540</v>
      </c>
      <c r="AU129" s="468"/>
      <c r="AV129" s="468"/>
      <c r="AW129" s="468"/>
      <c r="AX129" s="167"/>
      <c r="AY129" s="13"/>
      <c r="AZ129" s="12"/>
      <c r="BA129" s="13"/>
      <c r="BB129" s="13"/>
      <c r="BC129" s="13"/>
      <c r="BD129" s="13"/>
      <c r="BE129" s="13"/>
      <c r="BF129" s="13"/>
      <c r="BG129" s="13"/>
      <c r="BH129" s="13"/>
      <c r="BI129" s="13"/>
      <c r="BJ129" s="5">
        <f t="shared" si="6"/>
        <v>1</v>
      </c>
    </row>
    <row r="130" spans="1:62" s="211" customFormat="1" ht="28">
      <c r="A130" s="24">
        <v>6</v>
      </c>
      <c r="B130" s="24">
        <v>5</v>
      </c>
      <c r="C130" s="246" t="s">
        <v>519</v>
      </c>
      <c r="D130" s="246"/>
      <c r="E130" s="24"/>
      <c r="F130" s="24" t="s">
        <v>541</v>
      </c>
      <c r="G130" s="291"/>
      <c r="H130" s="229"/>
      <c r="I130" s="24"/>
      <c r="J130" s="229"/>
      <c r="K130" s="229"/>
      <c r="L130" s="291"/>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542</v>
      </c>
      <c r="AM130" s="468"/>
      <c r="AN130" s="468"/>
      <c r="AO130" s="468"/>
      <c r="AP130" s="468"/>
      <c r="AQ130" s="264" t="s">
        <v>525</v>
      </c>
      <c r="AR130" s="265"/>
      <c r="AS130" s="468" t="s">
        <v>543</v>
      </c>
      <c r="AT130" s="468" t="s">
        <v>540</v>
      </c>
      <c r="AU130" s="468"/>
      <c r="AV130" s="468"/>
      <c r="AW130" s="468"/>
      <c r="AX130" s="167"/>
      <c r="AY130" s="13"/>
      <c r="AZ130" s="12"/>
      <c r="BA130" s="13"/>
      <c r="BB130" s="13"/>
      <c r="BC130" s="13"/>
      <c r="BD130" s="13"/>
      <c r="BE130" s="13"/>
      <c r="BF130" s="13"/>
      <c r="BG130" s="13"/>
      <c r="BH130" s="13"/>
      <c r="BI130" s="13"/>
      <c r="BJ130" s="5">
        <f t="shared" si="6"/>
        <v>1</v>
      </c>
    </row>
    <row r="131" spans="1:62" s="211" customFormat="1" ht="28">
      <c r="A131" s="24">
        <v>6</v>
      </c>
      <c r="B131" s="24">
        <v>6</v>
      </c>
      <c r="C131" s="246" t="s">
        <v>519</v>
      </c>
      <c r="D131" s="246"/>
      <c r="E131" s="24"/>
      <c r="F131" s="24" t="s">
        <v>544</v>
      </c>
      <c r="G131" s="291"/>
      <c r="H131" s="229"/>
      <c r="I131" s="24"/>
      <c r="J131" s="229"/>
      <c r="K131" s="229"/>
      <c r="L131" s="291"/>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545</v>
      </c>
      <c r="AM131" s="468"/>
      <c r="AN131" s="468"/>
      <c r="AO131" s="468"/>
      <c r="AP131" s="468"/>
      <c r="AQ131" s="468" t="s">
        <v>525</v>
      </c>
      <c r="AR131" s="468" t="s">
        <v>546</v>
      </c>
      <c r="AS131" s="468"/>
      <c r="AT131" s="468"/>
      <c r="AU131" s="468"/>
      <c r="AV131" s="468"/>
      <c r="AW131" s="468"/>
      <c r="AX131" s="167"/>
      <c r="AY131" s="13"/>
      <c r="AZ131" s="25"/>
      <c r="BA131" s="11"/>
      <c r="BB131" s="11"/>
      <c r="BC131" s="11"/>
      <c r="BD131" s="11"/>
      <c r="BE131" s="11"/>
      <c r="BF131" s="11"/>
      <c r="BG131" s="11"/>
      <c r="BH131" s="11"/>
      <c r="BI131" s="11"/>
      <c r="BJ131" s="5">
        <f t="shared" si="6"/>
        <v>1</v>
      </c>
    </row>
    <row r="132" spans="1:62" s="211" customFormat="1" ht="42">
      <c r="A132" s="24">
        <v>6</v>
      </c>
      <c r="B132" s="24">
        <v>7</v>
      </c>
      <c r="C132" s="246" t="s">
        <v>519</v>
      </c>
      <c r="D132" s="246"/>
      <c r="E132" s="24"/>
      <c r="F132" s="24" t="s">
        <v>547</v>
      </c>
      <c r="G132" s="291"/>
      <c r="H132" s="229"/>
      <c r="I132" s="24"/>
      <c r="J132" s="229"/>
      <c r="K132" s="229"/>
      <c r="L132" s="291"/>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547</v>
      </c>
      <c r="BA132" s="13" t="s">
        <v>548</v>
      </c>
      <c r="BB132" s="13"/>
      <c r="BC132" s="13"/>
      <c r="BD132" s="13" t="s">
        <v>549</v>
      </c>
      <c r="BE132" s="13" t="s">
        <v>284</v>
      </c>
      <c r="BF132" s="13"/>
      <c r="BG132" s="13"/>
      <c r="BH132" s="13"/>
      <c r="BI132" s="13"/>
      <c r="BJ132" s="5">
        <f t="shared" si="6"/>
        <v>1</v>
      </c>
    </row>
    <row r="133" spans="1:62" s="211" customFormat="1" ht="84">
      <c r="A133" s="24">
        <v>6</v>
      </c>
      <c r="B133" s="24">
        <v>8</v>
      </c>
      <c r="C133" s="246" t="s">
        <v>519</v>
      </c>
      <c r="D133" s="246"/>
      <c r="E133" s="24"/>
      <c r="F133" s="24" t="s">
        <v>550</v>
      </c>
      <c r="G133" s="291"/>
      <c r="H133" s="229"/>
      <c r="I133" s="24"/>
      <c r="J133" s="229"/>
      <c r="K133" s="229"/>
      <c r="L133" s="291"/>
      <c r="M133" s="197"/>
      <c r="N133" s="309"/>
      <c r="O133" s="13"/>
      <c r="P133" s="13"/>
      <c r="Q133" s="13"/>
      <c r="R133" s="13"/>
      <c r="S133" s="13"/>
      <c r="T133" s="13"/>
      <c r="U133" s="167"/>
      <c r="V133" s="13"/>
      <c r="W133" s="13" t="s">
        <v>551</v>
      </c>
      <c r="X133" s="13" t="s">
        <v>551</v>
      </c>
      <c r="Y133" s="13"/>
      <c r="Z133" s="13"/>
      <c r="AA133" s="13" t="s">
        <v>552</v>
      </c>
      <c r="AB133" s="468" t="s">
        <v>370</v>
      </c>
      <c r="AC133" s="468" t="s">
        <v>278</v>
      </c>
      <c r="AD133" s="468">
        <v>0</v>
      </c>
      <c r="AE133" s="468">
        <v>100</v>
      </c>
      <c r="AF133" s="468" t="s">
        <v>79</v>
      </c>
      <c r="AG133" s="468"/>
      <c r="AH133" s="468"/>
      <c r="AI133" s="46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6"/>
        <v>1</v>
      </c>
    </row>
    <row r="134" spans="1:62" s="211" customFormat="1" ht="126">
      <c r="A134" s="24">
        <v>6</v>
      </c>
      <c r="B134" s="24">
        <v>9</v>
      </c>
      <c r="C134" s="246" t="s">
        <v>519</v>
      </c>
      <c r="D134" s="246"/>
      <c r="E134" s="24"/>
      <c r="F134" s="24" t="s">
        <v>553</v>
      </c>
      <c r="G134" s="291"/>
      <c r="H134" s="229"/>
      <c r="I134" s="24"/>
      <c r="J134" s="229"/>
      <c r="K134" s="229"/>
      <c r="L134" s="291"/>
      <c r="M134" s="197"/>
      <c r="N134" s="309"/>
      <c r="O134" s="13"/>
      <c r="P134" s="13"/>
      <c r="Q134" s="13"/>
      <c r="R134" s="13"/>
      <c r="S134" s="13"/>
      <c r="T134" s="13"/>
      <c r="U134" s="167"/>
      <c r="V134" s="13"/>
      <c r="W134" s="13" t="s">
        <v>554</v>
      </c>
      <c r="X134" s="13" t="s">
        <v>554</v>
      </c>
      <c r="Y134" s="13"/>
      <c r="Z134" s="13"/>
      <c r="AA134" s="13" t="s">
        <v>555</v>
      </c>
      <c r="AB134" s="468" t="s">
        <v>370</v>
      </c>
      <c r="AC134" s="468" t="s">
        <v>278</v>
      </c>
      <c r="AD134" s="468">
        <v>0</v>
      </c>
      <c r="AE134" s="468">
        <v>100</v>
      </c>
      <c r="AF134" s="468" t="s">
        <v>79</v>
      </c>
      <c r="AG134" s="468"/>
      <c r="AH134" s="468"/>
      <c r="AI134" s="46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6"/>
        <v>1</v>
      </c>
    </row>
    <row r="135" spans="1:62" s="211" customFormat="1" ht="42">
      <c r="A135" s="24">
        <v>6</v>
      </c>
      <c r="B135" s="24">
        <v>10</v>
      </c>
      <c r="C135" s="246" t="s">
        <v>519</v>
      </c>
      <c r="D135" s="246"/>
      <c r="E135" s="24"/>
      <c r="F135" s="24" t="s">
        <v>556</v>
      </c>
      <c r="G135" s="291"/>
      <c r="H135" s="229"/>
      <c r="I135" s="24"/>
      <c r="J135" s="229"/>
      <c r="K135" s="229"/>
      <c r="L135" s="291"/>
      <c r="M135" s="197"/>
      <c r="N135" s="309"/>
      <c r="O135" s="13"/>
      <c r="P135" s="13"/>
      <c r="Q135" s="13"/>
      <c r="R135" s="13"/>
      <c r="S135" s="13"/>
      <c r="T135" s="13"/>
      <c r="U135" s="167"/>
      <c r="V135" s="13"/>
      <c r="W135" s="13" t="s">
        <v>557</v>
      </c>
      <c r="X135" s="13" t="s">
        <v>557</v>
      </c>
      <c r="Y135" s="13"/>
      <c r="Z135" s="13"/>
      <c r="AA135" s="13" t="s">
        <v>558</v>
      </c>
      <c r="AB135" s="468" t="s">
        <v>370</v>
      </c>
      <c r="AC135" s="468" t="s">
        <v>278</v>
      </c>
      <c r="AD135" s="468">
        <v>0</v>
      </c>
      <c r="AE135" s="468">
        <v>100</v>
      </c>
      <c r="AF135" s="468" t="s">
        <v>79</v>
      </c>
      <c r="AG135" s="468"/>
      <c r="AH135" s="468"/>
      <c r="AI135" s="46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6"/>
        <v>1</v>
      </c>
    </row>
    <row r="136" spans="1:62" s="211" customFormat="1" ht="56">
      <c r="A136" s="24">
        <v>6</v>
      </c>
      <c r="B136" s="24">
        <v>11</v>
      </c>
      <c r="C136" s="246" t="s">
        <v>519</v>
      </c>
      <c r="D136" s="246"/>
      <c r="E136" s="24"/>
      <c r="F136" s="24" t="s">
        <v>559</v>
      </c>
      <c r="G136" s="291"/>
      <c r="H136" s="229"/>
      <c r="I136" s="24"/>
      <c r="J136" s="229"/>
      <c r="K136" s="229"/>
      <c r="L136" s="291"/>
      <c r="M136" s="197"/>
      <c r="N136" s="309"/>
      <c r="O136" s="13"/>
      <c r="P136" s="13"/>
      <c r="Q136" s="13"/>
      <c r="R136" s="13"/>
      <c r="S136" s="13"/>
      <c r="T136" s="13"/>
      <c r="U136" s="167"/>
      <c r="V136" s="13"/>
      <c r="W136" s="13" t="s">
        <v>560</v>
      </c>
      <c r="X136" s="13" t="s">
        <v>560</v>
      </c>
      <c r="Y136" s="13"/>
      <c r="Z136" s="13"/>
      <c r="AA136" s="13" t="s">
        <v>561</v>
      </c>
      <c r="AB136" s="468" t="s">
        <v>370</v>
      </c>
      <c r="AC136" s="468" t="s">
        <v>278</v>
      </c>
      <c r="AD136" s="468">
        <v>0</v>
      </c>
      <c r="AE136" s="468">
        <v>100</v>
      </c>
      <c r="AF136" s="468" t="s">
        <v>79</v>
      </c>
      <c r="AG136" s="468"/>
      <c r="AH136" s="468"/>
      <c r="AI136" s="46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6"/>
        <v>1</v>
      </c>
    </row>
    <row r="137" spans="1:62" s="211" customFormat="1" ht="42">
      <c r="A137" s="24">
        <v>6</v>
      </c>
      <c r="B137" s="24">
        <v>12</v>
      </c>
      <c r="C137" s="246" t="s">
        <v>519</v>
      </c>
      <c r="D137" s="246"/>
      <c r="E137" s="24"/>
      <c r="F137" s="24" t="s">
        <v>562</v>
      </c>
      <c r="G137" s="291"/>
      <c r="H137" s="229"/>
      <c r="I137" s="24"/>
      <c r="J137" s="229"/>
      <c r="K137" s="229"/>
      <c r="L137" s="291"/>
      <c r="M137" s="197"/>
      <c r="N137" s="309"/>
      <c r="O137" s="13"/>
      <c r="P137" s="13"/>
      <c r="Q137" s="13"/>
      <c r="R137" s="13"/>
      <c r="S137" s="13"/>
      <c r="T137" s="13"/>
      <c r="U137" s="167"/>
      <c r="V137" s="13"/>
      <c r="W137" s="13" t="s">
        <v>563</v>
      </c>
      <c r="X137" s="13" t="s">
        <v>563</v>
      </c>
      <c r="Y137" s="13"/>
      <c r="Z137" s="13"/>
      <c r="AA137" s="13" t="s">
        <v>564</v>
      </c>
      <c r="AB137" s="468" t="s">
        <v>370</v>
      </c>
      <c r="AC137" s="468" t="s">
        <v>278</v>
      </c>
      <c r="AD137" s="468">
        <v>0</v>
      </c>
      <c r="AE137" s="468">
        <v>100</v>
      </c>
      <c r="AF137" s="468" t="s">
        <v>79</v>
      </c>
      <c r="AG137" s="468"/>
      <c r="AH137" s="468"/>
      <c r="AI137" s="46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6"/>
        <v>1</v>
      </c>
    </row>
    <row r="138" spans="1:62" s="211" customFormat="1" ht="56">
      <c r="A138" s="24">
        <v>6</v>
      </c>
      <c r="B138" s="399">
        <v>13</v>
      </c>
      <c r="C138" s="400" t="s">
        <v>519</v>
      </c>
      <c r="D138" s="246"/>
      <c r="E138" s="24"/>
      <c r="F138" s="399" t="s">
        <v>1987</v>
      </c>
      <c r="G138" s="291"/>
      <c r="H138" s="402"/>
      <c r="I138" s="24"/>
      <c r="J138" s="229"/>
      <c r="K138" s="402"/>
      <c r="L138" s="401"/>
      <c r="M138" s="396"/>
      <c r="N138" s="309"/>
      <c r="O138" s="13"/>
      <c r="P138" s="13"/>
      <c r="Q138" s="13"/>
      <c r="R138" s="13"/>
      <c r="S138" s="13"/>
      <c r="T138" s="13"/>
      <c r="U138" s="167"/>
      <c r="V138" s="13"/>
      <c r="W138" s="13" t="s">
        <v>565</v>
      </c>
      <c r="X138" s="36" t="s">
        <v>565</v>
      </c>
      <c r="Y138" s="36"/>
      <c r="Z138" s="36"/>
      <c r="AA138" s="13" t="s">
        <v>566</v>
      </c>
      <c r="AB138" s="468" t="s">
        <v>370</v>
      </c>
      <c r="AC138" s="468" t="s">
        <v>278</v>
      </c>
      <c r="AD138" s="468">
        <v>0</v>
      </c>
      <c r="AE138" s="468">
        <v>100</v>
      </c>
      <c r="AF138" s="468" t="s">
        <v>79</v>
      </c>
      <c r="AG138" s="468"/>
      <c r="AH138" s="468"/>
      <c r="AI138" s="46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6"/>
        <v>1</v>
      </c>
    </row>
    <row r="139" spans="1:62" s="211" customFormat="1" ht="322">
      <c r="A139" s="1">
        <v>7</v>
      </c>
      <c r="B139" s="1">
        <v>1</v>
      </c>
      <c r="C139" s="1" t="s">
        <v>567</v>
      </c>
      <c r="D139" s="1"/>
      <c r="E139" s="1" t="s">
        <v>1623</v>
      </c>
      <c r="F139" s="1" t="s">
        <v>568</v>
      </c>
      <c r="G139" s="208" t="str">
        <f>_xlfn.CONCAT("'&lt;br&gt;','&lt;b&gt;','",F139, ": ','&lt;/b&gt;',",L139, ",'&lt;/br&gt;',")</f>
        <v>'&lt;br&gt;','&lt;b&gt;','Diameter of the 50th percentile streambed particle: ','&lt;/b&gt;',D50,'&lt;/br&gt;',</v>
      </c>
      <c r="H139" s="1" t="s">
        <v>2302</v>
      </c>
      <c r="I139" s="1" t="s">
        <v>264</v>
      </c>
      <c r="J139" s="230" t="s">
        <v>2287</v>
      </c>
      <c r="K139" s="1" t="s">
        <v>571</v>
      </c>
      <c r="L139" s="491" t="s">
        <v>569</v>
      </c>
      <c r="M139" s="201" t="s">
        <v>569</v>
      </c>
      <c r="N139" s="309"/>
      <c r="O139" s="192" t="s">
        <v>569</v>
      </c>
      <c r="P139" s="9"/>
      <c r="Q139" s="9"/>
      <c r="R139" s="9" t="s">
        <v>571</v>
      </c>
      <c r="S139" s="9">
        <v>6797</v>
      </c>
      <c r="T139" s="9"/>
      <c r="U139" s="166"/>
      <c r="V139" s="9" t="s">
        <v>2224</v>
      </c>
      <c r="W139" s="13" t="s">
        <v>569</v>
      </c>
      <c r="X139" s="278" t="s">
        <v>569</v>
      </c>
      <c r="Y139" s="153"/>
      <c r="Z139" s="153"/>
      <c r="AA139" s="13" t="s">
        <v>570</v>
      </c>
      <c r="AB139" s="468" t="s">
        <v>370</v>
      </c>
      <c r="AC139" s="468" t="s">
        <v>571</v>
      </c>
      <c r="AD139" s="468">
        <v>1</v>
      </c>
      <c r="AE139" s="468">
        <v>4098</v>
      </c>
      <c r="AF139" s="468" t="s">
        <v>387</v>
      </c>
      <c r="AG139" s="468"/>
      <c r="AH139" s="468">
        <v>6801</v>
      </c>
      <c r="AI139" s="468"/>
      <c r="AJ139" s="166"/>
      <c r="AK139" s="384"/>
      <c r="AL139" s="201"/>
      <c r="AM139" s="310"/>
      <c r="AN139" s="201"/>
      <c r="AO139" s="310"/>
      <c r="AP139" s="310"/>
      <c r="AQ139" s="13"/>
      <c r="AR139" s="13"/>
      <c r="AS139" s="13"/>
      <c r="AT139" s="13"/>
      <c r="AU139" s="13"/>
      <c r="AV139" s="13">
        <v>6874</v>
      </c>
      <c r="AW139" s="13"/>
      <c r="AX139" s="13"/>
      <c r="AY139" s="13" t="s">
        <v>2296</v>
      </c>
      <c r="AZ139" s="12" t="s">
        <v>568</v>
      </c>
      <c r="BA139" s="201" t="s">
        <v>569</v>
      </c>
      <c r="BB139" s="310"/>
      <c r="BC139" s="310"/>
      <c r="BD139" s="13" t="s">
        <v>572</v>
      </c>
      <c r="BE139" s="13" t="s">
        <v>249</v>
      </c>
      <c r="BF139" s="13">
        <v>6797</v>
      </c>
      <c r="BG139" s="13" t="s">
        <v>2006</v>
      </c>
      <c r="BH139" s="13"/>
      <c r="BI139" s="13"/>
      <c r="BJ139" s="278">
        <f>COUNTIF(O139,"*")+COUNTIF(W139,"*")+COUNTIF(AL139,"*")+COUNTIF(AZ139,"*")</f>
        <v>3</v>
      </c>
    </row>
    <row r="140" spans="1:62" s="211" customFormat="1" ht="70">
      <c r="A140" s="1">
        <v>7</v>
      </c>
      <c r="B140" s="1">
        <v>4</v>
      </c>
      <c r="C140" s="1" t="s">
        <v>567</v>
      </c>
      <c r="D140" s="1"/>
      <c r="E140" s="1" t="s">
        <v>1623</v>
      </c>
      <c r="F140" s="1" t="s">
        <v>579</v>
      </c>
      <c r="G140" s="208" t="str">
        <f>_xlfn.CONCAT("'&lt;br&gt;','&lt;b&gt;','",F140, ": ','&lt;/b&gt;',",L140, ",'&lt;/br&gt;',")</f>
        <v>'&lt;br&gt;','&lt;b&gt;','Percent of streambed particles &lt;2mm: ','&lt;/b&gt;',PctFines2,'&lt;/br&gt;',</v>
      </c>
      <c r="H140" s="1" t="s">
        <v>2304</v>
      </c>
      <c r="I140" s="1" t="s">
        <v>264</v>
      </c>
      <c r="J140" s="364" t="s">
        <v>2286</v>
      </c>
      <c r="K140" s="1" t="s">
        <v>278</v>
      </c>
      <c r="L140" s="491" t="s">
        <v>580</v>
      </c>
      <c r="M140" s="201" t="s">
        <v>581</v>
      </c>
      <c r="N140" s="310"/>
      <c r="O140" s="13" t="s">
        <v>581</v>
      </c>
      <c r="P140" s="13"/>
      <c r="Q140" s="13"/>
      <c r="R140" s="13" t="s">
        <v>278</v>
      </c>
      <c r="S140" s="9">
        <v>6797</v>
      </c>
      <c r="T140" s="9"/>
      <c r="U140" s="167"/>
      <c r="V140" s="9" t="s">
        <v>2224</v>
      </c>
      <c r="W140" s="13" t="s">
        <v>582</v>
      </c>
      <c r="X140" s="278" t="s">
        <v>592</v>
      </c>
      <c r="Y140" s="153"/>
      <c r="Z140" s="153"/>
      <c r="AA140" s="13" t="s">
        <v>583</v>
      </c>
      <c r="AB140" s="468" t="s">
        <v>308</v>
      </c>
      <c r="AC140" s="468" t="s">
        <v>278</v>
      </c>
      <c r="AD140" s="468">
        <v>0</v>
      </c>
      <c r="AE140" s="468">
        <v>100</v>
      </c>
      <c r="AF140" s="468" t="s">
        <v>584</v>
      </c>
      <c r="AG140" s="468"/>
      <c r="AH140" s="468">
        <v>6862</v>
      </c>
      <c r="AI140" s="468"/>
      <c r="AJ140" s="167"/>
      <c r="AK140" s="153"/>
      <c r="AL140" s="368" t="s">
        <v>585</v>
      </c>
      <c r="AM140" s="370"/>
      <c r="AN140" s="368" t="s">
        <v>585</v>
      </c>
      <c r="AO140" s="370"/>
      <c r="AP140" s="370"/>
      <c r="AQ140" s="468" t="s">
        <v>586</v>
      </c>
      <c r="AR140" s="468" t="s">
        <v>587</v>
      </c>
      <c r="AS140" s="468" t="s">
        <v>587</v>
      </c>
      <c r="AT140" s="13" t="s">
        <v>278</v>
      </c>
      <c r="AU140" s="13"/>
      <c r="AV140" s="13">
        <v>6874</v>
      </c>
      <c r="AW140" s="13"/>
      <c r="AX140" s="167"/>
      <c r="AY140" s="13"/>
      <c r="AZ140" s="12"/>
      <c r="BA140" s="201"/>
      <c r="BB140" s="310"/>
      <c r="BC140" s="310"/>
      <c r="BD140" s="13"/>
      <c r="BE140" s="13"/>
      <c r="BF140" s="13">
        <v>6797</v>
      </c>
      <c r="BG140" s="13" t="s">
        <v>2006</v>
      </c>
      <c r="BH140" s="13"/>
      <c r="BI140" s="13"/>
      <c r="BJ140" s="278">
        <f>COUNTIF(O140,"*")+COUNTIF(W140,"*")+COUNTIF(AL140,"*")+COUNTIF(AZ140,"*")</f>
        <v>3</v>
      </c>
    </row>
    <row r="141" spans="1:62" s="211" customFormat="1" ht="70">
      <c r="A141" s="1">
        <v>7</v>
      </c>
      <c r="B141" s="1">
        <v>5</v>
      </c>
      <c r="C141" s="1" t="s">
        <v>567</v>
      </c>
      <c r="D141" s="1"/>
      <c r="E141" s="1" t="s">
        <v>1623</v>
      </c>
      <c r="F141" s="1" t="s">
        <v>588</v>
      </c>
      <c r="G141" s="208" t="str">
        <f>_xlfn.CONCAT("'&lt;br&gt;','&lt;b&gt;','",F141, ": ','&lt;/b&gt;',",L141, ",'&lt;/br&gt;',")</f>
        <v>'&lt;br&gt;','&lt;b&gt;','Percent of streambed particles &lt;6mm: ','&lt;/b&gt;',PctFines6,'&lt;/br&gt;',</v>
      </c>
      <c r="H141" s="1" t="s">
        <v>2303</v>
      </c>
      <c r="I141" s="1" t="s">
        <v>264</v>
      </c>
      <c r="J141" s="364" t="s">
        <v>2286</v>
      </c>
      <c r="K141" s="1" t="s">
        <v>278</v>
      </c>
      <c r="L141" s="491" t="s">
        <v>589</v>
      </c>
      <c r="M141" s="201" t="s">
        <v>2219</v>
      </c>
      <c r="N141" s="281"/>
      <c r="O141" s="13" t="s">
        <v>590</v>
      </c>
      <c r="P141" s="13"/>
      <c r="Q141" s="13"/>
      <c r="R141" s="13" t="s">
        <v>278</v>
      </c>
      <c r="S141" s="167">
        <v>6797</v>
      </c>
      <c r="T141" s="9"/>
      <c r="U141" s="167"/>
      <c r="V141" s="9" t="s">
        <v>2224</v>
      </c>
      <c r="W141" s="13" t="s">
        <v>589</v>
      </c>
      <c r="X141" s="278" t="s">
        <v>1581</v>
      </c>
      <c r="Y141" s="163"/>
      <c r="Z141" s="163"/>
      <c r="AA141" s="13" t="s">
        <v>591</v>
      </c>
      <c r="AB141" s="468" t="s">
        <v>308</v>
      </c>
      <c r="AC141" s="468" t="s">
        <v>278</v>
      </c>
      <c r="AD141" s="468">
        <v>0</v>
      </c>
      <c r="AE141" s="468">
        <v>100</v>
      </c>
      <c r="AF141" s="468" t="s">
        <v>584</v>
      </c>
      <c r="AG141" s="468"/>
      <c r="AH141" s="468">
        <v>6801</v>
      </c>
      <c r="AI141" s="468"/>
      <c r="AJ141" s="167"/>
      <c r="AK141" s="379"/>
      <c r="AL141" s="368" t="s">
        <v>592</v>
      </c>
      <c r="AM141" s="303"/>
      <c r="AN141" s="368" t="s">
        <v>592</v>
      </c>
      <c r="AO141" s="303"/>
      <c r="AP141" s="303"/>
      <c r="AQ141" s="468" t="s">
        <v>586</v>
      </c>
      <c r="AR141" s="468" t="s">
        <v>593</v>
      </c>
      <c r="AS141" s="468" t="s">
        <v>593</v>
      </c>
      <c r="AT141" s="468" t="s">
        <v>278</v>
      </c>
      <c r="AU141" s="468"/>
      <c r="AV141" s="468">
        <v>6874</v>
      </c>
      <c r="AW141" s="468"/>
      <c r="AX141" s="167"/>
      <c r="AY141" s="13"/>
      <c r="AZ141" s="12"/>
      <c r="BA141" s="201"/>
      <c r="BB141" s="309"/>
      <c r="BC141" s="309"/>
      <c r="BD141" s="13"/>
      <c r="BE141" s="13"/>
      <c r="BF141" s="13">
        <v>6797</v>
      </c>
      <c r="BG141" s="13" t="s">
        <v>2006</v>
      </c>
      <c r="BH141" s="13"/>
      <c r="BI141" s="13"/>
      <c r="BJ141" s="278">
        <f>COUNTIF(O141,"*")+COUNTIF(W141,"*")+COUNTIF(AL141,"*")+COUNTIF(AZ141,"*")</f>
        <v>3</v>
      </c>
    </row>
    <row r="142" spans="1:62" s="211" customFormat="1" ht="70">
      <c r="A142" s="1">
        <v>7</v>
      </c>
      <c r="B142" s="1">
        <v>32</v>
      </c>
      <c r="C142" s="1" t="s">
        <v>567</v>
      </c>
      <c r="D142" s="1"/>
      <c r="E142" s="1" t="s">
        <v>1623</v>
      </c>
      <c r="F142" s="473" t="s">
        <v>573</v>
      </c>
      <c r="G142" s="208" t="str">
        <f>_xlfn.CONCAT("'&lt;br&gt;','&lt;b&gt;','",F142, ": ','&lt;/b&gt;',",L142, ",'&lt;/br&gt;',")</f>
        <v>'&lt;br&gt;','&lt;b&gt;','Percent pool tail fines &lt; 2mm: ','&lt;/b&gt;',PoolTailFines2,'&lt;/br&gt;',</v>
      </c>
      <c r="H142" s="365" t="s">
        <v>1823</v>
      </c>
      <c r="I142" s="1" t="s">
        <v>264</v>
      </c>
      <c r="J142" s="364" t="s">
        <v>2286</v>
      </c>
      <c r="K142" s="1" t="s">
        <v>278</v>
      </c>
      <c r="L142" s="230" t="s">
        <v>1583</v>
      </c>
      <c r="M142" s="355" t="s">
        <v>1890</v>
      </c>
      <c r="N142" s="281"/>
      <c r="O142" s="192" t="s">
        <v>575</v>
      </c>
      <c r="P142" s="9"/>
      <c r="Q142" s="9"/>
      <c r="R142" s="9"/>
      <c r="S142" s="9">
        <v>6798</v>
      </c>
      <c r="T142" s="9"/>
      <c r="U142" s="166"/>
      <c r="V142" s="9"/>
      <c r="W142" s="13" t="s">
        <v>574</v>
      </c>
      <c r="X142" s="272" t="s">
        <v>1582</v>
      </c>
      <c r="Y142" s="13"/>
      <c r="Z142" s="13"/>
      <c r="AA142" s="13" t="s">
        <v>576</v>
      </c>
      <c r="AB142" s="468" t="s">
        <v>308</v>
      </c>
      <c r="AC142" s="468" t="s">
        <v>278</v>
      </c>
      <c r="AD142" s="468">
        <v>0</v>
      </c>
      <c r="AE142" s="468">
        <v>100</v>
      </c>
      <c r="AF142" s="468" t="s">
        <v>577</v>
      </c>
      <c r="AG142" s="468"/>
      <c r="AH142" s="468">
        <v>6862</v>
      </c>
      <c r="AI142" s="468"/>
      <c r="AJ142" s="166"/>
      <c r="AK142" s="166"/>
      <c r="AL142" s="415"/>
      <c r="AM142" s="236"/>
      <c r="AN142" s="309"/>
      <c r="AO142" s="236"/>
      <c r="AP142" s="236"/>
      <c r="AQ142" s="13"/>
      <c r="AR142" s="13"/>
      <c r="AS142" s="13"/>
      <c r="AT142" s="13"/>
      <c r="AU142" s="13"/>
      <c r="AV142" s="13"/>
      <c r="AW142" s="13"/>
      <c r="AX142" s="166"/>
      <c r="AY142" s="9"/>
      <c r="AZ142" s="12" t="s">
        <v>573</v>
      </c>
      <c r="BA142" s="415" t="s">
        <v>1570</v>
      </c>
      <c r="BB142" s="236"/>
      <c r="BC142" s="236"/>
      <c r="BD142" s="13" t="s">
        <v>578</v>
      </c>
      <c r="BE142" s="13" t="s">
        <v>330</v>
      </c>
      <c r="BF142" s="13">
        <v>6862</v>
      </c>
      <c r="BG142" s="13"/>
      <c r="BH142" s="13"/>
      <c r="BI142" s="13"/>
      <c r="BJ142" s="339">
        <f>COUNTIF(O142,"*")+COUNTIF(W142,"*")+COUNTIF(AL142,"*")+COUNTIF(AZ142,"*")</f>
        <v>3</v>
      </c>
    </row>
    <row r="143" spans="1:62" s="211" customFormat="1" ht="56">
      <c r="A143" s="1">
        <v>7</v>
      </c>
      <c r="B143" s="1">
        <v>33</v>
      </c>
      <c r="C143" s="1" t="s">
        <v>567</v>
      </c>
      <c r="D143" s="1"/>
      <c r="E143" s="1" t="s">
        <v>1623</v>
      </c>
      <c r="F143" s="473" t="s">
        <v>600</v>
      </c>
      <c r="G143" s="208" t="str">
        <f>_xlfn.CONCAT("'&lt;br&gt;','&lt;b&gt;','",F143, ": ','&lt;/b&gt;',",L143, ",'&lt;/br&gt;',")</f>
        <v>'&lt;br&gt;','&lt;b&gt;','Percent pool tail fines &lt; 6mm: ','&lt;/b&gt;',PoolTailFines6,'&lt;/br&gt;',</v>
      </c>
      <c r="H143" s="364" t="s">
        <v>1825</v>
      </c>
      <c r="I143" s="1" t="s">
        <v>264</v>
      </c>
      <c r="J143" s="364" t="s">
        <v>2286</v>
      </c>
      <c r="K143" s="364" t="s">
        <v>278</v>
      </c>
      <c r="L143" s="208" t="s">
        <v>601</v>
      </c>
      <c r="M143" s="355"/>
      <c r="N143" s="281"/>
      <c r="O143" s="13"/>
      <c r="P143" s="13"/>
      <c r="Q143" s="13"/>
      <c r="R143" s="13"/>
      <c r="S143" s="9"/>
      <c r="T143" s="13"/>
      <c r="U143" s="167"/>
      <c r="V143" s="13"/>
      <c r="W143" s="13" t="s">
        <v>601</v>
      </c>
      <c r="X143" s="279" t="s">
        <v>1741</v>
      </c>
      <c r="Y143" s="36"/>
      <c r="Z143" s="36"/>
      <c r="AA143" s="13" t="s">
        <v>602</v>
      </c>
      <c r="AB143" s="468" t="s">
        <v>308</v>
      </c>
      <c r="AC143" s="468" t="s">
        <v>278</v>
      </c>
      <c r="AD143" s="468">
        <v>0</v>
      </c>
      <c r="AE143" s="468">
        <v>100</v>
      </c>
      <c r="AF143" s="468" t="s">
        <v>577</v>
      </c>
      <c r="AG143" s="468"/>
      <c r="AH143" s="468">
        <v>6862</v>
      </c>
      <c r="AI143" s="468"/>
      <c r="AJ143" s="167"/>
      <c r="AK143" s="350"/>
      <c r="AL143" s="355"/>
      <c r="AM143" s="281"/>
      <c r="AN143" s="281"/>
      <c r="AO143" s="281"/>
      <c r="AP143" s="281"/>
      <c r="AQ143" s="13"/>
      <c r="AR143" s="13"/>
      <c r="AS143" s="13"/>
      <c r="AT143" s="13"/>
      <c r="AU143" s="13"/>
      <c r="AV143" s="13"/>
      <c r="AW143" s="13"/>
      <c r="AX143" s="167"/>
      <c r="AY143" s="13"/>
      <c r="AZ143" s="12" t="s">
        <v>600</v>
      </c>
      <c r="BA143" s="355" t="s">
        <v>1571</v>
      </c>
      <c r="BB143" s="281"/>
      <c r="BC143" s="281"/>
      <c r="BD143" s="13"/>
      <c r="BE143" s="13" t="s">
        <v>330</v>
      </c>
      <c r="BF143" s="13"/>
      <c r="BG143" s="13"/>
      <c r="BH143" s="13"/>
      <c r="BI143" s="13"/>
      <c r="BJ143" s="5">
        <f t="shared" ref="BJ143:BJ167" si="7">COUNTIF(M143,"*")+COUNTIF(W143,"*")+COUNTIF(AL143,"*")+COUNTIF(AZ143,"*")</f>
        <v>2</v>
      </c>
    </row>
    <row r="144" spans="1:62" s="211" customFormat="1" ht="84">
      <c r="A144" s="1">
        <v>7</v>
      </c>
      <c r="B144" s="1">
        <v>6</v>
      </c>
      <c r="C144" s="1" t="s">
        <v>567</v>
      </c>
      <c r="D144" s="1"/>
      <c r="E144" s="1" t="s">
        <v>1623</v>
      </c>
      <c r="F144" s="473" t="s">
        <v>594</v>
      </c>
      <c r="G144" s="208" t="str">
        <f>_xlfn.CONCAT("'&lt;br&gt;','&lt;b&gt;','",F144, ": ','&lt;/b&gt;',",L144, ",'&lt;/br&gt;',")</f>
        <v>'&lt;br&gt;','&lt;b&gt;','Diameter of the 16th percentile streambed particle: ','&lt;/b&gt;',D16,'&lt;/br&gt;',</v>
      </c>
      <c r="H144" s="1" t="s">
        <v>2305</v>
      </c>
      <c r="I144" s="1" t="s">
        <v>264</v>
      </c>
      <c r="J144" s="231" t="s">
        <v>2285</v>
      </c>
      <c r="K144" s="231" t="s">
        <v>571</v>
      </c>
      <c r="L144" s="208" t="s">
        <v>595</v>
      </c>
      <c r="M144" s="355"/>
      <c r="N144" s="281"/>
      <c r="O144" s="13"/>
      <c r="P144" s="13"/>
      <c r="Q144" s="13"/>
      <c r="R144" s="13"/>
      <c r="S144" s="13">
        <v>6797</v>
      </c>
      <c r="T144" s="13"/>
      <c r="U144" s="167"/>
      <c r="V144" s="13" t="s">
        <v>2230</v>
      </c>
      <c r="W144" s="13" t="s">
        <v>595</v>
      </c>
      <c r="X144" s="163" t="s">
        <v>595</v>
      </c>
      <c r="Y144" s="163"/>
      <c r="Z144" s="163"/>
      <c r="AA144" s="13" t="s">
        <v>596</v>
      </c>
      <c r="AB144" s="468" t="s">
        <v>370</v>
      </c>
      <c r="AC144" s="468" t="s">
        <v>571</v>
      </c>
      <c r="AD144" s="468">
        <v>1</v>
      </c>
      <c r="AE144" s="468">
        <v>4098</v>
      </c>
      <c r="AF144" s="468" t="s">
        <v>387</v>
      </c>
      <c r="AG144" s="468"/>
      <c r="AH144" s="468">
        <v>6810</v>
      </c>
      <c r="AI144" s="468"/>
      <c r="AJ144" s="167"/>
      <c r="AK144" s="163"/>
      <c r="AL144" s="199"/>
      <c r="AM144" s="163"/>
      <c r="AN144" s="163"/>
      <c r="AO144" s="163"/>
      <c r="AP144" s="163"/>
      <c r="AQ144" s="13"/>
      <c r="AR144" s="13"/>
      <c r="AS144" s="13"/>
      <c r="AT144" s="13"/>
      <c r="AU144" s="13"/>
      <c r="AV144" s="13"/>
      <c r="AW144" s="13"/>
      <c r="AX144" s="167"/>
      <c r="AY144" s="13"/>
      <c r="AZ144" s="12" t="s">
        <v>594</v>
      </c>
      <c r="BA144" s="163" t="s">
        <v>595</v>
      </c>
      <c r="BB144" s="163"/>
      <c r="BC144" s="163"/>
      <c r="BD144" s="13" t="s">
        <v>572</v>
      </c>
      <c r="BE144" s="13" t="s">
        <v>249</v>
      </c>
      <c r="BF144" s="13"/>
      <c r="BG144" s="13"/>
      <c r="BH144" s="13"/>
      <c r="BI144" s="13"/>
      <c r="BJ144" s="5">
        <f t="shared" si="7"/>
        <v>2</v>
      </c>
    </row>
    <row r="145" spans="1:62" s="211" customFormat="1" ht="84">
      <c r="A145" s="1">
        <v>7</v>
      </c>
      <c r="B145" s="1">
        <v>7</v>
      </c>
      <c r="C145" s="1" t="s">
        <v>567</v>
      </c>
      <c r="D145" s="1"/>
      <c r="E145" s="1" t="s">
        <v>1623</v>
      </c>
      <c r="F145" s="473" t="s">
        <v>597</v>
      </c>
      <c r="G145" s="208" t="str">
        <f>_xlfn.CONCAT("'&lt;br&gt;','&lt;b&gt;','",F145, ": ','&lt;/b&gt;',",L145, ",'&lt;/br&gt;',")</f>
        <v>'&lt;br&gt;','&lt;b&gt;','Diameter of the 84th percentile streambed particle: ','&lt;/b&gt;',D84,'&lt;/br&gt;',</v>
      </c>
      <c r="H145" s="1" t="s">
        <v>2306</v>
      </c>
      <c r="I145" s="1" t="s">
        <v>264</v>
      </c>
      <c r="J145" s="231" t="s">
        <v>2285</v>
      </c>
      <c r="K145" s="231" t="s">
        <v>571</v>
      </c>
      <c r="L145" s="208" t="s">
        <v>598</v>
      </c>
      <c r="M145" s="355"/>
      <c r="N145" s="281"/>
      <c r="O145" s="13"/>
      <c r="P145" s="13"/>
      <c r="Q145" s="13"/>
      <c r="R145" s="13" t="s">
        <v>278</v>
      </c>
      <c r="S145" s="9">
        <v>6797</v>
      </c>
      <c r="T145" s="13"/>
      <c r="U145" s="167"/>
      <c r="V145" s="13" t="s">
        <v>2230</v>
      </c>
      <c r="W145" s="13" t="s">
        <v>598</v>
      </c>
      <c r="X145" s="36" t="s">
        <v>598</v>
      </c>
      <c r="Y145" s="36"/>
      <c r="Z145" s="36"/>
      <c r="AA145" s="13" t="s">
        <v>599</v>
      </c>
      <c r="AB145" s="468" t="s">
        <v>370</v>
      </c>
      <c r="AC145" s="468" t="s">
        <v>571</v>
      </c>
      <c r="AD145" s="468">
        <v>1</v>
      </c>
      <c r="AE145" s="468">
        <v>4098</v>
      </c>
      <c r="AF145" s="468" t="s">
        <v>387</v>
      </c>
      <c r="AG145" s="468"/>
      <c r="AH145" s="468">
        <v>6810</v>
      </c>
      <c r="AI145" s="468"/>
      <c r="AJ145" s="167"/>
      <c r="AK145" s="36"/>
      <c r="AL145" s="195"/>
      <c r="AM145" s="36"/>
      <c r="AN145" s="36"/>
      <c r="AO145" s="36"/>
      <c r="AP145" s="36"/>
      <c r="AQ145" s="13"/>
      <c r="AR145" s="13"/>
      <c r="AS145" s="13"/>
      <c r="AT145" s="13"/>
      <c r="AU145" s="13"/>
      <c r="AV145" s="13"/>
      <c r="AW145" s="13"/>
      <c r="AX145" s="167"/>
      <c r="AY145" s="13"/>
      <c r="AZ145" s="12" t="s">
        <v>597</v>
      </c>
      <c r="BA145" s="36" t="s">
        <v>598</v>
      </c>
      <c r="BB145" s="36"/>
      <c r="BC145" s="36"/>
      <c r="BD145" s="13" t="s">
        <v>572</v>
      </c>
      <c r="BE145" s="13" t="s">
        <v>249</v>
      </c>
      <c r="BF145" s="13"/>
      <c r="BG145" s="13"/>
      <c r="BH145" s="13"/>
      <c r="BI145" s="13"/>
      <c r="BJ145" s="5">
        <f t="shared" si="7"/>
        <v>2</v>
      </c>
    </row>
    <row r="146" spans="1:62" s="211" customFormat="1" ht="56">
      <c r="A146" s="1">
        <v>7</v>
      </c>
      <c r="B146" s="1">
        <v>14</v>
      </c>
      <c r="C146" s="1" t="s">
        <v>567</v>
      </c>
      <c r="D146" s="1"/>
      <c r="E146" s="1" t="s">
        <v>1623</v>
      </c>
      <c r="F146" s="473" t="s">
        <v>617</v>
      </c>
      <c r="G146" s="208" t="str">
        <f>_xlfn.CONCAT("'&lt;br&gt;','&lt;b&gt;','",F146, ": ','&lt;/b&gt;',",L146, ",'&lt;/br&gt;',")</f>
        <v>'&lt;br&gt;','&lt;b&gt;','Percent Bed Surface Bedrock: ','&lt;/b&gt;',PctBdrk,'&lt;/br&gt;',</v>
      </c>
      <c r="H146" s="231" t="s">
        <v>2307</v>
      </c>
      <c r="I146" s="1" t="s">
        <v>264</v>
      </c>
      <c r="J146" s="364" t="s">
        <v>2286</v>
      </c>
      <c r="K146" s="231" t="s">
        <v>278</v>
      </c>
      <c r="L146" s="208" t="s">
        <v>618</v>
      </c>
      <c r="M146" s="447" t="s">
        <v>619</v>
      </c>
      <c r="N146" s="448"/>
      <c r="O146" s="9"/>
      <c r="P146" s="9"/>
      <c r="Q146" s="9"/>
      <c r="R146" s="9" t="s">
        <v>278</v>
      </c>
      <c r="S146" s="9">
        <v>6797</v>
      </c>
      <c r="T146" s="9"/>
      <c r="U146" s="166"/>
      <c r="V146" s="13" t="s">
        <v>2230</v>
      </c>
      <c r="W146" s="13"/>
      <c r="X146" s="278"/>
      <c r="Y146" s="153"/>
      <c r="Z146" s="153"/>
      <c r="AA146" s="13"/>
      <c r="AB146" s="468"/>
      <c r="AC146" s="468"/>
      <c r="AD146" s="468"/>
      <c r="AE146" s="468"/>
      <c r="AF146" s="468"/>
      <c r="AG146" s="468"/>
      <c r="AH146" s="468">
        <v>6810</v>
      </c>
      <c r="AI146" s="468"/>
      <c r="AJ146" s="166"/>
      <c r="AK146" s="384"/>
      <c r="AL146" s="285" t="s">
        <v>620</v>
      </c>
      <c r="AM146" s="237"/>
      <c r="AN146" s="237"/>
      <c r="AO146" s="237"/>
      <c r="AP146" s="237"/>
      <c r="AQ146" s="468" t="s">
        <v>586</v>
      </c>
      <c r="AR146" s="468" t="s">
        <v>621</v>
      </c>
      <c r="AS146" s="468" t="s">
        <v>621</v>
      </c>
      <c r="AT146" s="468" t="s">
        <v>608</v>
      </c>
      <c r="AU146" s="468"/>
      <c r="AV146" s="468"/>
      <c r="AW146" s="468"/>
      <c r="AX146" s="166"/>
      <c r="AY146" s="9"/>
      <c r="AZ146" s="12"/>
      <c r="BA146" s="278"/>
      <c r="BB146" s="153"/>
      <c r="BC146" s="153"/>
      <c r="BD146" s="13"/>
      <c r="BE146" s="13"/>
      <c r="BF146" s="13"/>
      <c r="BG146" s="13"/>
      <c r="BH146" s="13"/>
      <c r="BI146" s="13"/>
      <c r="BJ146" s="5">
        <f t="shared" si="7"/>
        <v>2</v>
      </c>
    </row>
    <row r="147" spans="1:62" s="211" customFormat="1" ht="56">
      <c r="A147" s="1">
        <v>7</v>
      </c>
      <c r="B147" s="1">
        <v>9</v>
      </c>
      <c r="C147" s="1" t="s">
        <v>567</v>
      </c>
      <c r="D147" s="1"/>
      <c r="E147" s="1"/>
      <c r="F147" s="1" t="s">
        <v>603</v>
      </c>
      <c r="G147" s="208"/>
      <c r="H147" s="232"/>
      <c r="I147" s="1"/>
      <c r="J147" s="232"/>
      <c r="K147" s="232"/>
      <c r="L147" s="208"/>
      <c r="M147" s="199" t="s">
        <v>604</v>
      </c>
      <c r="N147" s="163"/>
      <c r="O147" s="13"/>
      <c r="P147" s="13"/>
      <c r="Q147" s="13"/>
      <c r="R147" s="13"/>
      <c r="S147" s="13"/>
      <c r="T147" s="13"/>
      <c r="U147" s="167"/>
      <c r="V147" s="13"/>
      <c r="W147" s="13"/>
      <c r="X147" s="163"/>
      <c r="Y147" s="163"/>
      <c r="Z147" s="163"/>
      <c r="AA147" s="13"/>
      <c r="AB147" s="468"/>
      <c r="AC147" s="468"/>
      <c r="AD147" s="468"/>
      <c r="AE147" s="468"/>
      <c r="AF147" s="468"/>
      <c r="AG147" s="468"/>
      <c r="AH147" s="468"/>
      <c r="AI147" s="46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7"/>
        <v>1</v>
      </c>
    </row>
    <row r="148" spans="1:62" s="211" customFormat="1" ht="56">
      <c r="A148" s="1">
        <v>7</v>
      </c>
      <c r="B148" s="1">
        <v>10</v>
      </c>
      <c r="C148" s="1" t="s">
        <v>567</v>
      </c>
      <c r="D148" s="1"/>
      <c r="E148" s="1"/>
      <c r="F148" s="1" t="s">
        <v>605</v>
      </c>
      <c r="G148" s="208"/>
      <c r="H148" s="1"/>
      <c r="I148" s="1"/>
      <c r="J148" s="1"/>
      <c r="K148" s="1"/>
      <c r="L148" s="208"/>
      <c r="M148" s="12"/>
      <c r="N148" s="13"/>
      <c r="O148" s="13"/>
      <c r="P148" s="13"/>
      <c r="Q148" s="13"/>
      <c r="R148" s="13"/>
      <c r="S148" s="13"/>
      <c r="T148" s="13"/>
      <c r="U148" s="167"/>
      <c r="V148" s="13"/>
      <c r="W148" s="13"/>
      <c r="X148" s="13"/>
      <c r="Y148" s="13"/>
      <c r="Z148" s="13"/>
      <c r="AA148" s="13"/>
      <c r="AB148" s="468"/>
      <c r="AC148" s="468"/>
      <c r="AD148" s="468"/>
      <c r="AE148" s="468"/>
      <c r="AF148" s="468"/>
      <c r="AG148" s="468"/>
      <c r="AH148" s="468"/>
      <c r="AI148" s="468"/>
      <c r="AJ148" s="167"/>
      <c r="AK148" s="13"/>
      <c r="AL148" s="17" t="s">
        <v>606</v>
      </c>
      <c r="AM148" s="468"/>
      <c r="AN148" s="468"/>
      <c r="AO148" s="468"/>
      <c r="AP148" s="468"/>
      <c r="AQ148" s="468" t="s">
        <v>586</v>
      </c>
      <c r="AR148" s="468" t="s">
        <v>607</v>
      </c>
      <c r="AS148" s="468" t="s">
        <v>607</v>
      </c>
      <c r="AT148" s="468" t="s">
        <v>608</v>
      </c>
      <c r="AU148" s="468"/>
      <c r="AV148" s="468"/>
      <c r="AW148" s="468"/>
      <c r="AX148" s="167"/>
      <c r="AY148" s="13"/>
      <c r="AZ148" s="12"/>
      <c r="BA148" s="13"/>
      <c r="BB148" s="13"/>
      <c r="BC148" s="13"/>
      <c r="BD148" s="13"/>
      <c r="BE148" s="13"/>
      <c r="BF148" s="13"/>
      <c r="BG148" s="13"/>
      <c r="BH148" s="13"/>
      <c r="BI148" s="13"/>
      <c r="BJ148" s="5">
        <f t="shared" si="7"/>
        <v>1</v>
      </c>
    </row>
    <row r="149" spans="1:62" s="211" customFormat="1" ht="56">
      <c r="A149" s="1">
        <v>7</v>
      </c>
      <c r="B149" s="1">
        <v>11</v>
      </c>
      <c r="C149" s="1" t="s">
        <v>567</v>
      </c>
      <c r="D149" s="1"/>
      <c r="E149" s="1"/>
      <c r="F149" s="1" t="s">
        <v>609</v>
      </c>
      <c r="G149" s="208"/>
      <c r="H149" s="1"/>
      <c r="I149" s="1"/>
      <c r="J149" s="1"/>
      <c r="K149" s="1"/>
      <c r="L149" s="208"/>
      <c r="M149" s="12"/>
      <c r="N149" s="13"/>
      <c r="O149" s="13"/>
      <c r="P149" s="13"/>
      <c r="Q149" s="13"/>
      <c r="R149" s="13"/>
      <c r="S149" s="13"/>
      <c r="T149" s="13"/>
      <c r="U149" s="167"/>
      <c r="V149" s="13"/>
      <c r="W149" s="13"/>
      <c r="X149" s="13"/>
      <c r="Y149" s="13"/>
      <c r="Z149" s="13"/>
      <c r="AA149" s="13"/>
      <c r="AB149" s="468"/>
      <c r="AC149" s="468"/>
      <c r="AD149" s="468"/>
      <c r="AE149" s="468"/>
      <c r="AF149" s="468"/>
      <c r="AG149" s="468"/>
      <c r="AH149" s="468"/>
      <c r="AI149" s="468"/>
      <c r="AJ149" s="167"/>
      <c r="AK149" s="13"/>
      <c r="AL149" s="17" t="s">
        <v>610</v>
      </c>
      <c r="AM149" s="468"/>
      <c r="AN149" s="468"/>
      <c r="AO149" s="468"/>
      <c r="AP149" s="468"/>
      <c r="AQ149" s="468" t="s">
        <v>586</v>
      </c>
      <c r="AR149" s="468" t="s">
        <v>611</v>
      </c>
      <c r="AS149" s="468" t="s">
        <v>611</v>
      </c>
      <c r="AT149" s="468" t="s">
        <v>608</v>
      </c>
      <c r="AU149" s="468"/>
      <c r="AV149" s="468"/>
      <c r="AW149" s="468"/>
      <c r="AX149" s="167"/>
      <c r="AY149" s="13"/>
      <c r="AZ149" s="12"/>
      <c r="BA149" s="13"/>
      <c r="BB149" s="13"/>
      <c r="BC149" s="13"/>
      <c r="BD149" s="13"/>
      <c r="BE149" s="13"/>
      <c r="BF149" s="13"/>
      <c r="BG149" s="13"/>
      <c r="BH149" s="13"/>
      <c r="BI149" s="13"/>
      <c r="BJ149" s="5">
        <f t="shared" si="7"/>
        <v>1</v>
      </c>
    </row>
    <row r="150" spans="1:62" s="211" customFormat="1" ht="56">
      <c r="A150" s="1">
        <v>7</v>
      </c>
      <c r="B150" s="1">
        <v>12</v>
      </c>
      <c r="C150" s="1" t="s">
        <v>567</v>
      </c>
      <c r="D150" s="1"/>
      <c r="E150" s="1"/>
      <c r="F150" s="1" t="s">
        <v>612</v>
      </c>
      <c r="G150" s="208"/>
      <c r="H150" s="1"/>
      <c r="I150" s="1"/>
      <c r="J150" s="1"/>
      <c r="K150" s="1"/>
      <c r="L150" s="208"/>
      <c r="M150" s="12"/>
      <c r="N150" s="13"/>
      <c r="O150" s="13"/>
      <c r="P150" s="13"/>
      <c r="Q150" s="13"/>
      <c r="R150" s="13"/>
      <c r="S150" s="13"/>
      <c r="T150" s="13"/>
      <c r="U150" s="167"/>
      <c r="V150" s="13"/>
      <c r="W150" s="13"/>
      <c r="X150" s="13"/>
      <c r="Y150" s="13"/>
      <c r="Z150" s="13"/>
      <c r="AA150" s="13"/>
      <c r="AB150" s="468"/>
      <c r="AC150" s="468"/>
      <c r="AD150" s="468"/>
      <c r="AE150" s="468"/>
      <c r="AF150" s="468"/>
      <c r="AG150" s="468"/>
      <c r="AH150" s="468"/>
      <c r="AI150" s="468"/>
      <c r="AJ150" s="167"/>
      <c r="AK150" s="13"/>
      <c r="AL150" s="17" t="s">
        <v>613</v>
      </c>
      <c r="AM150" s="468"/>
      <c r="AN150" s="468"/>
      <c r="AO150" s="468"/>
      <c r="AP150" s="468"/>
      <c r="AQ150" s="468" t="s">
        <v>586</v>
      </c>
      <c r="AR150" s="468" t="s">
        <v>612</v>
      </c>
      <c r="AS150" s="468" t="s">
        <v>612</v>
      </c>
      <c r="AT150" s="468" t="s">
        <v>608</v>
      </c>
      <c r="AU150" s="468"/>
      <c r="AV150" s="468"/>
      <c r="AW150" s="468"/>
      <c r="AX150" s="167"/>
      <c r="AY150" s="13"/>
      <c r="AZ150" s="12"/>
      <c r="BA150" s="13"/>
      <c r="BB150" s="13"/>
      <c r="BC150" s="13"/>
      <c r="BD150" s="13"/>
      <c r="BE150" s="13"/>
      <c r="BF150" s="13"/>
      <c r="BG150" s="13"/>
      <c r="BH150" s="13"/>
      <c r="BI150" s="13"/>
      <c r="BJ150" s="5">
        <f t="shared" si="7"/>
        <v>1</v>
      </c>
    </row>
    <row r="151" spans="1:62" s="211" customFormat="1" ht="42">
      <c r="A151" s="1">
        <v>7</v>
      </c>
      <c r="B151" s="1">
        <v>13</v>
      </c>
      <c r="C151" s="1" t="s">
        <v>567</v>
      </c>
      <c r="D151" s="1"/>
      <c r="E151" s="1"/>
      <c r="F151" s="1" t="s">
        <v>1988</v>
      </c>
      <c r="G151" s="208"/>
      <c r="H151" s="1"/>
      <c r="I151" s="1"/>
      <c r="J151" s="1"/>
      <c r="K151" s="1"/>
      <c r="L151" s="208"/>
      <c r="M151" s="12"/>
      <c r="N151" s="13"/>
      <c r="O151" s="13"/>
      <c r="P151" s="13"/>
      <c r="Q151" s="13"/>
      <c r="R151" s="13"/>
      <c r="S151" s="13"/>
      <c r="T151" s="13"/>
      <c r="U151" s="167"/>
      <c r="V151" s="13"/>
      <c r="W151" s="13"/>
      <c r="X151" s="13"/>
      <c r="Y151" s="13"/>
      <c r="Z151" s="13"/>
      <c r="AA151" s="13"/>
      <c r="AB151" s="468"/>
      <c r="AC151" s="468"/>
      <c r="AD151" s="468"/>
      <c r="AE151" s="468"/>
      <c r="AF151" s="468"/>
      <c r="AG151" s="468"/>
      <c r="AH151" s="468"/>
      <c r="AI151" s="468"/>
      <c r="AJ151" s="167"/>
      <c r="AK151" s="13"/>
      <c r="AL151" s="17" t="s">
        <v>614</v>
      </c>
      <c r="AM151" s="468"/>
      <c r="AN151" s="468"/>
      <c r="AO151" s="468"/>
      <c r="AP151" s="468"/>
      <c r="AQ151" s="468" t="s">
        <v>586</v>
      </c>
      <c r="AR151" s="468" t="s">
        <v>615</v>
      </c>
      <c r="AS151" s="468" t="s">
        <v>616</v>
      </c>
      <c r="AT151" s="468" t="s">
        <v>608</v>
      </c>
      <c r="AU151" s="468"/>
      <c r="AV151" s="468"/>
      <c r="AW151" s="468"/>
      <c r="AX151" s="167"/>
      <c r="AY151" s="13"/>
      <c r="AZ151" s="12"/>
      <c r="BA151" s="13"/>
      <c r="BB151" s="13"/>
      <c r="BC151" s="13"/>
      <c r="BD151" s="13"/>
      <c r="BE151" s="13"/>
      <c r="BF151" s="13"/>
      <c r="BG151" s="13"/>
      <c r="BH151" s="13"/>
      <c r="BI151" s="13"/>
      <c r="BJ151" s="5">
        <f t="shared" si="7"/>
        <v>1</v>
      </c>
    </row>
    <row r="152" spans="1:62" s="211" customFormat="1" ht="28">
      <c r="A152" s="1">
        <v>7</v>
      </c>
      <c r="B152" s="1">
        <v>15</v>
      </c>
      <c r="C152" s="1" t="s">
        <v>567</v>
      </c>
      <c r="D152" s="1"/>
      <c r="E152" s="1"/>
      <c r="F152" s="1" t="s">
        <v>622</v>
      </c>
      <c r="G152" s="208"/>
      <c r="H152" s="1"/>
      <c r="I152" s="1"/>
      <c r="J152" s="1"/>
      <c r="K152" s="1"/>
      <c r="L152" s="208"/>
      <c r="M152" s="12"/>
      <c r="N152" s="13"/>
      <c r="O152" s="13"/>
      <c r="P152" s="13"/>
      <c r="Q152" s="13"/>
      <c r="R152" s="13"/>
      <c r="S152" s="13"/>
      <c r="T152" s="13"/>
      <c r="U152" s="167"/>
      <c r="V152" s="13"/>
      <c r="W152" s="13"/>
      <c r="X152" s="13"/>
      <c r="Y152" s="13"/>
      <c r="Z152" s="13"/>
      <c r="AA152" s="13"/>
      <c r="AB152" s="468"/>
      <c r="AC152" s="468"/>
      <c r="AD152" s="468"/>
      <c r="AE152" s="468"/>
      <c r="AF152" s="468"/>
      <c r="AG152" s="468"/>
      <c r="AH152" s="468"/>
      <c r="AI152" s="468"/>
      <c r="AJ152" s="167"/>
      <c r="AK152" s="13"/>
      <c r="AL152" s="17" t="s">
        <v>623</v>
      </c>
      <c r="AM152" s="468"/>
      <c r="AN152" s="468"/>
      <c r="AO152" s="468"/>
      <c r="AP152" s="468"/>
      <c r="AQ152" s="468" t="s">
        <v>586</v>
      </c>
      <c r="AR152" s="468" t="s">
        <v>624</v>
      </c>
      <c r="AS152" s="468" t="s">
        <v>624</v>
      </c>
      <c r="AT152" s="468"/>
      <c r="AU152" s="468"/>
      <c r="AV152" s="468"/>
      <c r="AW152" s="468"/>
      <c r="AX152" s="167"/>
      <c r="AY152" s="13"/>
      <c r="AZ152" s="12"/>
      <c r="BA152" s="13"/>
      <c r="BB152" s="13"/>
      <c r="BC152" s="13"/>
      <c r="BD152" s="13"/>
      <c r="BE152" s="13"/>
      <c r="BF152" s="13"/>
      <c r="BG152" s="13"/>
      <c r="BH152" s="13"/>
      <c r="BI152" s="13"/>
      <c r="BJ152" s="5">
        <f t="shared" si="7"/>
        <v>1</v>
      </c>
    </row>
    <row r="153" spans="1:62" s="211" customFormat="1" ht="42">
      <c r="A153" s="1">
        <v>7</v>
      </c>
      <c r="B153" s="1">
        <v>16</v>
      </c>
      <c r="C153" s="1" t="s">
        <v>567</v>
      </c>
      <c r="D153" s="1"/>
      <c r="E153" s="1"/>
      <c r="F153" s="1" t="s">
        <v>625</v>
      </c>
      <c r="G153" s="208"/>
      <c r="H153" s="1"/>
      <c r="I153" s="1"/>
      <c r="J153" s="1"/>
      <c r="K153" s="1"/>
      <c r="L153" s="208"/>
      <c r="M153" s="12"/>
      <c r="N153" s="13"/>
      <c r="O153" s="13"/>
      <c r="P153" s="13"/>
      <c r="Q153" s="13"/>
      <c r="R153" s="13"/>
      <c r="S153" s="13"/>
      <c r="T153" s="13"/>
      <c r="U153" s="167"/>
      <c r="V153" s="13"/>
      <c r="W153" s="13"/>
      <c r="X153" s="13"/>
      <c r="Y153" s="13"/>
      <c r="Z153" s="13"/>
      <c r="AA153" s="13"/>
      <c r="AB153" s="468"/>
      <c r="AC153" s="468"/>
      <c r="AD153" s="468"/>
      <c r="AE153" s="468"/>
      <c r="AF153" s="468"/>
      <c r="AG153" s="468"/>
      <c r="AH153" s="468"/>
      <c r="AI153" s="468"/>
      <c r="AJ153" s="167"/>
      <c r="AK153" s="13"/>
      <c r="AL153" s="17" t="s">
        <v>626</v>
      </c>
      <c r="AM153" s="468"/>
      <c r="AN153" s="468"/>
      <c r="AO153" s="468"/>
      <c r="AP153" s="468"/>
      <c r="AQ153" s="468" t="s">
        <v>586</v>
      </c>
      <c r="AR153" s="468" t="s">
        <v>625</v>
      </c>
      <c r="AS153" s="468" t="s">
        <v>625</v>
      </c>
      <c r="AT153" s="468" t="s">
        <v>500</v>
      </c>
      <c r="AU153" s="468"/>
      <c r="AV153" s="468"/>
      <c r="AW153" s="468"/>
      <c r="AX153" s="167"/>
      <c r="AY153" s="13"/>
      <c r="AZ153" s="12"/>
      <c r="BA153" s="13"/>
      <c r="BB153" s="13"/>
      <c r="BC153" s="13"/>
      <c r="BD153" s="13"/>
      <c r="BE153" s="13"/>
      <c r="BF153" s="13"/>
      <c r="BG153" s="13"/>
      <c r="BH153" s="13"/>
      <c r="BI153" s="13"/>
      <c r="BJ153" s="5">
        <f t="shared" si="7"/>
        <v>1</v>
      </c>
    </row>
    <row r="154" spans="1:62" s="211" customFormat="1" ht="42">
      <c r="A154" s="1">
        <v>7</v>
      </c>
      <c r="B154" s="1">
        <v>17</v>
      </c>
      <c r="C154" s="1" t="s">
        <v>567</v>
      </c>
      <c r="D154" s="1"/>
      <c r="E154" s="1"/>
      <c r="F154" s="1" t="s">
        <v>627</v>
      </c>
      <c r="G154" s="208"/>
      <c r="H154" s="1"/>
      <c r="I154" s="1"/>
      <c r="J154" s="1"/>
      <c r="K154" s="1"/>
      <c r="L154" s="208"/>
      <c r="M154" s="12"/>
      <c r="N154" s="13"/>
      <c r="O154" s="13"/>
      <c r="P154" s="13"/>
      <c r="Q154" s="13"/>
      <c r="R154" s="13"/>
      <c r="S154" s="13"/>
      <c r="T154" s="13"/>
      <c r="U154" s="167"/>
      <c r="V154" s="13"/>
      <c r="W154" s="13"/>
      <c r="X154" s="13"/>
      <c r="Y154" s="13"/>
      <c r="Z154" s="13"/>
      <c r="AA154" s="13"/>
      <c r="AB154" s="468"/>
      <c r="AC154" s="468"/>
      <c r="AD154" s="468"/>
      <c r="AE154" s="468"/>
      <c r="AF154" s="468"/>
      <c r="AG154" s="468"/>
      <c r="AH154" s="468"/>
      <c r="AI154" s="468"/>
      <c r="AJ154" s="167"/>
      <c r="AK154" s="13"/>
      <c r="AL154" s="17" t="s">
        <v>628</v>
      </c>
      <c r="AM154" s="468"/>
      <c r="AN154" s="468"/>
      <c r="AO154" s="468"/>
      <c r="AP154" s="468"/>
      <c r="AQ154" s="468" t="s">
        <v>586</v>
      </c>
      <c r="AR154" s="468" t="s">
        <v>629</v>
      </c>
      <c r="AS154" s="468" t="s">
        <v>629</v>
      </c>
      <c r="AT154" s="468" t="s">
        <v>500</v>
      </c>
      <c r="AU154" s="468"/>
      <c r="AV154" s="468"/>
      <c r="AW154" s="468"/>
      <c r="AX154" s="167"/>
      <c r="AY154" s="13"/>
      <c r="AZ154" s="12"/>
      <c r="BA154" s="13"/>
      <c r="BB154" s="13"/>
      <c r="BC154" s="13"/>
      <c r="BD154" s="13"/>
      <c r="BE154" s="13"/>
      <c r="BF154" s="13"/>
      <c r="BG154" s="13"/>
      <c r="BH154" s="13"/>
      <c r="BI154" s="13"/>
      <c r="BJ154" s="5">
        <f t="shared" si="7"/>
        <v>1</v>
      </c>
    </row>
    <row r="155" spans="1:62" s="211" customFormat="1" ht="42">
      <c r="A155" s="1">
        <v>7</v>
      </c>
      <c r="B155" s="1">
        <v>18</v>
      </c>
      <c r="C155" s="1" t="s">
        <v>567</v>
      </c>
      <c r="D155" s="1"/>
      <c r="E155" s="1"/>
      <c r="F155" s="1" t="s">
        <v>630</v>
      </c>
      <c r="G155" s="208"/>
      <c r="H155" s="1"/>
      <c r="I155" s="1"/>
      <c r="J155" s="1"/>
      <c r="K155" s="1"/>
      <c r="L155" s="208"/>
      <c r="M155" s="12"/>
      <c r="N155" s="13"/>
      <c r="O155" s="13"/>
      <c r="P155" s="13"/>
      <c r="Q155" s="13"/>
      <c r="R155" s="13"/>
      <c r="S155" s="13"/>
      <c r="T155" s="13"/>
      <c r="U155" s="167"/>
      <c r="V155" s="13"/>
      <c r="W155" s="13"/>
      <c r="X155" s="13"/>
      <c r="Y155" s="13"/>
      <c r="Z155" s="13"/>
      <c r="AA155" s="13"/>
      <c r="AB155" s="468"/>
      <c r="AC155" s="468"/>
      <c r="AD155" s="468"/>
      <c r="AE155" s="468"/>
      <c r="AF155" s="468"/>
      <c r="AG155" s="468"/>
      <c r="AH155" s="468"/>
      <c r="AI155" s="468"/>
      <c r="AJ155" s="167"/>
      <c r="AK155" s="13"/>
      <c r="AL155" s="17" t="s">
        <v>631</v>
      </c>
      <c r="AM155" s="468"/>
      <c r="AN155" s="468"/>
      <c r="AO155" s="468"/>
      <c r="AP155" s="468"/>
      <c r="AQ155" s="468" t="s">
        <v>586</v>
      </c>
      <c r="AR155" s="468" t="s">
        <v>632</v>
      </c>
      <c r="AS155" s="468" t="s">
        <v>632</v>
      </c>
      <c r="AT155" s="468" t="s">
        <v>500</v>
      </c>
      <c r="AU155" s="468"/>
      <c r="AV155" s="468"/>
      <c r="AW155" s="468"/>
      <c r="AX155" s="167"/>
      <c r="AY155" s="13"/>
      <c r="AZ155" s="12"/>
      <c r="BA155" s="13"/>
      <c r="BB155" s="13"/>
      <c r="BC155" s="13"/>
      <c r="BD155" s="13"/>
      <c r="BE155" s="13"/>
      <c r="BF155" s="13"/>
      <c r="BG155" s="13"/>
      <c r="BH155" s="13"/>
      <c r="BI155" s="13"/>
      <c r="BJ155" s="5">
        <f t="shared" si="7"/>
        <v>1</v>
      </c>
    </row>
    <row r="156" spans="1:62" s="211" customFormat="1" ht="42">
      <c r="A156" s="1">
        <v>7</v>
      </c>
      <c r="B156" s="1">
        <v>19</v>
      </c>
      <c r="C156" s="1" t="s">
        <v>567</v>
      </c>
      <c r="D156" s="1"/>
      <c r="E156" s="1"/>
      <c r="F156" s="1" t="s">
        <v>633</v>
      </c>
      <c r="G156" s="208"/>
      <c r="H156" s="1"/>
      <c r="I156" s="1"/>
      <c r="J156" s="1"/>
      <c r="K156" s="1"/>
      <c r="L156" s="208"/>
      <c r="M156" s="12"/>
      <c r="N156" s="13"/>
      <c r="O156" s="13"/>
      <c r="P156" s="13"/>
      <c r="Q156" s="13"/>
      <c r="R156" s="13"/>
      <c r="S156" s="13"/>
      <c r="T156" s="13"/>
      <c r="U156" s="167"/>
      <c r="V156" s="13"/>
      <c r="W156" s="13"/>
      <c r="X156" s="13"/>
      <c r="Y156" s="13"/>
      <c r="Z156" s="13"/>
      <c r="AA156" s="13"/>
      <c r="AB156" s="468"/>
      <c r="AC156" s="468"/>
      <c r="AD156" s="468"/>
      <c r="AE156" s="468"/>
      <c r="AF156" s="468"/>
      <c r="AG156" s="468"/>
      <c r="AH156" s="468"/>
      <c r="AI156" s="468"/>
      <c r="AJ156" s="167"/>
      <c r="AK156" s="13"/>
      <c r="AL156" s="17" t="s">
        <v>634</v>
      </c>
      <c r="AM156" s="468"/>
      <c r="AN156" s="468"/>
      <c r="AO156" s="468"/>
      <c r="AP156" s="468"/>
      <c r="AQ156" s="468" t="s">
        <v>586</v>
      </c>
      <c r="AR156" s="468" t="s">
        <v>635</v>
      </c>
      <c r="AS156" s="468"/>
      <c r="AT156" s="468"/>
      <c r="AU156" s="468"/>
      <c r="AV156" s="468"/>
      <c r="AW156" s="468"/>
      <c r="AX156" s="167"/>
      <c r="AY156" s="13"/>
      <c r="AZ156" s="12"/>
      <c r="BA156" s="13"/>
      <c r="BB156" s="13"/>
      <c r="BC156" s="13"/>
      <c r="BD156" s="13"/>
      <c r="BE156" s="13"/>
      <c r="BF156" s="13"/>
      <c r="BG156" s="13"/>
      <c r="BH156" s="13"/>
      <c r="BI156" s="13"/>
      <c r="BJ156" s="5">
        <f t="shared" si="7"/>
        <v>1</v>
      </c>
    </row>
    <row r="157" spans="1:62" s="211" customFormat="1" ht="28">
      <c r="A157" s="1">
        <v>7</v>
      </c>
      <c r="B157" s="1">
        <v>20</v>
      </c>
      <c r="C157" s="1" t="s">
        <v>567</v>
      </c>
      <c r="D157" s="1"/>
      <c r="E157" s="1"/>
      <c r="F157" s="1" t="s">
        <v>636</v>
      </c>
      <c r="G157" s="208"/>
      <c r="H157" s="1"/>
      <c r="I157" s="1"/>
      <c r="J157" s="1"/>
      <c r="K157" s="1"/>
      <c r="L157" s="208"/>
      <c r="M157" s="12"/>
      <c r="N157" s="13"/>
      <c r="O157" s="13"/>
      <c r="P157" s="13"/>
      <c r="Q157" s="13"/>
      <c r="R157" s="13"/>
      <c r="S157" s="13"/>
      <c r="T157" s="13"/>
      <c r="U157" s="167"/>
      <c r="V157" s="13"/>
      <c r="W157" s="13"/>
      <c r="X157" s="13"/>
      <c r="Y157" s="13"/>
      <c r="Z157" s="13"/>
      <c r="AA157" s="13"/>
      <c r="AB157" s="468"/>
      <c r="AC157" s="468"/>
      <c r="AD157" s="468"/>
      <c r="AE157" s="468"/>
      <c r="AF157" s="468"/>
      <c r="AG157" s="468"/>
      <c r="AH157" s="468"/>
      <c r="AI157" s="468"/>
      <c r="AJ157" s="167"/>
      <c r="AK157" s="13"/>
      <c r="AL157" s="17" t="s">
        <v>637</v>
      </c>
      <c r="AM157" s="468"/>
      <c r="AN157" s="468"/>
      <c r="AO157" s="468"/>
      <c r="AP157" s="468"/>
      <c r="AQ157" s="468" t="s">
        <v>586</v>
      </c>
      <c r="AR157" s="468" t="s">
        <v>636</v>
      </c>
      <c r="AS157" s="468"/>
      <c r="AT157" s="468"/>
      <c r="AU157" s="468"/>
      <c r="AV157" s="468"/>
      <c r="AW157" s="468"/>
      <c r="AX157" s="167"/>
      <c r="AY157" s="13"/>
      <c r="AZ157" s="12"/>
      <c r="BA157" s="13"/>
      <c r="BB157" s="13"/>
      <c r="BC157" s="13"/>
      <c r="BD157" s="13"/>
      <c r="BE157" s="13"/>
      <c r="BF157" s="13"/>
      <c r="BG157" s="13"/>
      <c r="BH157" s="13"/>
      <c r="BI157" s="13"/>
      <c r="BJ157" s="5">
        <f t="shared" si="7"/>
        <v>1</v>
      </c>
    </row>
    <row r="158" spans="1:62" s="211" customFormat="1" ht="28">
      <c r="A158" s="1">
        <v>7</v>
      </c>
      <c r="B158" s="1">
        <v>21</v>
      </c>
      <c r="C158" s="1" t="s">
        <v>567</v>
      </c>
      <c r="D158" s="1"/>
      <c r="E158" s="1"/>
      <c r="F158" s="1" t="s">
        <v>638</v>
      </c>
      <c r="G158" s="208"/>
      <c r="H158" s="1"/>
      <c r="I158" s="1"/>
      <c r="J158" s="1"/>
      <c r="K158" s="1"/>
      <c r="L158" s="208"/>
      <c r="M158" s="12"/>
      <c r="N158" s="13"/>
      <c r="O158" s="13"/>
      <c r="P158" s="13"/>
      <c r="Q158" s="13"/>
      <c r="R158" s="13"/>
      <c r="S158" s="13"/>
      <c r="T158" s="13"/>
      <c r="U158" s="167"/>
      <c r="V158" s="13"/>
      <c r="W158" s="13"/>
      <c r="X158" s="13"/>
      <c r="Y158" s="13"/>
      <c r="Z158" s="13"/>
      <c r="AA158" s="13"/>
      <c r="AB158" s="468"/>
      <c r="AC158" s="468"/>
      <c r="AD158" s="468"/>
      <c r="AE158" s="468"/>
      <c r="AF158" s="468"/>
      <c r="AG158" s="468"/>
      <c r="AH158" s="468"/>
      <c r="AI158" s="468"/>
      <c r="AJ158" s="167"/>
      <c r="AK158" s="13"/>
      <c r="AL158" s="17" t="s">
        <v>639</v>
      </c>
      <c r="AM158" s="468"/>
      <c r="AN158" s="468"/>
      <c r="AO158" s="468"/>
      <c r="AP158" s="468"/>
      <c r="AQ158" s="468" t="s">
        <v>586</v>
      </c>
      <c r="AR158" s="468" t="s">
        <v>640</v>
      </c>
      <c r="AS158" s="468" t="s">
        <v>640</v>
      </c>
      <c r="AT158" s="468" t="s">
        <v>500</v>
      </c>
      <c r="AU158" s="468"/>
      <c r="AV158" s="468"/>
      <c r="AW158" s="468"/>
      <c r="AX158" s="167"/>
      <c r="AY158" s="13"/>
      <c r="AZ158" s="12"/>
      <c r="BA158" s="13"/>
      <c r="BB158" s="13"/>
      <c r="BC158" s="13"/>
      <c r="BD158" s="13"/>
      <c r="BE158" s="13"/>
      <c r="BF158" s="13"/>
      <c r="BG158" s="13"/>
      <c r="BH158" s="13"/>
      <c r="BI158" s="13"/>
      <c r="BJ158" s="5">
        <f t="shared" si="7"/>
        <v>1</v>
      </c>
    </row>
    <row r="159" spans="1:62" s="211" customFormat="1" ht="28">
      <c r="A159" s="1">
        <v>7</v>
      </c>
      <c r="B159" s="1">
        <v>22</v>
      </c>
      <c r="C159" s="1" t="s">
        <v>567</v>
      </c>
      <c r="D159" s="1"/>
      <c r="E159" s="1"/>
      <c r="F159" s="1" t="s">
        <v>641</v>
      </c>
      <c r="G159" s="208"/>
      <c r="H159" s="1"/>
      <c r="I159" s="1"/>
      <c r="J159" s="1"/>
      <c r="K159" s="1"/>
      <c r="L159" s="208"/>
      <c r="M159" s="12"/>
      <c r="N159" s="13"/>
      <c r="O159" s="13"/>
      <c r="P159" s="13"/>
      <c r="Q159" s="13"/>
      <c r="R159" s="13"/>
      <c r="S159" s="13"/>
      <c r="T159" s="13"/>
      <c r="U159" s="167"/>
      <c r="V159" s="13"/>
      <c r="W159" s="13"/>
      <c r="X159" s="13"/>
      <c r="Y159" s="13"/>
      <c r="Z159" s="13"/>
      <c r="AA159" s="13"/>
      <c r="AB159" s="468"/>
      <c r="AC159" s="468"/>
      <c r="AD159" s="468"/>
      <c r="AE159" s="468"/>
      <c r="AF159" s="468"/>
      <c r="AG159" s="468"/>
      <c r="AH159" s="468"/>
      <c r="AI159" s="468"/>
      <c r="AJ159" s="167"/>
      <c r="AK159" s="13"/>
      <c r="AL159" s="17" t="s">
        <v>642</v>
      </c>
      <c r="AM159" s="468"/>
      <c r="AN159" s="468"/>
      <c r="AO159" s="468"/>
      <c r="AP159" s="468"/>
      <c r="AQ159" s="468" t="s">
        <v>586</v>
      </c>
      <c r="AR159" s="468" t="s">
        <v>643</v>
      </c>
      <c r="AS159" s="468" t="s">
        <v>643</v>
      </c>
      <c r="AT159" s="468" t="s">
        <v>500</v>
      </c>
      <c r="AU159" s="468"/>
      <c r="AV159" s="468"/>
      <c r="AW159" s="468"/>
      <c r="AX159" s="167"/>
      <c r="AY159" s="13"/>
      <c r="AZ159" s="12"/>
      <c r="BA159" s="13"/>
      <c r="BB159" s="13"/>
      <c r="BC159" s="13"/>
      <c r="BD159" s="13"/>
      <c r="BE159" s="13"/>
      <c r="BF159" s="13"/>
      <c r="BG159" s="13"/>
      <c r="BH159" s="13"/>
      <c r="BI159" s="13"/>
      <c r="BJ159" s="5">
        <f t="shared" si="7"/>
        <v>1</v>
      </c>
    </row>
    <row r="160" spans="1:62" s="211" customFormat="1" ht="42">
      <c r="A160" s="1">
        <v>7</v>
      </c>
      <c r="B160" s="1">
        <v>23</v>
      </c>
      <c r="C160" s="1" t="s">
        <v>567</v>
      </c>
      <c r="D160" s="1"/>
      <c r="E160" s="1"/>
      <c r="F160" s="1" t="s">
        <v>644</v>
      </c>
      <c r="G160" s="208"/>
      <c r="H160" s="1"/>
      <c r="I160" s="1"/>
      <c r="J160" s="1"/>
      <c r="K160" s="1"/>
      <c r="L160" s="208"/>
      <c r="M160" s="12"/>
      <c r="N160" s="13"/>
      <c r="O160" s="13"/>
      <c r="P160" s="13"/>
      <c r="Q160" s="13"/>
      <c r="R160" s="13"/>
      <c r="S160" s="13"/>
      <c r="T160" s="13"/>
      <c r="U160" s="167"/>
      <c r="V160" s="13"/>
      <c r="W160" s="13"/>
      <c r="X160" s="13"/>
      <c r="Y160" s="13"/>
      <c r="Z160" s="13"/>
      <c r="AA160" s="13"/>
      <c r="AB160" s="468"/>
      <c r="AC160" s="468"/>
      <c r="AD160" s="468"/>
      <c r="AE160" s="468"/>
      <c r="AF160" s="468"/>
      <c r="AG160" s="468"/>
      <c r="AH160" s="468"/>
      <c r="AI160" s="468"/>
      <c r="AJ160" s="167"/>
      <c r="AK160" s="13"/>
      <c r="AL160" s="17" t="s">
        <v>645</v>
      </c>
      <c r="AM160" s="468"/>
      <c r="AN160" s="468"/>
      <c r="AO160" s="468"/>
      <c r="AP160" s="468"/>
      <c r="AQ160" s="468" t="s">
        <v>586</v>
      </c>
      <c r="AR160" s="468" t="s">
        <v>646</v>
      </c>
      <c r="AS160" s="468" t="s">
        <v>647</v>
      </c>
      <c r="AT160" s="468" t="s">
        <v>500</v>
      </c>
      <c r="AU160" s="468"/>
      <c r="AV160" s="468"/>
      <c r="AW160" s="468"/>
      <c r="AX160" s="167"/>
      <c r="AY160" s="13"/>
      <c r="AZ160" s="12"/>
      <c r="BA160" s="13"/>
      <c r="BB160" s="13"/>
      <c r="BC160" s="13"/>
      <c r="BD160" s="13"/>
      <c r="BE160" s="13"/>
      <c r="BF160" s="13"/>
      <c r="BG160" s="13"/>
      <c r="BH160" s="13"/>
      <c r="BI160" s="13"/>
      <c r="BJ160" s="5">
        <f t="shared" si="7"/>
        <v>1</v>
      </c>
    </row>
    <row r="161" spans="1:62" s="211" customFormat="1" ht="28">
      <c r="A161" s="1">
        <v>7</v>
      </c>
      <c r="B161" s="1">
        <v>24</v>
      </c>
      <c r="C161" s="1" t="s">
        <v>567</v>
      </c>
      <c r="D161" s="1"/>
      <c r="E161" s="1"/>
      <c r="F161" s="1" t="s">
        <v>648</v>
      </c>
      <c r="G161" s="208"/>
      <c r="H161" s="1"/>
      <c r="I161" s="1"/>
      <c r="J161" s="1"/>
      <c r="K161" s="1"/>
      <c r="L161" s="208"/>
      <c r="M161" s="12"/>
      <c r="N161" s="13"/>
      <c r="O161" s="13"/>
      <c r="P161" s="13"/>
      <c r="Q161" s="13"/>
      <c r="R161" s="13"/>
      <c r="S161" s="13"/>
      <c r="T161" s="13"/>
      <c r="U161" s="167"/>
      <c r="V161" s="13"/>
      <c r="W161" s="13"/>
      <c r="X161" s="13"/>
      <c r="Y161" s="13"/>
      <c r="Z161" s="13"/>
      <c r="AA161" s="13"/>
      <c r="AB161" s="468"/>
      <c r="AC161" s="468"/>
      <c r="AD161" s="468"/>
      <c r="AE161" s="468"/>
      <c r="AF161" s="468"/>
      <c r="AG161" s="468"/>
      <c r="AH161" s="468"/>
      <c r="AI161" s="468"/>
      <c r="AJ161" s="167"/>
      <c r="AK161" s="13"/>
      <c r="AL161" s="17" t="s">
        <v>649</v>
      </c>
      <c r="AM161" s="468"/>
      <c r="AN161" s="468"/>
      <c r="AO161" s="468"/>
      <c r="AP161" s="468"/>
      <c r="AQ161" s="468" t="s">
        <v>586</v>
      </c>
      <c r="AR161" s="468" t="s">
        <v>650</v>
      </c>
      <c r="AS161" s="468" t="s">
        <v>650</v>
      </c>
      <c r="AT161" s="468" t="s">
        <v>500</v>
      </c>
      <c r="AU161" s="468"/>
      <c r="AV161" s="468"/>
      <c r="AW161" s="468"/>
      <c r="AX161" s="167"/>
      <c r="AY161" s="13"/>
      <c r="AZ161" s="12"/>
      <c r="BA161" s="13"/>
      <c r="BB161" s="13"/>
      <c r="BC161" s="13"/>
      <c r="BD161" s="13"/>
      <c r="BE161" s="13"/>
      <c r="BF161" s="13"/>
      <c r="BG161" s="13"/>
      <c r="BH161" s="13"/>
      <c r="BI161" s="13"/>
      <c r="BJ161" s="5">
        <f t="shared" si="7"/>
        <v>1</v>
      </c>
    </row>
    <row r="162" spans="1:62" s="211" customFormat="1" ht="42">
      <c r="A162" s="1">
        <v>7</v>
      </c>
      <c r="B162" s="1">
        <v>25</v>
      </c>
      <c r="C162" s="1" t="s">
        <v>567</v>
      </c>
      <c r="D162" s="1"/>
      <c r="E162" s="1"/>
      <c r="F162" s="1" t="s">
        <v>651</v>
      </c>
      <c r="G162" s="208"/>
      <c r="H162" s="1"/>
      <c r="I162" s="1"/>
      <c r="J162" s="1"/>
      <c r="K162" s="1"/>
      <c r="L162" s="208"/>
      <c r="M162" s="12"/>
      <c r="N162" s="13"/>
      <c r="O162" s="13"/>
      <c r="P162" s="13"/>
      <c r="Q162" s="13"/>
      <c r="R162" s="13"/>
      <c r="S162" s="13"/>
      <c r="T162" s="13"/>
      <c r="U162" s="167"/>
      <c r="V162" s="13"/>
      <c r="W162" s="13"/>
      <c r="X162" s="13"/>
      <c r="Y162" s="13"/>
      <c r="Z162" s="13"/>
      <c r="AA162" s="13"/>
      <c r="AB162" s="468"/>
      <c r="AC162" s="468"/>
      <c r="AD162" s="468"/>
      <c r="AE162" s="468"/>
      <c r="AF162" s="468"/>
      <c r="AG162" s="468"/>
      <c r="AH162" s="468"/>
      <c r="AI162" s="468"/>
      <c r="AJ162" s="167"/>
      <c r="AK162" s="13"/>
      <c r="AL162" s="17" t="s">
        <v>652</v>
      </c>
      <c r="AM162" s="468"/>
      <c r="AN162" s="468"/>
      <c r="AO162" s="468"/>
      <c r="AP162" s="468"/>
      <c r="AQ162" s="468" t="s">
        <v>586</v>
      </c>
      <c r="AR162" s="468" t="s">
        <v>653</v>
      </c>
      <c r="AS162" s="468" t="s">
        <v>654</v>
      </c>
      <c r="AT162" s="468" t="s">
        <v>500</v>
      </c>
      <c r="AU162" s="468"/>
      <c r="AV162" s="468"/>
      <c r="AW162" s="468"/>
      <c r="AX162" s="167"/>
      <c r="AY162" s="13"/>
      <c r="AZ162" s="12"/>
      <c r="BA162" s="13"/>
      <c r="BB162" s="13"/>
      <c r="BC162" s="13"/>
      <c r="BD162" s="13"/>
      <c r="BE162" s="13"/>
      <c r="BF162" s="13"/>
      <c r="BG162" s="13"/>
      <c r="BH162" s="13"/>
      <c r="BI162" s="13"/>
      <c r="BJ162" s="5">
        <f t="shared" si="7"/>
        <v>1</v>
      </c>
    </row>
    <row r="163" spans="1:62" s="211" customFormat="1" ht="42">
      <c r="A163" s="1">
        <v>7</v>
      </c>
      <c r="B163" s="1">
        <v>26</v>
      </c>
      <c r="C163" s="1" t="s">
        <v>567</v>
      </c>
      <c r="D163" s="1"/>
      <c r="E163" s="1"/>
      <c r="F163" s="1" t="s">
        <v>655</v>
      </c>
      <c r="G163" s="208"/>
      <c r="H163" s="1"/>
      <c r="I163" s="1"/>
      <c r="J163" s="1"/>
      <c r="K163" s="1"/>
      <c r="L163" s="208"/>
      <c r="M163" s="12"/>
      <c r="N163" s="13"/>
      <c r="O163" s="13"/>
      <c r="P163" s="13"/>
      <c r="Q163" s="13"/>
      <c r="R163" s="13"/>
      <c r="S163" s="13"/>
      <c r="T163" s="13"/>
      <c r="U163" s="167"/>
      <c r="V163" s="13"/>
      <c r="W163" s="13"/>
      <c r="X163" s="13"/>
      <c r="Y163" s="13"/>
      <c r="Z163" s="13"/>
      <c r="AA163" s="13"/>
      <c r="AB163" s="468"/>
      <c r="AC163" s="468"/>
      <c r="AD163" s="468"/>
      <c r="AE163" s="468"/>
      <c r="AF163" s="468"/>
      <c r="AG163" s="468"/>
      <c r="AH163" s="468"/>
      <c r="AI163" s="468"/>
      <c r="AJ163" s="167"/>
      <c r="AK163" s="13"/>
      <c r="AL163" s="17" t="s">
        <v>656</v>
      </c>
      <c r="AM163" s="468"/>
      <c r="AN163" s="468"/>
      <c r="AO163" s="468"/>
      <c r="AP163" s="468"/>
      <c r="AQ163" s="468" t="s">
        <v>586</v>
      </c>
      <c r="AR163" s="468" t="s">
        <v>655</v>
      </c>
      <c r="AS163" s="468" t="s">
        <v>655</v>
      </c>
      <c r="AT163" s="468" t="s">
        <v>500</v>
      </c>
      <c r="AU163" s="468"/>
      <c r="AV163" s="468"/>
      <c r="AW163" s="468"/>
      <c r="AX163" s="167"/>
      <c r="AY163" s="13"/>
      <c r="AZ163" s="12"/>
      <c r="BA163" s="13"/>
      <c r="BB163" s="13"/>
      <c r="BC163" s="13"/>
      <c r="BD163" s="13"/>
      <c r="BE163" s="13"/>
      <c r="BF163" s="13"/>
      <c r="BG163" s="13"/>
      <c r="BH163" s="13"/>
      <c r="BI163" s="13"/>
      <c r="BJ163" s="5">
        <f t="shared" si="7"/>
        <v>1</v>
      </c>
    </row>
    <row r="164" spans="1:62" s="211" customFormat="1" ht="28">
      <c r="A164" s="1">
        <v>7</v>
      </c>
      <c r="B164" s="1">
        <v>27</v>
      </c>
      <c r="C164" s="1" t="s">
        <v>567</v>
      </c>
      <c r="D164" s="1"/>
      <c r="E164" s="1"/>
      <c r="F164" s="1" t="s">
        <v>657</v>
      </c>
      <c r="G164" s="208"/>
      <c r="H164" s="1"/>
      <c r="I164" s="1"/>
      <c r="J164" s="1"/>
      <c r="K164" s="1"/>
      <c r="L164" s="208"/>
      <c r="M164" s="12"/>
      <c r="N164" s="13"/>
      <c r="O164" s="13"/>
      <c r="P164" s="13"/>
      <c r="Q164" s="13"/>
      <c r="R164" s="13"/>
      <c r="S164" s="13"/>
      <c r="T164" s="13"/>
      <c r="U164" s="167"/>
      <c r="V164" s="13"/>
      <c r="W164" s="13"/>
      <c r="X164" s="13"/>
      <c r="Y164" s="13"/>
      <c r="Z164" s="13"/>
      <c r="AA164" s="13"/>
      <c r="AB164" s="468"/>
      <c r="AC164" s="468"/>
      <c r="AD164" s="468"/>
      <c r="AE164" s="468"/>
      <c r="AF164" s="468"/>
      <c r="AG164" s="468"/>
      <c r="AH164" s="468"/>
      <c r="AI164" s="468"/>
      <c r="AJ164" s="167"/>
      <c r="AK164" s="13"/>
      <c r="AL164" s="17" t="s">
        <v>658</v>
      </c>
      <c r="AM164" s="468"/>
      <c r="AN164" s="468"/>
      <c r="AO164" s="468"/>
      <c r="AP164" s="468"/>
      <c r="AQ164" s="468" t="s">
        <v>586</v>
      </c>
      <c r="AR164" s="468" t="s">
        <v>659</v>
      </c>
      <c r="AS164" s="468" t="s">
        <v>659</v>
      </c>
      <c r="AT164" s="468" t="s">
        <v>500</v>
      </c>
      <c r="AU164" s="468"/>
      <c r="AV164" s="468"/>
      <c r="AW164" s="468"/>
      <c r="AX164" s="167"/>
      <c r="AY164" s="13"/>
      <c r="AZ164" s="12"/>
      <c r="BA164" s="13"/>
      <c r="BB164" s="13"/>
      <c r="BC164" s="13"/>
      <c r="BD164" s="13"/>
      <c r="BE164" s="13"/>
      <c r="BF164" s="13"/>
      <c r="BG164" s="13"/>
      <c r="BH164" s="13"/>
      <c r="BI164" s="13"/>
      <c r="BJ164" s="5">
        <f t="shared" si="7"/>
        <v>1</v>
      </c>
    </row>
    <row r="165" spans="1:62" s="211" customFormat="1" ht="42">
      <c r="A165" s="1">
        <v>7</v>
      </c>
      <c r="B165" s="1">
        <v>28</v>
      </c>
      <c r="C165" s="1" t="s">
        <v>567</v>
      </c>
      <c r="D165" s="1"/>
      <c r="E165" s="1"/>
      <c r="F165" s="1" t="s">
        <v>660</v>
      </c>
      <c r="G165" s="208"/>
      <c r="H165" s="1"/>
      <c r="I165" s="1"/>
      <c r="J165" s="1"/>
      <c r="K165" s="1"/>
      <c r="L165" s="208"/>
      <c r="M165" s="12"/>
      <c r="N165" s="13"/>
      <c r="O165" s="13"/>
      <c r="P165" s="13"/>
      <c r="Q165" s="13"/>
      <c r="R165" s="13"/>
      <c r="S165" s="13"/>
      <c r="T165" s="13"/>
      <c r="U165" s="167"/>
      <c r="V165" s="13"/>
      <c r="W165" s="13"/>
      <c r="X165" s="13"/>
      <c r="Y165" s="13"/>
      <c r="Z165" s="13"/>
      <c r="AA165" s="13"/>
      <c r="AB165" s="468"/>
      <c r="AC165" s="468"/>
      <c r="AD165" s="468"/>
      <c r="AE165" s="468"/>
      <c r="AF165" s="468"/>
      <c r="AG165" s="468"/>
      <c r="AH165" s="468"/>
      <c r="AI165" s="468"/>
      <c r="AJ165" s="167"/>
      <c r="AK165" s="13"/>
      <c r="AL165" s="17" t="s">
        <v>661</v>
      </c>
      <c r="AM165" s="468"/>
      <c r="AN165" s="468"/>
      <c r="AO165" s="468"/>
      <c r="AP165" s="468"/>
      <c r="AQ165" s="468" t="s">
        <v>662</v>
      </c>
      <c r="AR165" s="468" t="s">
        <v>663</v>
      </c>
      <c r="AS165" s="468" t="s">
        <v>663</v>
      </c>
      <c r="AT165" s="468" t="s">
        <v>500</v>
      </c>
      <c r="AU165" s="468"/>
      <c r="AV165" s="468"/>
      <c r="AW165" s="468"/>
      <c r="AX165" s="167"/>
      <c r="AY165" s="13"/>
      <c r="AZ165" s="12"/>
      <c r="BA165" s="13"/>
      <c r="BB165" s="13"/>
      <c r="BC165" s="13"/>
      <c r="BD165" s="13"/>
      <c r="BE165" s="13"/>
      <c r="BF165" s="13"/>
      <c r="BG165" s="13"/>
      <c r="BH165" s="13"/>
      <c r="BI165" s="13"/>
      <c r="BJ165" s="5">
        <f t="shared" si="7"/>
        <v>1</v>
      </c>
    </row>
    <row r="166" spans="1:62" s="211" customFormat="1" ht="42">
      <c r="A166" s="1">
        <v>7</v>
      </c>
      <c r="B166" s="1">
        <v>29</v>
      </c>
      <c r="C166" s="1" t="s">
        <v>567</v>
      </c>
      <c r="D166" s="1"/>
      <c r="E166" s="1"/>
      <c r="F166" s="1" t="s">
        <v>664</v>
      </c>
      <c r="G166" s="208"/>
      <c r="H166" s="1"/>
      <c r="I166" s="1"/>
      <c r="J166" s="1"/>
      <c r="K166" s="1"/>
      <c r="L166" s="208"/>
      <c r="M166" s="12"/>
      <c r="N166" s="13"/>
      <c r="O166" s="13"/>
      <c r="P166" s="13"/>
      <c r="Q166" s="13"/>
      <c r="R166" s="13"/>
      <c r="S166" s="13"/>
      <c r="T166" s="13"/>
      <c r="U166" s="167"/>
      <c r="V166" s="13"/>
      <c r="W166" s="13"/>
      <c r="X166" s="13"/>
      <c r="Y166" s="13"/>
      <c r="Z166" s="13"/>
      <c r="AA166" s="13"/>
      <c r="AB166" s="468"/>
      <c r="AC166" s="468"/>
      <c r="AD166" s="468"/>
      <c r="AE166" s="468"/>
      <c r="AF166" s="468"/>
      <c r="AG166" s="468"/>
      <c r="AH166" s="468"/>
      <c r="AI166" s="468"/>
      <c r="AJ166" s="167"/>
      <c r="AK166" s="13"/>
      <c r="AL166" s="17" t="s">
        <v>665</v>
      </c>
      <c r="AM166" s="468"/>
      <c r="AN166" s="468"/>
      <c r="AO166" s="468"/>
      <c r="AP166" s="468"/>
      <c r="AQ166" s="468" t="s">
        <v>662</v>
      </c>
      <c r="AR166" s="468" t="s">
        <v>666</v>
      </c>
      <c r="AS166" s="468" t="s">
        <v>666</v>
      </c>
      <c r="AT166" s="468" t="s">
        <v>500</v>
      </c>
      <c r="AU166" s="468"/>
      <c r="AV166" s="468"/>
      <c r="AW166" s="468"/>
      <c r="AX166" s="167"/>
      <c r="AY166" s="13"/>
      <c r="AZ166" s="12"/>
      <c r="BA166" s="13"/>
      <c r="BB166" s="13"/>
      <c r="BC166" s="13"/>
      <c r="BD166" s="13"/>
      <c r="BE166" s="13"/>
      <c r="BF166" s="13"/>
      <c r="BG166" s="13"/>
      <c r="BH166" s="13"/>
      <c r="BI166" s="13"/>
      <c r="BJ166" s="5">
        <f t="shared" si="7"/>
        <v>1</v>
      </c>
    </row>
    <row r="167" spans="1:62" s="211" customFormat="1" ht="210">
      <c r="A167" s="1">
        <v>7</v>
      </c>
      <c r="B167" s="1">
        <v>30</v>
      </c>
      <c r="C167" s="1" t="s">
        <v>567</v>
      </c>
      <c r="D167" s="1"/>
      <c r="E167" s="1"/>
      <c r="F167" s="1" t="s">
        <v>667</v>
      </c>
      <c r="G167" s="208"/>
      <c r="H167" s="1"/>
      <c r="I167" s="1"/>
      <c r="J167" s="1"/>
      <c r="K167" s="1"/>
      <c r="L167" s="208"/>
      <c r="M167" s="12"/>
      <c r="N167" s="13"/>
      <c r="O167" s="13"/>
      <c r="P167" s="13"/>
      <c r="Q167" s="13"/>
      <c r="R167" s="13"/>
      <c r="S167" s="13"/>
      <c r="T167" s="13"/>
      <c r="U167" s="167"/>
      <c r="V167" s="13"/>
      <c r="W167" s="13" t="s">
        <v>668</v>
      </c>
      <c r="X167" s="13" t="s">
        <v>668</v>
      </c>
      <c r="Y167" s="13"/>
      <c r="Z167" s="13"/>
      <c r="AA167" s="13" t="s">
        <v>669</v>
      </c>
      <c r="AB167" s="468" t="s">
        <v>370</v>
      </c>
      <c r="AC167" s="468" t="s">
        <v>571</v>
      </c>
      <c r="AD167" s="468">
        <v>1</v>
      </c>
      <c r="AE167" s="468">
        <v>4098</v>
      </c>
      <c r="AF167" s="468" t="s">
        <v>387</v>
      </c>
      <c r="AG167" s="468"/>
      <c r="AH167" s="468"/>
      <c r="AI167" s="46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7"/>
        <v>1</v>
      </c>
    </row>
    <row r="168" spans="1:62" s="211" customFormat="1" ht="56">
      <c r="A168" s="1">
        <v>7</v>
      </c>
      <c r="B168" s="1">
        <v>31</v>
      </c>
      <c r="C168" s="1" t="s">
        <v>567</v>
      </c>
      <c r="D168" s="1"/>
      <c r="E168" s="1"/>
      <c r="F168" s="1" t="s">
        <v>1989</v>
      </c>
      <c r="G168" s="208"/>
      <c r="H168" s="1"/>
      <c r="I168" s="1"/>
      <c r="J168" s="1"/>
      <c r="K168" s="1"/>
      <c r="L168" s="208"/>
      <c r="M168" s="12"/>
      <c r="N168" s="13"/>
      <c r="O168" s="13"/>
      <c r="P168" s="13"/>
      <c r="Q168" s="13"/>
      <c r="R168" s="13"/>
      <c r="S168" s="13"/>
      <c r="T168" s="13"/>
      <c r="U168" s="167"/>
      <c r="V168" s="13"/>
      <c r="W168" s="13"/>
      <c r="X168" s="13"/>
      <c r="Y168" s="13"/>
      <c r="Z168" s="13"/>
      <c r="AA168" s="13"/>
      <c r="AB168" s="468"/>
      <c r="AC168" s="468"/>
      <c r="AD168" s="468"/>
      <c r="AE168" s="468"/>
      <c r="AF168" s="468"/>
      <c r="AG168" s="468"/>
      <c r="AH168" s="468"/>
      <c r="AI168" s="468"/>
      <c r="AJ168" s="167"/>
      <c r="AK168" s="13"/>
      <c r="AL168" s="17" t="s">
        <v>670</v>
      </c>
      <c r="AM168" s="468"/>
      <c r="AN168" s="468"/>
      <c r="AO168" s="468"/>
      <c r="AP168" s="468"/>
      <c r="AQ168" s="468" t="s">
        <v>326</v>
      </c>
      <c r="AR168" s="468" t="s">
        <v>671</v>
      </c>
      <c r="AS168" s="468" t="s">
        <v>672</v>
      </c>
      <c r="AT168" s="468"/>
      <c r="AU168" s="13"/>
      <c r="AV168" s="13"/>
      <c r="AW168" s="13"/>
      <c r="AX168" s="167"/>
      <c r="AY168" s="13"/>
      <c r="AZ168" s="12"/>
      <c r="BA168" s="13"/>
      <c r="BB168" s="13"/>
      <c r="BC168" s="13"/>
      <c r="BD168" s="13"/>
      <c r="BE168" s="13"/>
      <c r="BF168" s="13"/>
      <c r="BG168" s="13"/>
      <c r="BH168" s="13"/>
      <c r="BI168" s="13"/>
      <c r="BJ168" s="5"/>
    </row>
    <row r="169" spans="1:62" s="211" customFormat="1" ht="42">
      <c r="A169" s="1">
        <v>7</v>
      </c>
      <c r="B169" s="1">
        <v>34</v>
      </c>
      <c r="C169" s="1" t="s">
        <v>567</v>
      </c>
      <c r="D169" s="1"/>
      <c r="E169" s="1"/>
      <c r="F169" s="1" t="s">
        <v>1607</v>
      </c>
      <c r="G169" s="208"/>
      <c r="H169" s="1"/>
      <c r="I169" s="1"/>
      <c r="J169" s="1"/>
      <c r="K169" s="1"/>
      <c r="L169" s="208" t="s">
        <v>1608</v>
      </c>
      <c r="M169" s="8" t="s">
        <v>1216</v>
      </c>
      <c r="N169" s="192"/>
      <c r="O169" s="9"/>
      <c r="P169" s="9"/>
      <c r="Q169" s="9"/>
      <c r="R169" s="9"/>
      <c r="S169" s="9"/>
      <c r="T169" s="9"/>
      <c r="U169" s="166"/>
      <c r="V169" s="9"/>
      <c r="W169" s="13"/>
      <c r="X169" s="13"/>
      <c r="Y169" s="13"/>
      <c r="Z169" s="13"/>
      <c r="AA169" s="13"/>
      <c r="AB169" s="468"/>
      <c r="AC169" s="468"/>
      <c r="AD169" s="468"/>
      <c r="AE169" s="468"/>
      <c r="AF169" s="468"/>
      <c r="AG169" s="468"/>
      <c r="AH169" s="468"/>
      <c r="AI169" s="46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s="211" customFormat="1" ht="42">
      <c r="A170" s="26">
        <v>8</v>
      </c>
      <c r="B170" s="26">
        <v>1</v>
      </c>
      <c r="C170" s="248" t="s">
        <v>1594</v>
      </c>
      <c r="D170" s="248"/>
      <c r="E170" s="26"/>
      <c r="F170" s="26" t="s">
        <v>674</v>
      </c>
      <c r="G170" s="296"/>
      <c r="H170" s="26"/>
      <c r="I170" s="26"/>
      <c r="J170" s="26"/>
      <c r="K170" s="26"/>
      <c r="L170" s="29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675</v>
      </c>
      <c r="AM170" s="468"/>
      <c r="AN170" s="468"/>
      <c r="AO170" s="468"/>
      <c r="AP170" s="468"/>
      <c r="AQ170" s="468" t="s">
        <v>673</v>
      </c>
      <c r="AR170" s="468" t="s">
        <v>676</v>
      </c>
      <c r="AS170" s="468" t="s">
        <v>676</v>
      </c>
      <c r="AT170" s="468"/>
      <c r="AU170" s="468"/>
      <c r="AV170" s="468"/>
      <c r="AW170" s="468"/>
      <c r="AX170" s="167"/>
      <c r="AY170" s="13"/>
      <c r="AZ170" s="12"/>
      <c r="BA170" s="13"/>
      <c r="BB170" s="13"/>
      <c r="BC170" s="13"/>
      <c r="BD170" s="13"/>
      <c r="BE170" s="13"/>
      <c r="BF170" s="13"/>
      <c r="BG170" s="13"/>
      <c r="BH170" s="13"/>
      <c r="BI170" s="13"/>
      <c r="BJ170" s="5">
        <f t="shared" ref="BJ170:BJ195" si="8">COUNTIF(M170,"*")+COUNTIF(W170,"*")+COUNTIF(AL170,"*")+COUNTIF(AZ170,"*")</f>
        <v>1</v>
      </c>
    </row>
    <row r="171" spans="1:62" s="211" customFormat="1" ht="56">
      <c r="A171" s="26">
        <v>8</v>
      </c>
      <c r="B171" s="26">
        <v>2</v>
      </c>
      <c r="C171" s="248" t="s">
        <v>1594</v>
      </c>
      <c r="D171" s="248"/>
      <c r="E171" s="26"/>
      <c r="F171" s="26" t="s">
        <v>677</v>
      </c>
      <c r="G171" s="296"/>
      <c r="H171" s="26"/>
      <c r="I171" s="26"/>
      <c r="J171" s="26"/>
      <c r="K171" s="26"/>
      <c r="L171" s="29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678</v>
      </c>
      <c r="AM171" s="468"/>
      <c r="AN171" s="468"/>
      <c r="AO171" s="468"/>
      <c r="AP171" s="468"/>
      <c r="AQ171" s="468" t="s">
        <v>673</v>
      </c>
      <c r="AR171" s="468" t="s">
        <v>679</v>
      </c>
      <c r="AS171" s="468" t="s">
        <v>679</v>
      </c>
      <c r="AT171" s="468"/>
      <c r="AU171" s="468"/>
      <c r="AV171" s="468"/>
      <c r="AW171" s="468"/>
      <c r="AX171" s="167"/>
      <c r="AY171" s="13"/>
      <c r="AZ171" s="12"/>
      <c r="BA171" s="13"/>
      <c r="BB171" s="13"/>
      <c r="BC171" s="13"/>
      <c r="BD171" s="13"/>
      <c r="BE171" s="13"/>
      <c r="BF171" s="13"/>
      <c r="BG171" s="13"/>
      <c r="BH171" s="13"/>
      <c r="BI171" s="13"/>
      <c r="BJ171" s="5">
        <f t="shared" si="8"/>
        <v>1</v>
      </c>
    </row>
    <row r="172" spans="1:62" s="211" customFormat="1" ht="28">
      <c r="A172" s="26">
        <v>8</v>
      </c>
      <c r="B172" s="26">
        <v>3</v>
      </c>
      <c r="C172" s="248" t="s">
        <v>1594</v>
      </c>
      <c r="D172" s="248"/>
      <c r="E172" s="26"/>
      <c r="F172" s="26" t="s">
        <v>1990</v>
      </c>
      <c r="G172" s="296"/>
      <c r="H172" s="26"/>
      <c r="I172" s="26"/>
      <c r="J172" s="26"/>
      <c r="K172" s="26"/>
      <c r="L172" s="29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680</v>
      </c>
      <c r="AM172" s="468"/>
      <c r="AN172" s="468"/>
      <c r="AO172" s="468"/>
      <c r="AP172" s="468"/>
      <c r="AQ172" s="468" t="s">
        <v>673</v>
      </c>
      <c r="AR172" s="468" t="s">
        <v>681</v>
      </c>
      <c r="AS172" s="468" t="s">
        <v>681</v>
      </c>
      <c r="AT172" s="468"/>
      <c r="AU172" s="468"/>
      <c r="AV172" s="468"/>
      <c r="AW172" s="468"/>
      <c r="AX172" s="167"/>
      <c r="AY172" s="13"/>
      <c r="AZ172" s="12"/>
      <c r="BA172" s="13"/>
      <c r="BB172" s="13"/>
      <c r="BC172" s="13"/>
      <c r="BD172" s="13"/>
      <c r="BE172" s="13"/>
      <c r="BF172" s="13"/>
      <c r="BG172" s="13"/>
      <c r="BH172" s="13"/>
      <c r="BI172" s="13"/>
      <c r="BJ172" s="5">
        <f t="shared" si="8"/>
        <v>1</v>
      </c>
    </row>
    <row r="173" spans="1:62" s="211" customFormat="1" ht="56">
      <c r="A173" s="26">
        <v>8</v>
      </c>
      <c r="B173" s="26">
        <v>4</v>
      </c>
      <c r="C173" s="248" t="s">
        <v>1594</v>
      </c>
      <c r="D173" s="248"/>
      <c r="E173" s="26"/>
      <c r="F173" s="26" t="s">
        <v>682</v>
      </c>
      <c r="G173" s="296"/>
      <c r="H173" s="26"/>
      <c r="I173" s="26"/>
      <c r="J173" s="26"/>
      <c r="K173" s="26"/>
      <c r="L173" s="29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683</v>
      </c>
      <c r="AM173" s="468"/>
      <c r="AN173" s="468"/>
      <c r="AO173" s="468"/>
      <c r="AP173" s="468"/>
      <c r="AQ173" s="468" t="s">
        <v>673</v>
      </c>
      <c r="AR173" s="468" t="s">
        <v>684</v>
      </c>
      <c r="AS173" s="468" t="s">
        <v>684</v>
      </c>
      <c r="AT173" s="468" t="s">
        <v>685</v>
      </c>
      <c r="AU173" s="468"/>
      <c r="AV173" s="468"/>
      <c r="AW173" s="468"/>
      <c r="AX173" s="167"/>
      <c r="AY173" s="13"/>
      <c r="AZ173" s="12"/>
      <c r="BA173" s="13"/>
      <c r="BB173" s="13"/>
      <c r="BC173" s="13"/>
      <c r="BD173" s="13"/>
      <c r="BE173" s="13"/>
      <c r="BF173" s="13"/>
      <c r="BG173" s="13"/>
      <c r="BH173" s="13"/>
      <c r="BI173" s="13"/>
      <c r="BJ173" s="5">
        <f t="shared" si="8"/>
        <v>1</v>
      </c>
    </row>
    <row r="174" spans="1:62" s="211" customFormat="1" ht="42">
      <c r="A174" s="26">
        <v>8</v>
      </c>
      <c r="B174" s="26">
        <v>5</v>
      </c>
      <c r="C174" s="248" t="s">
        <v>1594</v>
      </c>
      <c r="D174" s="248"/>
      <c r="E174" s="26"/>
      <c r="F174" s="26" t="s">
        <v>686</v>
      </c>
      <c r="G174" s="296"/>
      <c r="H174" s="26"/>
      <c r="I174" s="26"/>
      <c r="J174" s="26"/>
      <c r="K174" s="26"/>
      <c r="L174" s="29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687</v>
      </c>
      <c r="AM174" s="468"/>
      <c r="AN174" s="468"/>
      <c r="AO174" s="468"/>
      <c r="AP174" s="468"/>
      <c r="AQ174" s="468" t="s">
        <v>673</v>
      </c>
      <c r="AR174" s="468" t="s">
        <v>688</v>
      </c>
      <c r="AS174" s="468" t="s">
        <v>688</v>
      </c>
      <c r="AT174" s="468"/>
      <c r="AU174" s="468" t="s">
        <v>689</v>
      </c>
      <c r="AV174" s="468"/>
      <c r="AW174" s="468"/>
      <c r="AX174" s="167"/>
      <c r="AY174" s="13"/>
      <c r="AZ174" s="12"/>
      <c r="BA174" s="13"/>
      <c r="BB174" s="13"/>
      <c r="BC174" s="13"/>
      <c r="BD174" s="13"/>
      <c r="BE174" s="13"/>
      <c r="BF174" s="13"/>
      <c r="BG174" s="13"/>
      <c r="BH174" s="13"/>
      <c r="BI174" s="13"/>
      <c r="BJ174" s="5">
        <f t="shared" si="8"/>
        <v>1</v>
      </c>
    </row>
    <row r="175" spans="1:62" s="211" customFormat="1" ht="28">
      <c r="A175" s="26">
        <v>8</v>
      </c>
      <c r="B175" s="26">
        <v>6</v>
      </c>
      <c r="C175" s="248" t="s">
        <v>1594</v>
      </c>
      <c r="D175" s="248"/>
      <c r="E175" s="26"/>
      <c r="F175" s="26" t="s">
        <v>690</v>
      </c>
      <c r="G175" s="296"/>
      <c r="H175" s="26"/>
      <c r="I175" s="26"/>
      <c r="J175" s="26"/>
      <c r="K175" s="26"/>
      <c r="L175" s="29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691</v>
      </c>
      <c r="AM175" s="468"/>
      <c r="AN175" s="468"/>
      <c r="AO175" s="468"/>
      <c r="AP175" s="468"/>
      <c r="AQ175" s="468" t="s">
        <v>673</v>
      </c>
      <c r="AR175" s="468" t="s">
        <v>690</v>
      </c>
      <c r="AS175" s="468" t="s">
        <v>690</v>
      </c>
      <c r="AT175" s="468"/>
      <c r="AU175" s="468"/>
      <c r="AV175" s="468"/>
      <c r="AW175" s="468"/>
      <c r="AX175" s="167"/>
      <c r="AY175" s="13"/>
      <c r="AZ175" s="12"/>
      <c r="BA175" s="13"/>
      <c r="BB175" s="13"/>
      <c r="BC175" s="13"/>
      <c r="BD175" s="13"/>
      <c r="BE175" s="13"/>
      <c r="BF175" s="13"/>
      <c r="BG175" s="13"/>
      <c r="BH175" s="13"/>
      <c r="BI175" s="13"/>
      <c r="BJ175" s="5">
        <f t="shared" si="8"/>
        <v>1</v>
      </c>
    </row>
    <row r="176" spans="1:62" s="211" customFormat="1" ht="42">
      <c r="A176" s="26">
        <v>8</v>
      </c>
      <c r="B176" s="26">
        <v>7</v>
      </c>
      <c r="C176" s="248" t="s">
        <v>1594</v>
      </c>
      <c r="D176" s="248"/>
      <c r="E176" s="26"/>
      <c r="F176" s="26" t="s">
        <v>692</v>
      </c>
      <c r="G176" s="296"/>
      <c r="H176" s="26"/>
      <c r="I176" s="26"/>
      <c r="J176" s="26"/>
      <c r="K176" s="26"/>
      <c r="L176" s="29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693</v>
      </c>
      <c r="AM176" s="468"/>
      <c r="AN176" s="468"/>
      <c r="AO176" s="468"/>
      <c r="AP176" s="468"/>
      <c r="AQ176" s="468" t="s">
        <v>673</v>
      </c>
      <c r="AR176" s="468" t="s">
        <v>692</v>
      </c>
      <c r="AS176" s="468" t="s">
        <v>692</v>
      </c>
      <c r="AT176" s="468"/>
      <c r="AU176" s="468" t="s">
        <v>689</v>
      </c>
      <c r="AV176" s="468"/>
      <c r="AW176" s="468"/>
      <c r="AX176" s="167"/>
      <c r="AY176" s="13"/>
      <c r="AZ176" s="12"/>
      <c r="BA176" s="13"/>
      <c r="BB176" s="13"/>
      <c r="BC176" s="13"/>
      <c r="BD176" s="13"/>
      <c r="BE176" s="13"/>
      <c r="BF176" s="13"/>
      <c r="BG176" s="13"/>
      <c r="BH176" s="13"/>
      <c r="BI176" s="13"/>
      <c r="BJ176" s="5">
        <f t="shared" si="8"/>
        <v>1</v>
      </c>
    </row>
    <row r="177" spans="1:62" s="211" customFormat="1" ht="28">
      <c r="A177" s="26">
        <v>8</v>
      </c>
      <c r="B177" s="26">
        <v>8</v>
      </c>
      <c r="C177" s="248" t="s">
        <v>1594</v>
      </c>
      <c r="D177" s="248"/>
      <c r="E177" s="26"/>
      <c r="F177" s="26" t="s">
        <v>694</v>
      </c>
      <c r="G177" s="296"/>
      <c r="H177" s="26"/>
      <c r="I177" s="26"/>
      <c r="J177" s="26"/>
      <c r="K177" s="26"/>
      <c r="L177" s="29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695</v>
      </c>
      <c r="AM177" s="468"/>
      <c r="AN177" s="468"/>
      <c r="AO177" s="468"/>
      <c r="AP177" s="468"/>
      <c r="AQ177" s="468" t="s">
        <v>673</v>
      </c>
      <c r="AR177" s="468" t="s">
        <v>694</v>
      </c>
      <c r="AS177" s="468" t="s">
        <v>694</v>
      </c>
      <c r="AT177" s="468"/>
      <c r="AU177" s="468"/>
      <c r="AV177" s="468"/>
      <c r="AW177" s="468"/>
      <c r="AX177" s="167"/>
      <c r="AY177" s="13"/>
      <c r="AZ177" s="12"/>
      <c r="BA177" s="13"/>
      <c r="BB177" s="13"/>
      <c r="BC177" s="13"/>
      <c r="BD177" s="13"/>
      <c r="BE177" s="13"/>
      <c r="BF177" s="13"/>
      <c r="BG177" s="13"/>
      <c r="BH177" s="13"/>
      <c r="BI177" s="13"/>
      <c r="BJ177" s="5">
        <f t="shared" si="8"/>
        <v>1</v>
      </c>
    </row>
    <row r="178" spans="1:62" s="211" customFormat="1" ht="42">
      <c r="A178" s="26">
        <v>8</v>
      </c>
      <c r="B178" s="26">
        <v>9</v>
      </c>
      <c r="C178" s="248" t="s">
        <v>1594</v>
      </c>
      <c r="D178" s="248"/>
      <c r="E178" s="26"/>
      <c r="F178" s="26" t="s">
        <v>696</v>
      </c>
      <c r="G178" s="296"/>
      <c r="H178" s="26"/>
      <c r="I178" s="26"/>
      <c r="J178" s="26"/>
      <c r="K178" s="26"/>
      <c r="L178" s="29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697</v>
      </c>
      <c r="AM178" s="468"/>
      <c r="AN178" s="468"/>
      <c r="AO178" s="468"/>
      <c r="AP178" s="468"/>
      <c r="AQ178" s="468" t="s">
        <v>673</v>
      </c>
      <c r="AR178" s="468" t="s">
        <v>696</v>
      </c>
      <c r="AS178" s="468" t="s">
        <v>698</v>
      </c>
      <c r="AT178" s="468" t="s">
        <v>685</v>
      </c>
      <c r="AU178" s="468"/>
      <c r="AV178" s="468"/>
      <c r="AW178" s="468"/>
      <c r="AX178" s="167"/>
      <c r="AY178" s="13"/>
      <c r="AZ178" s="12"/>
      <c r="BA178" s="13"/>
      <c r="BB178" s="13"/>
      <c r="BC178" s="13"/>
      <c r="BD178" s="13"/>
      <c r="BE178" s="13"/>
      <c r="BF178" s="13"/>
      <c r="BG178" s="13"/>
      <c r="BH178" s="13"/>
      <c r="BI178" s="13"/>
      <c r="BJ178" s="5">
        <f t="shared" si="8"/>
        <v>1</v>
      </c>
    </row>
    <row r="179" spans="1:62" s="211" customFormat="1" ht="28">
      <c r="A179" s="26">
        <v>8</v>
      </c>
      <c r="B179" s="26">
        <v>10</v>
      </c>
      <c r="C179" s="248" t="s">
        <v>1594</v>
      </c>
      <c r="D179" s="248"/>
      <c r="E179" s="26"/>
      <c r="F179" s="26" t="s">
        <v>699</v>
      </c>
      <c r="G179" s="296"/>
      <c r="H179" s="26"/>
      <c r="I179" s="26"/>
      <c r="J179" s="26"/>
      <c r="K179" s="26"/>
      <c r="L179" s="29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700</v>
      </c>
      <c r="AM179" s="468"/>
      <c r="AN179" s="468"/>
      <c r="AO179" s="468"/>
      <c r="AP179" s="468"/>
      <c r="AQ179" s="468" t="s">
        <v>673</v>
      </c>
      <c r="AR179" s="468" t="s">
        <v>701</v>
      </c>
      <c r="AS179" s="468" t="s">
        <v>701</v>
      </c>
      <c r="AT179" s="468"/>
      <c r="AU179" s="468"/>
      <c r="AV179" s="468"/>
      <c r="AW179" s="468"/>
      <c r="AX179" s="167"/>
      <c r="AY179" s="13"/>
      <c r="AZ179" s="12"/>
      <c r="BA179" s="13"/>
      <c r="BB179" s="13"/>
      <c r="BC179" s="13"/>
      <c r="BD179" s="13"/>
      <c r="BE179" s="13"/>
      <c r="BF179" s="13"/>
      <c r="BG179" s="13"/>
      <c r="BH179" s="13"/>
      <c r="BI179" s="13"/>
      <c r="BJ179" s="5">
        <f t="shared" si="8"/>
        <v>1</v>
      </c>
    </row>
    <row r="180" spans="1:62" s="211" customFormat="1" ht="28">
      <c r="A180" s="26">
        <v>8</v>
      </c>
      <c r="B180" s="26">
        <v>11</v>
      </c>
      <c r="C180" s="248" t="s">
        <v>1594</v>
      </c>
      <c r="D180" s="248"/>
      <c r="E180" s="26"/>
      <c r="F180" s="26" t="s">
        <v>702</v>
      </c>
      <c r="G180" s="296"/>
      <c r="H180" s="26"/>
      <c r="I180" s="26"/>
      <c r="J180" s="26"/>
      <c r="K180" s="26"/>
      <c r="L180" s="29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703</v>
      </c>
      <c r="AM180" s="468"/>
      <c r="AN180" s="468"/>
      <c r="AO180" s="468"/>
      <c r="AP180" s="468"/>
      <c r="AQ180" s="468" t="s">
        <v>673</v>
      </c>
      <c r="AR180" s="468" t="s">
        <v>704</v>
      </c>
      <c r="AS180" s="468" t="s">
        <v>705</v>
      </c>
      <c r="AT180" s="468"/>
      <c r="AU180" s="468"/>
      <c r="AV180" s="468"/>
      <c r="AW180" s="468"/>
      <c r="AX180" s="167"/>
      <c r="AY180" s="13"/>
      <c r="AZ180" s="12"/>
      <c r="BA180" s="13"/>
      <c r="BB180" s="13"/>
      <c r="BC180" s="13"/>
      <c r="BD180" s="13"/>
      <c r="BE180" s="13"/>
      <c r="BF180" s="13"/>
      <c r="BG180" s="13"/>
      <c r="BH180" s="13"/>
      <c r="BI180" s="13"/>
      <c r="BJ180" s="5">
        <f t="shared" si="8"/>
        <v>1</v>
      </c>
    </row>
    <row r="181" spans="1:62" s="211" customFormat="1" ht="56">
      <c r="A181" s="26">
        <v>8</v>
      </c>
      <c r="B181" s="26">
        <v>12</v>
      </c>
      <c r="C181" s="248" t="s">
        <v>1594</v>
      </c>
      <c r="D181" s="248"/>
      <c r="E181" s="26"/>
      <c r="F181" s="26" t="s">
        <v>706</v>
      </c>
      <c r="G181" s="296"/>
      <c r="H181" s="26"/>
      <c r="I181" s="26"/>
      <c r="J181" s="26"/>
      <c r="K181" s="26"/>
      <c r="L181" s="29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707</v>
      </c>
      <c r="AM181" s="468"/>
      <c r="AN181" s="468"/>
      <c r="AO181" s="468"/>
      <c r="AP181" s="468"/>
      <c r="AQ181" s="468" t="s">
        <v>673</v>
      </c>
      <c r="AR181" s="468" t="s">
        <v>708</v>
      </c>
      <c r="AS181" s="468" t="s">
        <v>708</v>
      </c>
      <c r="AT181" s="468"/>
      <c r="AU181" s="468"/>
      <c r="AV181" s="468"/>
      <c r="AW181" s="468"/>
      <c r="AX181" s="167"/>
      <c r="AY181" s="13"/>
      <c r="AZ181" s="12"/>
      <c r="BA181" s="13"/>
      <c r="BB181" s="13"/>
      <c r="BC181" s="13"/>
      <c r="BD181" s="13"/>
      <c r="BE181" s="13"/>
      <c r="BF181" s="13"/>
      <c r="BG181" s="13"/>
      <c r="BH181" s="13"/>
      <c r="BI181" s="13"/>
      <c r="BJ181" s="5">
        <f t="shared" si="8"/>
        <v>1</v>
      </c>
    </row>
    <row r="182" spans="1:62" s="211" customFormat="1" ht="28">
      <c r="A182" s="26">
        <v>8</v>
      </c>
      <c r="B182" s="353">
        <v>13</v>
      </c>
      <c r="C182" s="403" t="s">
        <v>1594</v>
      </c>
      <c r="D182" s="403"/>
      <c r="E182" s="353"/>
      <c r="F182" s="353" t="s">
        <v>709</v>
      </c>
      <c r="G182" s="296"/>
      <c r="H182" s="353"/>
      <c r="I182" s="26"/>
      <c r="J182" s="353"/>
      <c r="K182" s="353"/>
      <c r="L182" s="404"/>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710</v>
      </c>
      <c r="AM182" s="302"/>
      <c r="AN182" s="302"/>
      <c r="AO182" s="302"/>
      <c r="AP182" s="302"/>
      <c r="AQ182" s="468" t="s">
        <v>673</v>
      </c>
      <c r="AR182" s="468" t="s">
        <v>711</v>
      </c>
      <c r="AS182" s="468" t="s">
        <v>711</v>
      </c>
      <c r="AT182" s="468"/>
      <c r="AU182" s="468"/>
      <c r="AV182" s="468"/>
      <c r="AW182" s="468"/>
      <c r="AX182" s="167"/>
      <c r="AY182" s="13"/>
      <c r="AZ182" s="12"/>
      <c r="BA182" s="36"/>
      <c r="BB182" s="36"/>
      <c r="BC182" s="36"/>
      <c r="BD182" s="13"/>
      <c r="BE182" s="13"/>
      <c r="BF182" s="13"/>
      <c r="BG182" s="13"/>
      <c r="BH182" s="13"/>
      <c r="BI182" s="13"/>
      <c r="BJ182" s="351">
        <f t="shared" si="8"/>
        <v>1</v>
      </c>
    </row>
    <row r="183" spans="1:62" s="211" customFormat="1" ht="56">
      <c r="A183" s="27">
        <v>9</v>
      </c>
      <c r="B183" s="477">
        <v>1</v>
      </c>
      <c r="C183" s="478" t="s">
        <v>712</v>
      </c>
      <c r="D183" s="478"/>
      <c r="E183" s="477"/>
      <c r="F183" s="476" t="s">
        <v>713</v>
      </c>
      <c r="G183" s="209" t="str">
        <f>_xlfn.CONCAT("'&lt;br&gt;','&lt;b&gt;','",F183, ": ','&lt;/b&gt;',",L183, ",'&lt;/br&gt;',")</f>
        <v>'&lt;br&gt;','&lt;b&gt;','Large wood frequency: ','&lt;/b&gt;',LWDFreq,'&lt;/br&gt;',</v>
      </c>
      <c r="H183" s="435" t="s">
        <v>1877</v>
      </c>
      <c r="I183" s="27" t="s">
        <v>264</v>
      </c>
      <c r="J183" s="361"/>
      <c r="K183" s="435"/>
      <c r="L183" s="435" t="s">
        <v>1875</v>
      </c>
      <c r="M183" s="201"/>
      <c r="N183" s="309"/>
      <c r="O183" s="13"/>
      <c r="P183" s="13"/>
      <c r="Q183" s="13"/>
      <c r="R183" s="13"/>
      <c r="S183" s="13">
        <v>6846</v>
      </c>
      <c r="T183" s="13"/>
      <c r="U183" s="167">
        <v>6846</v>
      </c>
      <c r="V183" s="13" t="s">
        <v>2228</v>
      </c>
      <c r="W183" s="13" t="s">
        <v>714</v>
      </c>
      <c r="X183" s="278" t="s">
        <v>1579</v>
      </c>
      <c r="Y183" s="163"/>
      <c r="Z183" s="163"/>
      <c r="AA183" s="13" t="s">
        <v>715</v>
      </c>
      <c r="AB183" s="468" t="s">
        <v>370</v>
      </c>
      <c r="AC183" s="468" t="s">
        <v>716</v>
      </c>
      <c r="AD183" s="468">
        <v>0</v>
      </c>
      <c r="AE183" s="468" t="s">
        <v>160</v>
      </c>
      <c r="AF183" s="468" t="s">
        <v>79</v>
      </c>
      <c r="AG183" s="468"/>
      <c r="AH183" s="468">
        <v>6864</v>
      </c>
      <c r="AI183" s="468"/>
      <c r="AJ183" s="167"/>
      <c r="AK183" s="379"/>
      <c r="AL183" s="368" t="s">
        <v>717</v>
      </c>
      <c r="AM183" s="303"/>
      <c r="AN183" s="368"/>
      <c r="AO183" s="303"/>
      <c r="AP183" s="303"/>
      <c r="AQ183" s="468" t="s">
        <v>718</v>
      </c>
      <c r="AR183" s="468" t="s">
        <v>719</v>
      </c>
      <c r="AS183" s="468" t="s">
        <v>719</v>
      </c>
      <c r="AT183" s="468" t="s">
        <v>720</v>
      </c>
      <c r="AU183" s="468"/>
      <c r="AV183" s="468">
        <v>6866</v>
      </c>
      <c r="AW183" s="468"/>
      <c r="AX183" s="167"/>
      <c r="AY183" s="13"/>
      <c r="AZ183" s="12" t="s">
        <v>713</v>
      </c>
      <c r="BA183" s="201" t="s">
        <v>1572</v>
      </c>
      <c r="BB183" s="309"/>
      <c r="BC183" s="309"/>
      <c r="BD183" s="13" t="s">
        <v>721</v>
      </c>
      <c r="BE183" s="13" t="s">
        <v>722</v>
      </c>
      <c r="BF183" s="13">
        <v>6836</v>
      </c>
      <c r="BG183" s="13"/>
      <c r="BH183" s="13"/>
      <c r="BI183" s="13"/>
      <c r="BJ183" s="278">
        <f t="shared" si="8"/>
        <v>3</v>
      </c>
    </row>
    <row r="184" spans="1:62" s="211" customFormat="1" ht="392">
      <c r="A184" s="27">
        <v>9</v>
      </c>
      <c r="B184" s="477">
        <v>2</v>
      </c>
      <c r="C184" s="478" t="s">
        <v>712</v>
      </c>
      <c r="D184" s="478"/>
      <c r="E184" s="477"/>
      <c r="F184" s="476" t="s">
        <v>723</v>
      </c>
      <c r="G184" s="209" t="str">
        <f>_xlfn.CONCAT("'&lt;br&gt;','&lt;b&gt;','",F184, ": ','&lt;/b&gt;',",L184, ",'&lt;/br&gt;',")</f>
        <v>'&lt;br&gt;','&lt;b&gt;','Large wood volume: ','&lt;/b&gt;',LWDVol,'&lt;/br&gt;',</v>
      </c>
      <c r="H184" s="435" t="s">
        <v>1878</v>
      </c>
      <c r="I184" s="27" t="s">
        <v>264</v>
      </c>
      <c r="J184" s="361"/>
      <c r="K184" s="435"/>
      <c r="L184" s="435" t="s">
        <v>1876</v>
      </c>
      <c r="M184" s="201"/>
      <c r="N184" s="281"/>
      <c r="O184" s="13"/>
      <c r="P184" s="13"/>
      <c r="Q184" s="13"/>
      <c r="R184" s="13"/>
      <c r="S184" s="13">
        <v>6846</v>
      </c>
      <c r="T184" s="13"/>
      <c r="U184" s="167">
        <v>6846</v>
      </c>
      <c r="V184" s="13" t="s">
        <v>2229</v>
      </c>
      <c r="W184" s="13" t="s">
        <v>724</v>
      </c>
      <c r="X184" s="278" t="s">
        <v>1580</v>
      </c>
      <c r="Y184" s="36"/>
      <c r="Z184" s="36"/>
      <c r="AA184" s="13" t="s">
        <v>725</v>
      </c>
      <c r="AB184" s="468" t="s">
        <v>370</v>
      </c>
      <c r="AC184" s="468" t="s">
        <v>726</v>
      </c>
      <c r="AD184" s="468">
        <v>0</v>
      </c>
      <c r="AE184" s="468" t="s">
        <v>160</v>
      </c>
      <c r="AF184" s="468" t="s">
        <v>79</v>
      </c>
      <c r="AG184" s="468"/>
      <c r="AH184" s="468">
        <v>6864</v>
      </c>
      <c r="AI184" s="468"/>
      <c r="AJ184" s="167"/>
      <c r="AK184" s="350"/>
      <c r="AL184" s="368" t="s">
        <v>727</v>
      </c>
      <c r="AM184" s="288"/>
      <c r="AN184" s="368" t="s">
        <v>754</v>
      </c>
      <c r="AO184" s="288"/>
      <c r="AP184" s="288"/>
      <c r="AQ184" s="21" t="s">
        <v>718</v>
      </c>
      <c r="AR184" s="21" t="s">
        <v>728</v>
      </c>
      <c r="AS184" s="468" t="s">
        <v>728</v>
      </c>
      <c r="AT184" s="21" t="s">
        <v>729</v>
      </c>
      <c r="AU184" s="21"/>
      <c r="AV184" s="21">
        <v>6866</v>
      </c>
      <c r="AW184" s="21"/>
      <c r="AX184" s="167"/>
      <c r="AY184" s="167" t="s">
        <v>2301</v>
      </c>
      <c r="AZ184" s="12" t="s">
        <v>723</v>
      </c>
      <c r="BA184" s="201" t="s">
        <v>730</v>
      </c>
      <c r="BB184" s="281"/>
      <c r="BC184" s="281"/>
      <c r="BD184" s="13" t="s">
        <v>731</v>
      </c>
      <c r="BE184" s="13" t="s">
        <v>732</v>
      </c>
      <c r="BF184" s="13">
        <v>6836</v>
      </c>
      <c r="BG184" s="13"/>
      <c r="BH184" s="13"/>
      <c r="BI184" s="13"/>
      <c r="BJ184" s="278">
        <f t="shared" si="8"/>
        <v>3</v>
      </c>
    </row>
    <row r="185" spans="1:62" s="211" customFormat="1" ht="28">
      <c r="A185" s="27">
        <v>9</v>
      </c>
      <c r="B185" s="233">
        <v>3</v>
      </c>
      <c r="C185" s="419" t="s">
        <v>712</v>
      </c>
      <c r="D185" s="419"/>
      <c r="E185" s="233"/>
      <c r="F185" s="233" t="s">
        <v>733</v>
      </c>
      <c r="G185" s="209"/>
      <c r="H185" s="233"/>
      <c r="I185" s="27"/>
      <c r="J185" s="233"/>
      <c r="K185" s="233"/>
      <c r="L185" s="420"/>
      <c r="M185" s="199"/>
      <c r="N185" s="163"/>
      <c r="O185" s="13"/>
      <c r="P185" s="13"/>
      <c r="Q185" s="13"/>
      <c r="R185" s="13"/>
      <c r="S185" s="13"/>
      <c r="T185" s="13"/>
      <c r="U185" s="167"/>
      <c r="V185" s="13"/>
      <c r="W185" s="13"/>
      <c r="X185" s="163"/>
      <c r="Y185" s="163"/>
      <c r="Z185" s="163"/>
      <c r="AA185" s="13"/>
      <c r="AB185" s="468"/>
      <c r="AC185" s="468"/>
      <c r="AD185" s="468"/>
      <c r="AE185" s="468"/>
      <c r="AF185" s="468"/>
      <c r="AG185" s="468"/>
      <c r="AH185" s="468"/>
      <c r="AI185" s="468"/>
      <c r="AJ185" s="167"/>
      <c r="AK185" s="163"/>
      <c r="AL185" s="200" t="s">
        <v>734</v>
      </c>
      <c r="AM185" s="164"/>
      <c r="AN185" s="164"/>
      <c r="AO185" s="164"/>
      <c r="AP185" s="164"/>
      <c r="AQ185" s="468" t="s">
        <v>718</v>
      </c>
      <c r="AR185" s="468" t="s">
        <v>735</v>
      </c>
      <c r="AS185" s="468" t="s">
        <v>736</v>
      </c>
      <c r="AT185" s="468" t="s">
        <v>720</v>
      </c>
      <c r="AU185" s="468"/>
      <c r="AV185" s="468"/>
      <c r="AW185" s="468"/>
      <c r="AX185" s="167"/>
      <c r="AY185" s="13"/>
      <c r="AZ185" s="12"/>
      <c r="BA185" s="163"/>
      <c r="BB185" s="163"/>
      <c r="BC185" s="163"/>
      <c r="BD185" s="13"/>
      <c r="BE185" s="13"/>
      <c r="BF185" s="13"/>
      <c r="BG185" s="13"/>
      <c r="BH185" s="13"/>
      <c r="BI185" s="13"/>
      <c r="BJ185" s="339">
        <f t="shared" si="8"/>
        <v>1</v>
      </c>
    </row>
    <row r="186" spans="1:62" s="211" customFormat="1" ht="42">
      <c r="A186" s="27">
        <v>9</v>
      </c>
      <c r="B186" s="27">
        <v>4</v>
      </c>
      <c r="C186" s="249" t="s">
        <v>712</v>
      </c>
      <c r="D186" s="249"/>
      <c r="E186" s="27"/>
      <c r="F186" s="27" t="s">
        <v>737</v>
      </c>
      <c r="G186" s="209"/>
      <c r="H186" s="27"/>
      <c r="I186" s="27"/>
      <c r="J186" s="27"/>
      <c r="K186" s="27"/>
      <c r="L186" s="209"/>
      <c r="M186" s="12"/>
      <c r="N186" s="13"/>
      <c r="O186" s="13"/>
      <c r="P186" s="13"/>
      <c r="Q186" s="13"/>
      <c r="R186" s="13"/>
      <c r="S186" s="13"/>
      <c r="T186" s="13"/>
      <c r="U186" s="167"/>
      <c r="V186" s="13"/>
      <c r="W186" s="13"/>
      <c r="X186" s="13"/>
      <c r="Y186" s="13"/>
      <c r="Z186" s="13"/>
      <c r="AA186" s="13"/>
      <c r="AB186" s="468"/>
      <c r="AC186" s="468"/>
      <c r="AD186" s="468"/>
      <c r="AE186" s="468"/>
      <c r="AF186" s="468"/>
      <c r="AG186" s="468"/>
      <c r="AH186" s="468"/>
      <c r="AI186" s="468"/>
      <c r="AJ186" s="167"/>
      <c r="AK186" s="13"/>
      <c r="AL186" s="17" t="s">
        <v>738</v>
      </c>
      <c r="AM186" s="468"/>
      <c r="AN186" s="468"/>
      <c r="AO186" s="468"/>
      <c r="AP186" s="468"/>
      <c r="AQ186" s="468" t="s">
        <v>718</v>
      </c>
      <c r="AR186" s="468" t="s">
        <v>739</v>
      </c>
      <c r="AS186" s="468" t="s">
        <v>740</v>
      </c>
      <c r="AT186" s="468" t="s">
        <v>720</v>
      </c>
      <c r="AU186" s="468"/>
      <c r="AV186" s="468"/>
      <c r="AW186" s="468"/>
      <c r="AX186" s="167"/>
      <c r="AY186" s="13"/>
      <c r="AZ186" s="12"/>
      <c r="BA186" s="13"/>
      <c r="BB186" s="13"/>
      <c r="BC186" s="13"/>
      <c r="BD186" s="13"/>
      <c r="BE186" s="13"/>
      <c r="BF186" s="13"/>
      <c r="BG186" s="13"/>
      <c r="BH186" s="13"/>
      <c r="BI186" s="13"/>
      <c r="BJ186" s="5">
        <f t="shared" si="8"/>
        <v>1</v>
      </c>
    </row>
    <row r="187" spans="1:62" s="211" customFormat="1" ht="28">
      <c r="A187" s="27">
        <v>9</v>
      </c>
      <c r="B187" s="27">
        <v>5</v>
      </c>
      <c r="C187" s="249" t="s">
        <v>712</v>
      </c>
      <c r="D187" s="249"/>
      <c r="E187" s="27"/>
      <c r="F187" s="27" t="s">
        <v>741</v>
      </c>
      <c r="G187" s="209"/>
      <c r="H187" s="27"/>
      <c r="I187" s="27"/>
      <c r="J187" s="27"/>
      <c r="K187" s="27"/>
      <c r="L187" s="209"/>
      <c r="M187" s="12"/>
      <c r="N187" s="13"/>
      <c r="O187" s="13"/>
      <c r="P187" s="13"/>
      <c r="Q187" s="13"/>
      <c r="R187" s="13"/>
      <c r="S187" s="13"/>
      <c r="T187" s="13"/>
      <c r="U187" s="167"/>
      <c r="V187" s="13"/>
      <c r="W187" s="13"/>
      <c r="X187" s="13"/>
      <c r="Y187" s="13"/>
      <c r="Z187" s="13"/>
      <c r="AA187" s="13"/>
      <c r="AB187" s="468"/>
      <c r="AC187" s="468"/>
      <c r="AD187" s="468"/>
      <c r="AE187" s="468"/>
      <c r="AF187" s="468"/>
      <c r="AG187" s="468"/>
      <c r="AH187" s="468"/>
      <c r="AI187" s="468"/>
      <c r="AJ187" s="167"/>
      <c r="AK187" s="13"/>
      <c r="AL187" s="17" t="s">
        <v>742</v>
      </c>
      <c r="AM187" s="468"/>
      <c r="AN187" s="468"/>
      <c r="AO187" s="468"/>
      <c r="AP187" s="468"/>
      <c r="AQ187" s="468" t="s">
        <v>718</v>
      </c>
      <c r="AR187" s="468" t="s">
        <v>743</v>
      </c>
      <c r="AS187" s="468" t="s">
        <v>744</v>
      </c>
      <c r="AT187" s="468" t="s">
        <v>720</v>
      </c>
      <c r="AU187" s="468"/>
      <c r="AV187" s="468"/>
      <c r="AW187" s="468"/>
      <c r="AX187" s="167"/>
      <c r="AY187" s="13"/>
      <c r="AZ187" s="12"/>
      <c r="BA187" s="13"/>
      <c r="BB187" s="13"/>
      <c r="BC187" s="13"/>
      <c r="BD187" s="13"/>
      <c r="BE187" s="13"/>
      <c r="BF187" s="13"/>
      <c r="BG187" s="13"/>
      <c r="BH187" s="13"/>
      <c r="BI187" s="13"/>
      <c r="BJ187" s="5">
        <f t="shared" si="8"/>
        <v>1</v>
      </c>
    </row>
    <row r="188" spans="1:62" s="211" customFormat="1" ht="28">
      <c r="A188" s="27">
        <v>9</v>
      </c>
      <c r="B188" s="27">
        <v>6</v>
      </c>
      <c r="C188" s="249" t="s">
        <v>712</v>
      </c>
      <c r="D188" s="249"/>
      <c r="E188" s="27"/>
      <c r="F188" s="27" t="s">
        <v>745</v>
      </c>
      <c r="G188" s="209"/>
      <c r="H188" s="27"/>
      <c r="I188" s="27"/>
      <c r="J188" s="27"/>
      <c r="K188" s="27"/>
      <c r="L188" s="209"/>
      <c r="M188" s="12"/>
      <c r="N188" s="13"/>
      <c r="O188" s="13"/>
      <c r="P188" s="13"/>
      <c r="Q188" s="13"/>
      <c r="R188" s="13"/>
      <c r="S188" s="13"/>
      <c r="T188" s="13"/>
      <c r="U188" s="167"/>
      <c r="V188" s="13"/>
      <c r="W188" s="13"/>
      <c r="X188" s="13"/>
      <c r="Y188" s="13"/>
      <c r="Z188" s="13"/>
      <c r="AA188" s="13"/>
      <c r="AB188" s="468"/>
      <c r="AC188" s="468"/>
      <c r="AD188" s="468"/>
      <c r="AE188" s="468"/>
      <c r="AF188" s="468"/>
      <c r="AG188" s="468"/>
      <c r="AH188" s="468"/>
      <c r="AI188" s="468"/>
      <c r="AJ188" s="167"/>
      <c r="AK188" s="13"/>
      <c r="AL188" s="17" t="s">
        <v>746</v>
      </c>
      <c r="AM188" s="468"/>
      <c r="AN188" s="468"/>
      <c r="AO188" s="468"/>
      <c r="AP188" s="468"/>
      <c r="AQ188" s="468" t="s">
        <v>718</v>
      </c>
      <c r="AR188" s="468" t="s">
        <v>747</v>
      </c>
      <c r="AS188" s="468" t="s">
        <v>748</v>
      </c>
      <c r="AT188" s="468" t="s">
        <v>720</v>
      </c>
      <c r="AU188" s="468"/>
      <c r="AV188" s="468"/>
      <c r="AW188" s="468"/>
      <c r="AX188" s="167"/>
      <c r="AY188" s="13"/>
      <c r="AZ188" s="12"/>
      <c r="BA188" s="13"/>
      <c r="BB188" s="13"/>
      <c r="BC188" s="13"/>
      <c r="BD188" s="13"/>
      <c r="BE188" s="13"/>
      <c r="BF188" s="13"/>
      <c r="BG188" s="13"/>
      <c r="BH188" s="13"/>
      <c r="BI188" s="13"/>
      <c r="BJ188" s="5">
        <f t="shared" si="8"/>
        <v>1</v>
      </c>
    </row>
    <row r="189" spans="1:62" s="211" customFormat="1" ht="28">
      <c r="A189" s="27">
        <v>9</v>
      </c>
      <c r="B189" s="27">
        <v>7</v>
      </c>
      <c r="C189" s="249" t="s">
        <v>712</v>
      </c>
      <c r="D189" s="249"/>
      <c r="E189" s="27"/>
      <c r="F189" s="27" t="s">
        <v>749</v>
      </c>
      <c r="G189" s="209"/>
      <c r="H189" s="27"/>
      <c r="I189" s="27"/>
      <c r="J189" s="27"/>
      <c r="K189" s="27"/>
      <c r="L189" s="209"/>
      <c r="M189" s="12"/>
      <c r="N189" s="13"/>
      <c r="O189" s="13"/>
      <c r="P189" s="13"/>
      <c r="Q189" s="13"/>
      <c r="R189" s="13"/>
      <c r="S189" s="13"/>
      <c r="T189" s="13"/>
      <c r="U189" s="167"/>
      <c r="V189" s="13"/>
      <c r="W189" s="13"/>
      <c r="X189" s="13"/>
      <c r="Y189" s="13"/>
      <c r="Z189" s="13"/>
      <c r="AA189" s="13"/>
      <c r="AB189" s="468"/>
      <c r="AC189" s="468"/>
      <c r="AD189" s="468"/>
      <c r="AE189" s="468"/>
      <c r="AF189" s="468"/>
      <c r="AG189" s="468"/>
      <c r="AH189" s="468"/>
      <c r="AI189" s="468"/>
      <c r="AJ189" s="167"/>
      <c r="AK189" s="13"/>
      <c r="AL189" s="17" t="s">
        <v>750</v>
      </c>
      <c r="AM189" s="468"/>
      <c r="AN189" s="468"/>
      <c r="AO189" s="468"/>
      <c r="AP189" s="468"/>
      <c r="AQ189" s="468" t="s">
        <v>718</v>
      </c>
      <c r="AR189" s="468" t="s">
        <v>751</v>
      </c>
      <c r="AS189" s="468" t="s">
        <v>752</v>
      </c>
      <c r="AT189" s="468" t="s">
        <v>720</v>
      </c>
      <c r="AU189" s="468"/>
      <c r="AV189" s="468"/>
      <c r="AW189" s="468"/>
      <c r="AX189" s="167"/>
      <c r="AY189" s="13"/>
      <c r="AZ189" s="12"/>
      <c r="BA189" s="13"/>
      <c r="BB189" s="13"/>
      <c r="BC189" s="13"/>
      <c r="BD189" s="13"/>
      <c r="BE189" s="13"/>
      <c r="BF189" s="13"/>
      <c r="BG189" s="13"/>
      <c r="BH189" s="13"/>
      <c r="BI189" s="13"/>
      <c r="BJ189" s="5">
        <f t="shared" si="8"/>
        <v>1</v>
      </c>
    </row>
    <row r="190" spans="1:62" s="211" customFormat="1" ht="42">
      <c r="A190" s="27">
        <v>9</v>
      </c>
      <c r="B190" s="27">
        <v>8</v>
      </c>
      <c r="C190" s="249" t="s">
        <v>712</v>
      </c>
      <c r="D190" s="249"/>
      <c r="E190" s="27"/>
      <c r="F190" s="27" t="s">
        <v>753</v>
      </c>
      <c r="G190" s="209"/>
      <c r="H190" s="27"/>
      <c r="I190" s="27"/>
      <c r="J190" s="27"/>
      <c r="K190" s="27"/>
      <c r="L190" s="209"/>
      <c r="M190" s="12"/>
      <c r="N190" s="13"/>
      <c r="O190" s="13"/>
      <c r="P190" s="13"/>
      <c r="Q190" s="13"/>
      <c r="R190" s="13"/>
      <c r="S190" s="13"/>
      <c r="T190" s="13"/>
      <c r="U190" s="167"/>
      <c r="V190" s="13"/>
      <c r="W190" s="13"/>
      <c r="X190" s="13"/>
      <c r="Y190" s="13"/>
      <c r="Z190" s="13"/>
      <c r="AA190" s="13"/>
      <c r="AB190" s="468"/>
      <c r="AC190" s="468"/>
      <c r="AD190" s="468"/>
      <c r="AE190" s="468"/>
      <c r="AF190" s="468"/>
      <c r="AG190" s="468"/>
      <c r="AH190" s="468"/>
      <c r="AI190" s="468"/>
      <c r="AJ190" s="167"/>
      <c r="AK190" s="13"/>
      <c r="AL190" s="17" t="s">
        <v>754</v>
      </c>
      <c r="AM190" s="468"/>
      <c r="AN190" s="468"/>
      <c r="AO190" s="468"/>
      <c r="AP190" s="468"/>
      <c r="AQ190" s="468" t="s">
        <v>718</v>
      </c>
      <c r="AR190" s="468" t="s">
        <v>753</v>
      </c>
      <c r="AS190" s="468" t="s">
        <v>753</v>
      </c>
      <c r="AT190" s="468" t="s">
        <v>755</v>
      </c>
      <c r="AU190" s="468"/>
      <c r="AV190" s="468"/>
      <c r="AW190" s="468"/>
      <c r="AX190" s="167"/>
      <c r="AY190" s="13"/>
      <c r="AZ190" s="12"/>
      <c r="BA190" s="13"/>
      <c r="BB190" s="13"/>
      <c r="BC190" s="13"/>
      <c r="BD190" s="13"/>
      <c r="BE190" s="13"/>
      <c r="BF190" s="13"/>
      <c r="BG190" s="13"/>
      <c r="BH190" s="13"/>
      <c r="BI190" s="13"/>
      <c r="BJ190" s="5">
        <f t="shared" si="8"/>
        <v>1</v>
      </c>
    </row>
    <row r="191" spans="1:62" s="211" customFormat="1" ht="28">
      <c r="A191" s="27">
        <v>9</v>
      </c>
      <c r="B191" s="27">
        <v>9</v>
      </c>
      <c r="C191" s="249" t="s">
        <v>712</v>
      </c>
      <c r="D191" s="249"/>
      <c r="E191" s="27"/>
      <c r="F191" s="27" t="s">
        <v>756</v>
      </c>
      <c r="G191" s="209"/>
      <c r="H191" s="27"/>
      <c r="I191" s="27"/>
      <c r="J191" s="27"/>
      <c r="K191" s="27"/>
      <c r="L191" s="209"/>
      <c r="M191" s="12"/>
      <c r="N191" s="13"/>
      <c r="O191" s="13"/>
      <c r="P191" s="13"/>
      <c r="Q191" s="13"/>
      <c r="R191" s="13"/>
      <c r="S191" s="13"/>
      <c r="T191" s="13"/>
      <c r="U191" s="167"/>
      <c r="V191" s="13"/>
      <c r="W191" s="13"/>
      <c r="X191" s="13"/>
      <c r="Y191" s="13"/>
      <c r="Z191" s="13"/>
      <c r="AA191" s="13"/>
      <c r="AB191" s="468"/>
      <c r="AC191" s="468"/>
      <c r="AD191" s="468"/>
      <c r="AE191" s="468"/>
      <c r="AF191" s="468"/>
      <c r="AG191" s="468"/>
      <c r="AH191" s="468"/>
      <c r="AI191" s="468"/>
      <c r="AJ191" s="167"/>
      <c r="AK191" s="13"/>
      <c r="AL191" s="17" t="s">
        <v>757</v>
      </c>
      <c r="AM191" s="468"/>
      <c r="AN191" s="468"/>
      <c r="AO191" s="468"/>
      <c r="AP191" s="468"/>
      <c r="AQ191" s="468" t="s">
        <v>718</v>
      </c>
      <c r="AR191" s="468" t="s">
        <v>756</v>
      </c>
      <c r="AS191" s="468" t="s">
        <v>758</v>
      </c>
      <c r="AT191" s="468" t="s">
        <v>755</v>
      </c>
      <c r="AU191" s="468"/>
      <c r="AV191" s="468"/>
      <c r="AW191" s="468"/>
      <c r="AX191" s="167"/>
      <c r="AY191" s="13"/>
      <c r="AZ191" s="12"/>
      <c r="BA191" s="13"/>
      <c r="BB191" s="13"/>
      <c r="BC191" s="13"/>
      <c r="BD191" s="13"/>
      <c r="BE191" s="13"/>
      <c r="BF191" s="13"/>
      <c r="BG191" s="13"/>
      <c r="BH191" s="13"/>
      <c r="BI191" s="13"/>
      <c r="BJ191" s="5">
        <f t="shared" si="8"/>
        <v>1</v>
      </c>
    </row>
    <row r="192" spans="1:62" s="211" customFormat="1" ht="28">
      <c r="A192" s="27">
        <v>9</v>
      </c>
      <c r="B192" s="27">
        <v>10</v>
      </c>
      <c r="C192" s="249" t="s">
        <v>712</v>
      </c>
      <c r="D192" s="249"/>
      <c r="E192" s="27"/>
      <c r="F192" s="27" t="s">
        <v>759</v>
      </c>
      <c r="G192" s="209"/>
      <c r="H192" s="27"/>
      <c r="I192" s="27"/>
      <c r="J192" s="27"/>
      <c r="K192" s="27"/>
      <c r="L192" s="209"/>
      <c r="M192" s="12"/>
      <c r="N192" s="13"/>
      <c r="O192" s="13"/>
      <c r="P192" s="13"/>
      <c r="Q192" s="13"/>
      <c r="R192" s="13"/>
      <c r="S192" s="13"/>
      <c r="T192" s="13"/>
      <c r="U192" s="167"/>
      <c r="V192" s="13"/>
      <c r="W192" s="13"/>
      <c r="X192" s="13"/>
      <c r="Y192" s="13"/>
      <c r="Z192" s="13"/>
      <c r="AA192" s="13"/>
      <c r="AB192" s="468"/>
      <c r="AC192" s="468"/>
      <c r="AD192" s="468"/>
      <c r="AE192" s="468"/>
      <c r="AF192" s="468"/>
      <c r="AG192" s="468"/>
      <c r="AH192" s="468"/>
      <c r="AI192" s="468"/>
      <c r="AJ192" s="167"/>
      <c r="AK192" s="13"/>
      <c r="AL192" s="17" t="s">
        <v>760</v>
      </c>
      <c r="AM192" s="468"/>
      <c r="AN192" s="468"/>
      <c r="AO192" s="468"/>
      <c r="AP192" s="468"/>
      <c r="AQ192" s="468" t="s">
        <v>718</v>
      </c>
      <c r="AR192" s="468" t="s">
        <v>759</v>
      </c>
      <c r="AS192" s="468" t="s">
        <v>761</v>
      </c>
      <c r="AT192" s="21" t="s">
        <v>729</v>
      </c>
      <c r="AU192" s="468"/>
      <c r="AV192" s="468"/>
      <c r="AW192" s="468"/>
      <c r="AX192" s="167"/>
      <c r="AY192" s="13"/>
      <c r="AZ192" s="12"/>
      <c r="BA192" s="13"/>
      <c r="BB192" s="13"/>
      <c r="BC192" s="13"/>
      <c r="BD192" s="13"/>
      <c r="BE192" s="13"/>
      <c r="BF192" s="13"/>
      <c r="BG192" s="13"/>
      <c r="BH192" s="13"/>
      <c r="BI192" s="13"/>
      <c r="BJ192" s="5">
        <f t="shared" si="8"/>
        <v>1</v>
      </c>
    </row>
    <row r="193" spans="1:62" s="211" customFormat="1" ht="42">
      <c r="A193" s="27">
        <v>9</v>
      </c>
      <c r="B193" s="27">
        <v>11</v>
      </c>
      <c r="C193" s="249" t="s">
        <v>712</v>
      </c>
      <c r="D193" s="249"/>
      <c r="E193" s="27"/>
      <c r="F193" s="27" t="s">
        <v>1991</v>
      </c>
      <c r="G193" s="209"/>
      <c r="H193" s="27"/>
      <c r="I193" s="27"/>
      <c r="J193" s="27"/>
      <c r="K193" s="27"/>
      <c r="L193" s="209"/>
      <c r="M193" s="12"/>
      <c r="N193" s="13"/>
      <c r="O193" s="13"/>
      <c r="P193" s="13"/>
      <c r="Q193" s="13"/>
      <c r="R193" s="13"/>
      <c r="S193" s="13"/>
      <c r="T193" s="13"/>
      <c r="U193" s="167"/>
      <c r="V193" s="13"/>
      <c r="W193" s="13"/>
      <c r="X193" s="13"/>
      <c r="Y193" s="13"/>
      <c r="Z193" s="13"/>
      <c r="AA193" s="13"/>
      <c r="AB193" s="468"/>
      <c r="AC193" s="468"/>
      <c r="AD193" s="468"/>
      <c r="AE193" s="468"/>
      <c r="AF193" s="468"/>
      <c r="AG193" s="468"/>
      <c r="AH193" s="468"/>
      <c r="AI193" s="468"/>
      <c r="AJ193" s="167"/>
      <c r="AK193" s="13"/>
      <c r="AL193" s="17" t="s">
        <v>762</v>
      </c>
      <c r="AM193" s="468"/>
      <c r="AN193" s="468"/>
      <c r="AO193" s="468"/>
      <c r="AP193" s="468"/>
      <c r="AQ193" s="468" t="s">
        <v>718</v>
      </c>
      <c r="AR193" s="468" t="s">
        <v>763</v>
      </c>
      <c r="AS193" s="468" t="s">
        <v>764</v>
      </c>
      <c r="AT193" s="468" t="s">
        <v>755</v>
      </c>
      <c r="AU193" s="468"/>
      <c r="AV193" s="468"/>
      <c r="AW193" s="468"/>
      <c r="AX193" s="167"/>
      <c r="AY193" s="13"/>
      <c r="AZ193" s="12"/>
      <c r="BA193" s="13"/>
      <c r="BB193" s="13"/>
      <c r="BC193" s="13"/>
      <c r="BD193" s="13"/>
      <c r="BE193" s="13"/>
      <c r="BF193" s="13"/>
      <c r="BG193" s="13"/>
      <c r="BH193" s="13"/>
      <c r="BI193" s="13"/>
      <c r="BJ193" s="5">
        <f t="shared" si="8"/>
        <v>1</v>
      </c>
    </row>
    <row r="194" spans="1:62" s="211" customFormat="1" ht="28">
      <c r="A194" s="27">
        <v>9</v>
      </c>
      <c r="B194" s="27">
        <v>12</v>
      </c>
      <c r="C194" s="249" t="s">
        <v>712</v>
      </c>
      <c r="D194" s="249"/>
      <c r="E194" s="27"/>
      <c r="F194" s="27" t="s">
        <v>765</v>
      </c>
      <c r="G194" s="209"/>
      <c r="H194" s="27"/>
      <c r="I194" s="27"/>
      <c r="J194" s="27"/>
      <c r="K194" s="27"/>
      <c r="L194" s="209"/>
      <c r="M194" s="12"/>
      <c r="N194" s="13"/>
      <c r="O194" s="13"/>
      <c r="P194" s="13"/>
      <c r="Q194" s="13"/>
      <c r="R194" s="13"/>
      <c r="S194" s="13"/>
      <c r="T194" s="13"/>
      <c r="U194" s="167"/>
      <c r="V194" s="13"/>
      <c r="W194" s="13"/>
      <c r="X194" s="13"/>
      <c r="Y194" s="13"/>
      <c r="Z194" s="13"/>
      <c r="AA194" s="13"/>
      <c r="AB194" s="468"/>
      <c r="AC194" s="468"/>
      <c r="AD194" s="468"/>
      <c r="AE194" s="468"/>
      <c r="AF194" s="468"/>
      <c r="AG194" s="468"/>
      <c r="AH194" s="468"/>
      <c r="AI194" s="468"/>
      <c r="AJ194" s="167"/>
      <c r="AK194" s="13"/>
      <c r="AL194" s="17" t="s">
        <v>766</v>
      </c>
      <c r="AM194" s="468"/>
      <c r="AN194" s="468"/>
      <c r="AO194" s="468"/>
      <c r="AP194" s="468"/>
      <c r="AQ194" s="468" t="s">
        <v>718</v>
      </c>
      <c r="AR194" s="468" t="s">
        <v>765</v>
      </c>
      <c r="AS194" s="468" t="s">
        <v>767</v>
      </c>
      <c r="AT194" s="21" t="s">
        <v>729</v>
      </c>
      <c r="AU194" s="468"/>
      <c r="AV194" s="468"/>
      <c r="AW194" s="468"/>
      <c r="AX194" s="167"/>
      <c r="AY194" s="13"/>
      <c r="AZ194" s="12"/>
      <c r="BA194" s="13"/>
      <c r="BB194" s="13"/>
      <c r="BC194" s="13"/>
      <c r="BD194" s="13"/>
      <c r="BE194" s="13"/>
      <c r="BF194" s="13"/>
      <c r="BG194" s="13"/>
      <c r="BH194" s="13"/>
      <c r="BI194" s="13"/>
      <c r="BJ194" s="5">
        <f t="shared" si="8"/>
        <v>1</v>
      </c>
    </row>
    <row r="195" spans="1:62" s="211" customFormat="1" ht="28">
      <c r="A195" s="27">
        <v>9</v>
      </c>
      <c r="B195" s="27">
        <v>13</v>
      </c>
      <c r="C195" s="249" t="s">
        <v>712</v>
      </c>
      <c r="D195" s="249"/>
      <c r="E195" s="27"/>
      <c r="F195" s="27" t="s">
        <v>768</v>
      </c>
      <c r="G195" s="209"/>
      <c r="H195" s="27"/>
      <c r="I195" s="27"/>
      <c r="J195" s="27"/>
      <c r="K195" s="27"/>
      <c r="L195" s="209"/>
      <c r="M195" s="13"/>
      <c r="N195" s="13"/>
      <c r="O195" s="13"/>
      <c r="P195" s="13"/>
      <c r="Q195" s="13"/>
      <c r="R195" s="13"/>
      <c r="S195" s="13"/>
      <c r="T195" s="13"/>
      <c r="U195" s="167"/>
      <c r="V195" s="13"/>
      <c r="W195" s="13"/>
      <c r="X195" s="13"/>
      <c r="Y195" s="13"/>
      <c r="Z195" s="13"/>
      <c r="AA195" s="13"/>
      <c r="AB195" s="468"/>
      <c r="AC195" s="468"/>
      <c r="AD195" s="468"/>
      <c r="AE195" s="468"/>
      <c r="AF195" s="468"/>
      <c r="AG195" s="468"/>
      <c r="AH195" s="468"/>
      <c r="AI195" s="468"/>
      <c r="AJ195" s="167"/>
      <c r="AK195" s="13"/>
      <c r="AL195" s="17" t="s">
        <v>769</v>
      </c>
      <c r="AM195" s="468"/>
      <c r="AN195" s="468"/>
      <c r="AO195" s="468"/>
      <c r="AP195" s="468"/>
      <c r="AQ195" s="468" t="s">
        <v>326</v>
      </c>
      <c r="AR195" s="468" t="s">
        <v>768</v>
      </c>
      <c r="AS195" s="468" t="s">
        <v>770</v>
      </c>
      <c r="AT195" s="468" t="s">
        <v>755</v>
      </c>
      <c r="AU195" s="468"/>
      <c r="AV195" s="468"/>
      <c r="AW195" s="468"/>
      <c r="AX195" s="167"/>
      <c r="AY195" s="13"/>
      <c r="AZ195" s="12"/>
      <c r="BA195" s="13"/>
      <c r="BB195" s="13"/>
      <c r="BC195" s="13"/>
      <c r="BD195" s="13"/>
      <c r="BE195" s="13"/>
      <c r="BF195" s="13"/>
      <c r="BG195" s="13"/>
      <c r="BH195" s="13"/>
      <c r="BI195" s="13"/>
      <c r="BJ195" s="5">
        <f t="shared" si="8"/>
        <v>1</v>
      </c>
    </row>
    <row r="196" spans="1:62" s="211" customFormat="1" ht="28">
      <c r="A196" s="27">
        <v>9</v>
      </c>
      <c r="B196" s="27">
        <v>14</v>
      </c>
      <c r="C196" s="249" t="s">
        <v>712</v>
      </c>
      <c r="D196" s="249"/>
      <c r="E196" s="27"/>
      <c r="F196" s="27" t="s">
        <v>771</v>
      </c>
      <c r="G196" s="209"/>
      <c r="H196" s="27"/>
      <c r="I196" s="27"/>
      <c r="J196" s="27"/>
      <c r="K196" s="27"/>
      <c r="L196" s="209"/>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772</v>
      </c>
      <c r="AM196" s="468"/>
      <c r="AN196" s="468"/>
      <c r="AO196" s="468"/>
      <c r="AP196" s="468"/>
      <c r="AQ196" s="468" t="s">
        <v>326</v>
      </c>
      <c r="AR196" s="468" t="s">
        <v>773</v>
      </c>
      <c r="AS196" s="468" t="s">
        <v>773</v>
      </c>
      <c r="AT196" s="468" t="s">
        <v>774</v>
      </c>
      <c r="AU196" s="468"/>
      <c r="AV196" s="468"/>
      <c r="AW196" s="468"/>
      <c r="AX196" s="167"/>
      <c r="AY196" s="13"/>
      <c r="AZ196" s="25"/>
      <c r="BA196" s="11"/>
      <c r="BB196" s="11"/>
      <c r="BC196" s="11"/>
      <c r="BD196" s="11"/>
      <c r="BE196" s="11"/>
      <c r="BF196" s="11"/>
      <c r="BG196" s="11"/>
      <c r="BH196" s="11"/>
      <c r="BI196" s="11"/>
      <c r="BJ196" s="5">
        <f t="shared" ref="BJ196:BJ215" si="9">COUNTIF(O196,"*")+COUNTIF(X196,"*")+COUNTIF(AL196,"*")+COUNTIF(AZ196,"*")</f>
        <v>1</v>
      </c>
    </row>
    <row r="197" spans="1:62" s="211" customFormat="1" ht="42">
      <c r="A197" s="27">
        <v>9</v>
      </c>
      <c r="B197" s="27">
        <v>15</v>
      </c>
      <c r="C197" s="249" t="s">
        <v>712</v>
      </c>
      <c r="D197" s="249"/>
      <c r="E197" s="187"/>
      <c r="F197" s="187" t="s">
        <v>1600</v>
      </c>
      <c r="G197" s="209"/>
      <c r="H197" s="27"/>
      <c r="I197" s="27"/>
      <c r="J197" s="27"/>
      <c r="K197" s="27"/>
      <c r="L197" s="209"/>
      <c r="M197" s="13" t="s">
        <v>1217</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468"/>
      <c r="AN197" s="468"/>
      <c r="AO197" s="468"/>
      <c r="AP197" s="468"/>
      <c r="AQ197" s="468"/>
      <c r="AR197" s="468"/>
      <c r="AS197" s="468"/>
      <c r="AT197" s="468"/>
      <c r="AU197" s="468"/>
      <c r="AV197" s="468"/>
      <c r="AW197" s="468"/>
      <c r="AX197" s="167"/>
      <c r="AY197" s="13"/>
      <c r="AZ197" s="25"/>
      <c r="BA197" s="11"/>
      <c r="BB197" s="11"/>
      <c r="BC197" s="11"/>
      <c r="BD197" s="11"/>
      <c r="BE197" s="11"/>
      <c r="BF197" s="11"/>
      <c r="BG197" s="11"/>
      <c r="BH197" s="11"/>
      <c r="BI197" s="11"/>
      <c r="BJ197" s="5">
        <f t="shared" si="9"/>
        <v>0</v>
      </c>
    </row>
    <row r="198" spans="1:62" s="211" customFormat="1" ht="42">
      <c r="A198" s="27">
        <v>9</v>
      </c>
      <c r="B198" s="27">
        <v>16</v>
      </c>
      <c r="C198" s="249" t="s">
        <v>712</v>
      </c>
      <c r="D198" s="249"/>
      <c r="E198" s="187"/>
      <c r="F198" s="187" t="s">
        <v>1601</v>
      </c>
      <c r="G198" s="209"/>
      <c r="H198" s="27"/>
      <c r="I198" s="27"/>
      <c r="J198" s="27"/>
      <c r="K198" s="27"/>
      <c r="L198" s="209"/>
      <c r="M198" s="13" t="s">
        <v>1218</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468"/>
      <c r="AN198" s="468"/>
      <c r="AO198" s="468"/>
      <c r="AP198" s="468"/>
      <c r="AQ198" s="468"/>
      <c r="AR198" s="468"/>
      <c r="AS198" s="468"/>
      <c r="AT198" s="468"/>
      <c r="AU198" s="468"/>
      <c r="AV198" s="468"/>
      <c r="AW198" s="468"/>
      <c r="AX198" s="167"/>
      <c r="AY198" s="13"/>
      <c r="AZ198" s="25"/>
      <c r="BA198" s="11"/>
      <c r="BB198" s="11"/>
      <c r="BC198" s="11"/>
      <c r="BD198" s="11"/>
      <c r="BE198" s="11"/>
      <c r="BF198" s="11"/>
      <c r="BG198" s="11"/>
      <c r="BH198" s="11"/>
      <c r="BI198" s="11"/>
      <c r="BJ198" s="5">
        <f t="shared" si="9"/>
        <v>0</v>
      </c>
    </row>
    <row r="199" spans="1:62" s="211" customFormat="1" ht="42">
      <c r="A199" s="27">
        <v>9</v>
      </c>
      <c r="B199" s="27">
        <v>17</v>
      </c>
      <c r="C199" s="249" t="s">
        <v>712</v>
      </c>
      <c r="D199" s="249"/>
      <c r="E199" s="187"/>
      <c r="F199" s="187" t="s">
        <v>1598</v>
      </c>
      <c r="G199" s="209"/>
      <c r="H199" s="27"/>
      <c r="I199" s="27"/>
      <c r="J199" s="27"/>
      <c r="K199" s="27"/>
      <c r="L199" s="209"/>
      <c r="M199" s="13" t="s">
        <v>1221</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468"/>
      <c r="AN199" s="468"/>
      <c r="AO199" s="468"/>
      <c r="AP199" s="468"/>
      <c r="AQ199" s="468"/>
      <c r="AR199" s="468"/>
      <c r="AS199" s="468"/>
      <c r="AT199" s="468"/>
      <c r="AU199" s="468"/>
      <c r="AV199" s="468"/>
      <c r="AW199" s="468"/>
      <c r="AX199" s="167"/>
      <c r="AY199" s="13"/>
      <c r="AZ199" s="25"/>
      <c r="BA199" s="11"/>
      <c r="BB199" s="11"/>
      <c r="BC199" s="11"/>
      <c r="BD199" s="11"/>
      <c r="BE199" s="11"/>
      <c r="BF199" s="11"/>
      <c r="BG199" s="11"/>
      <c r="BH199" s="11"/>
      <c r="BI199" s="11"/>
      <c r="BJ199" s="5">
        <f t="shared" si="9"/>
        <v>0</v>
      </c>
    </row>
    <row r="200" spans="1:62" s="211" customFormat="1" ht="42">
      <c r="A200" s="27">
        <v>9</v>
      </c>
      <c r="B200" s="27">
        <v>18</v>
      </c>
      <c r="C200" s="249" t="s">
        <v>712</v>
      </c>
      <c r="D200" s="249"/>
      <c r="E200" s="187"/>
      <c r="F200" s="187" t="s">
        <v>1599</v>
      </c>
      <c r="G200" s="209"/>
      <c r="H200" s="27"/>
      <c r="I200" s="27"/>
      <c r="J200" s="27"/>
      <c r="K200" s="27"/>
      <c r="L200" s="209"/>
      <c r="M200" s="13" t="s">
        <v>1225</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468"/>
      <c r="AN200" s="468"/>
      <c r="AO200" s="468"/>
      <c r="AP200" s="468"/>
      <c r="AQ200" s="468"/>
      <c r="AR200" s="468"/>
      <c r="AS200" s="468"/>
      <c r="AT200" s="468"/>
      <c r="AU200" s="468"/>
      <c r="AV200" s="468"/>
      <c r="AW200" s="468"/>
      <c r="AX200" s="167"/>
      <c r="AY200" s="13"/>
      <c r="AZ200" s="25"/>
      <c r="BA200" s="11"/>
      <c r="BB200" s="11"/>
      <c r="BC200" s="11"/>
      <c r="BD200" s="11"/>
      <c r="BE200" s="11"/>
      <c r="BF200" s="11"/>
      <c r="BG200" s="11"/>
      <c r="BH200" s="11"/>
      <c r="BI200" s="11"/>
      <c r="BJ200" s="5">
        <f t="shared" si="9"/>
        <v>0</v>
      </c>
    </row>
    <row r="201" spans="1:62" s="211" customFormat="1" ht="42">
      <c r="A201" s="27">
        <v>9</v>
      </c>
      <c r="B201" s="27">
        <v>19</v>
      </c>
      <c r="C201" s="249" t="s">
        <v>712</v>
      </c>
      <c r="D201" s="249"/>
      <c r="E201" s="187"/>
      <c r="F201" s="27" t="s">
        <v>1992</v>
      </c>
      <c r="G201" s="209"/>
      <c r="H201" s="27"/>
      <c r="I201" s="27"/>
      <c r="J201" s="27"/>
      <c r="K201" s="27"/>
      <c r="L201" s="209"/>
      <c r="M201" s="13" t="s">
        <v>1226</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468"/>
      <c r="AN201" s="468"/>
      <c r="AO201" s="468"/>
      <c r="AP201" s="468"/>
      <c r="AQ201" s="468"/>
      <c r="AR201" s="468"/>
      <c r="AS201" s="468"/>
      <c r="AT201" s="468"/>
      <c r="AU201" s="468"/>
      <c r="AV201" s="468"/>
      <c r="AW201" s="468"/>
      <c r="AX201" s="167"/>
      <c r="AY201" s="13"/>
      <c r="AZ201" s="25"/>
      <c r="BA201" s="11"/>
      <c r="BB201" s="11"/>
      <c r="BC201" s="11"/>
      <c r="BD201" s="11"/>
      <c r="BE201" s="11"/>
      <c r="BF201" s="11"/>
      <c r="BG201" s="11"/>
      <c r="BH201" s="11"/>
      <c r="BI201" s="11"/>
      <c r="BJ201" s="5">
        <f t="shared" si="9"/>
        <v>0</v>
      </c>
    </row>
    <row r="202" spans="1:62" s="211" customFormat="1" ht="28">
      <c r="A202" s="27">
        <v>9</v>
      </c>
      <c r="B202" s="27">
        <v>20</v>
      </c>
      <c r="C202" s="249" t="s">
        <v>712</v>
      </c>
      <c r="D202" s="249"/>
      <c r="E202" s="187"/>
      <c r="F202" s="187" t="s">
        <v>1602</v>
      </c>
      <c r="G202" s="209"/>
      <c r="H202" s="27"/>
      <c r="I202" s="27"/>
      <c r="J202" s="27"/>
      <c r="K202" s="27"/>
      <c r="L202" s="209"/>
      <c r="M202" s="13" t="s">
        <v>1227</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468"/>
      <c r="AN202" s="468"/>
      <c r="AO202" s="468"/>
      <c r="AP202" s="468"/>
      <c r="AQ202" s="468"/>
      <c r="AR202" s="468"/>
      <c r="AS202" s="468"/>
      <c r="AT202" s="468"/>
      <c r="AU202" s="468"/>
      <c r="AV202" s="468"/>
      <c r="AW202" s="468"/>
      <c r="AX202" s="167"/>
      <c r="AY202" s="13"/>
      <c r="AZ202" s="25"/>
      <c r="BA202" s="11"/>
      <c r="BB202" s="11"/>
      <c r="BC202" s="11"/>
      <c r="BD202" s="11"/>
      <c r="BE202" s="11"/>
      <c r="BF202" s="11"/>
      <c r="BG202" s="11"/>
      <c r="BH202" s="11"/>
      <c r="BI202" s="11"/>
      <c r="BJ202" s="5">
        <f t="shared" si="9"/>
        <v>0</v>
      </c>
    </row>
    <row r="203" spans="1:62" s="211" customFormat="1" ht="28">
      <c r="A203" s="27">
        <v>9</v>
      </c>
      <c r="B203" s="27">
        <v>21</v>
      </c>
      <c r="C203" s="249" t="s">
        <v>712</v>
      </c>
      <c r="D203" s="249"/>
      <c r="E203" s="187"/>
      <c r="F203" s="187" t="s">
        <v>1603</v>
      </c>
      <c r="G203" s="209"/>
      <c r="H203" s="27"/>
      <c r="I203" s="27"/>
      <c r="J203" s="27"/>
      <c r="K203" s="27"/>
      <c r="L203" s="209"/>
      <c r="M203" s="13" t="s">
        <v>1228</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468"/>
      <c r="AN203" s="468"/>
      <c r="AO203" s="468"/>
      <c r="AP203" s="468"/>
      <c r="AQ203" s="468"/>
      <c r="AR203" s="468"/>
      <c r="AS203" s="468"/>
      <c r="AT203" s="468"/>
      <c r="AU203" s="468"/>
      <c r="AV203" s="468"/>
      <c r="AW203" s="468"/>
      <c r="AX203" s="167"/>
      <c r="AY203" s="13"/>
      <c r="AZ203" s="25"/>
      <c r="BA203" s="11"/>
      <c r="BB203" s="11"/>
      <c r="BC203" s="11"/>
      <c r="BD203" s="11"/>
      <c r="BE203" s="11"/>
      <c r="BF203" s="11"/>
      <c r="BG203" s="11"/>
      <c r="BH203" s="11"/>
      <c r="BI203" s="11"/>
      <c r="BJ203" s="5">
        <f t="shared" si="9"/>
        <v>0</v>
      </c>
    </row>
    <row r="204" spans="1:62" s="211" customFormat="1" ht="28">
      <c r="A204" s="27">
        <v>9</v>
      </c>
      <c r="B204" s="27">
        <v>22</v>
      </c>
      <c r="C204" s="249" t="s">
        <v>712</v>
      </c>
      <c r="D204" s="249"/>
      <c r="E204" s="187"/>
      <c r="F204" s="187" t="s">
        <v>1604</v>
      </c>
      <c r="G204" s="209"/>
      <c r="H204" s="27"/>
      <c r="I204" s="27"/>
      <c r="J204" s="27"/>
      <c r="K204" s="27"/>
      <c r="L204" s="209"/>
      <c r="M204" s="13" t="s">
        <v>1229</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468"/>
      <c r="AN204" s="468"/>
      <c r="AO204" s="468"/>
      <c r="AP204" s="468"/>
      <c r="AQ204" s="468"/>
      <c r="AR204" s="468"/>
      <c r="AS204" s="468"/>
      <c r="AT204" s="468"/>
      <c r="AU204" s="468"/>
      <c r="AV204" s="468"/>
      <c r="AW204" s="468"/>
      <c r="AX204" s="167"/>
      <c r="AY204" s="13"/>
      <c r="AZ204" s="25"/>
      <c r="BA204" s="11"/>
      <c r="BB204" s="11"/>
      <c r="BC204" s="11"/>
      <c r="BD204" s="11"/>
      <c r="BE204" s="11"/>
      <c r="BF204" s="11"/>
      <c r="BG204" s="11"/>
      <c r="BH204" s="11"/>
      <c r="BI204" s="11"/>
      <c r="BJ204" s="5">
        <f t="shared" si="9"/>
        <v>0</v>
      </c>
    </row>
    <row r="205" spans="1:62" s="211" customFormat="1" ht="28">
      <c r="A205" s="27">
        <v>9</v>
      </c>
      <c r="B205" s="27">
        <v>23</v>
      </c>
      <c r="C205" s="249" t="s">
        <v>712</v>
      </c>
      <c r="D205" s="249"/>
      <c r="E205" s="187"/>
      <c r="F205" s="187" t="s">
        <v>1605</v>
      </c>
      <c r="G205" s="209"/>
      <c r="H205" s="27"/>
      <c r="I205" s="27"/>
      <c r="J205" s="27"/>
      <c r="K205" s="27"/>
      <c r="L205" s="209"/>
      <c r="M205" s="13" t="s">
        <v>1230</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468"/>
      <c r="AN205" s="468"/>
      <c r="AO205" s="468"/>
      <c r="AP205" s="468"/>
      <c r="AQ205" s="468"/>
      <c r="AR205" s="468"/>
      <c r="AS205" s="468"/>
      <c r="AT205" s="468"/>
      <c r="AU205" s="468"/>
      <c r="AV205" s="468"/>
      <c r="AW205" s="468"/>
      <c r="AX205" s="167"/>
      <c r="AY205" s="13"/>
      <c r="AZ205" s="25"/>
      <c r="BA205" s="11"/>
      <c r="BB205" s="11"/>
      <c r="BC205" s="11"/>
      <c r="BD205" s="11"/>
      <c r="BE205" s="11"/>
      <c r="BF205" s="11"/>
      <c r="BG205" s="11"/>
      <c r="BH205" s="11"/>
      <c r="BI205" s="11"/>
      <c r="BJ205" s="5">
        <f t="shared" si="9"/>
        <v>0</v>
      </c>
    </row>
    <row r="206" spans="1:62" s="211" customFormat="1" ht="28">
      <c r="A206" s="27">
        <v>9</v>
      </c>
      <c r="B206" s="27">
        <v>24</v>
      </c>
      <c r="C206" s="249" t="s">
        <v>712</v>
      </c>
      <c r="D206" s="249"/>
      <c r="E206" s="187"/>
      <c r="F206" s="187" t="s">
        <v>1606</v>
      </c>
      <c r="G206" s="209"/>
      <c r="H206" s="27"/>
      <c r="I206" s="27"/>
      <c r="J206" s="27"/>
      <c r="K206" s="27"/>
      <c r="L206" s="209"/>
      <c r="M206" s="13" t="s">
        <v>1231</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468"/>
      <c r="AN206" s="468"/>
      <c r="AO206" s="468"/>
      <c r="AP206" s="468"/>
      <c r="AQ206" s="468"/>
      <c r="AR206" s="468"/>
      <c r="AS206" s="468"/>
      <c r="AT206" s="468"/>
      <c r="AU206" s="468"/>
      <c r="AV206" s="468"/>
      <c r="AW206" s="468"/>
      <c r="AX206" s="167"/>
      <c r="AY206" s="13"/>
      <c r="AZ206" s="25"/>
      <c r="BA206" s="11"/>
      <c r="BB206" s="11"/>
      <c r="BC206" s="11"/>
      <c r="BD206" s="11"/>
      <c r="BE206" s="11"/>
      <c r="BF206" s="11"/>
      <c r="BG206" s="11"/>
      <c r="BH206" s="11"/>
      <c r="BI206" s="11"/>
      <c r="BJ206" s="5">
        <f t="shared" si="9"/>
        <v>0</v>
      </c>
    </row>
    <row r="207" spans="1:62" s="211" customFormat="1" ht="28">
      <c r="A207" s="28">
        <v>11</v>
      </c>
      <c r="B207" s="28">
        <v>1</v>
      </c>
      <c r="C207" s="250" t="s">
        <v>1596</v>
      </c>
      <c r="D207" s="250"/>
      <c r="E207" s="29"/>
      <c r="F207" s="29" t="s">
        <v>776</v>
      </c>
      <c r="G207" s="297"/>
      <c r="H207" s="29"/>
      <c r="I207" s="29"/>
      <c r="J207" s="29"/>
      <c r="K207" s="29"/>
      <c r="L207" s="297"/>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777</v>
      </c>
      <c r="AM207" s="468"/>
      <c r="AN207" s="468"/>
      <c r="AO207" s="468"/>
      <c r="AP207" s="468"/>
      <c r="AQ207" s="468" t="s">
        <v>775</v>
      </c>
      <c r="AR207" s="468" t="s">
        <v>776</v>
      </c>
      <c r="AS207" s="468" t="s">
        <v>776</v>
      </c>
      <c r="AT207" s="468"/>
      <c r="AU207" s="468"/>
      <c r="AV207" s="468"/>
      <c r="AW207" s="468"/>
      <c r="AX207" s="167"/>
      <c r="AY207" s="13"/>
      <c r="AZ207" s="12"/>
      <c r="BA207" s="13"/>
      <c r="BB207" s="13"/>
      <c r="BC207" s="13"/>
      <c r="BD207" s="13"/>
      <c r="BE207" s="13"/>
      <c r="BF207" s="13"/>
      <c r="BG207" s="13"/>
      <c r="BH207" s="13"/>
      <c r="BI207" s="13"/>
      <c r="BJ207" s="5">
        <f t="shared" si="9"/>
        <v>1</v>
      </c>
    </row>
    <row r="208" spans="1:62" s="211" customFormat="1" ht="28">
      <c r="A208" s="28">
        <v>11</v>
      </c>
      <c r="B208" s="28">
        <v>2</v>
      </c>
      <c r="C208" s="250" t="s">
        <v>1596</v>
      </c>
      <c r="D208" s="250"/>
      <c r="E208" s="29"/>
      <c r="F208" s="29" t="s">
        <v>778</v>
      </c>
      <c r="G208" s="297"/>
      <c r="H208" s="29"/>
      <c r="I208" s="29"/>
      <c r="J208" s="29"/>
      <c r="K208" s="29"/>
      <c r="L208" s="297"/>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779</v>
      </c>
      <c r="AM208" s="468"/>
      <c r="AN208" s="468"/>
      <c r="AO208" s="468"/>
      <c r="AP208" s="468"/>
      <c r="AQ208" s="468" t="s">
        <v>775</v>
      </c>
      <c r="AR208" s="468" t="s">
        <v>780</v>
      </c>
      <c r="AS208" s="468" t="s">
        <v>781</v>
      </c>
      <c r="AT208" s="468"/>
      <c r="AU208" s="468"/>
      <c r="AV208" s="468"/>
      <c r="AW208" s="468"/>
      <c r="AX208" s="167"/>
      <c r="AY208" s="13"/>
      <c r="AZ208" s="12"/>
      <c r="BA208" s="13"/>
      <c r="BB208" s="13"/>
      <c r="BC208" s="13"/>
      <c r="BD208" s="13"/>
      <c r="BE208" s="13"/>
      <c r="BF208" s="13"/>
      <c r="BG208" s="13"/>
      <c r="BH208" s="13"/>
      <c r="BI208" s="13"/>
      <c r="BJ208" s="5">
        <f t="shared" si="9"/>
        <v>1</v>
      </c>
    </row>
    <row r="209" spans="1:62" s="211" customFormat="1" ht="28">
      <c r="A209" s="28">
        <v>11</v>
      </c>
      <c r="B209" s="28">
        <v>3</v>
      </c>
      <c r="C209" s="250" t="s">
        <v>1596</v>
      </c>
      <c r="D209" s="250"/>
      <c r="E209" s="29"/>
      <c r="F209" s="29" t="s">
        <v>782</v>
      </c>
      <c r="G209" s="297"/>
      <c r="H209" s="29"/>
      <c r="I209" s="29"/>
      <c r="J209" s="29"/>
      <c r="K209" s="29"/>
      <c r="L209" s="297"/>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783</v>
      </c>
      <c r="AM209" s="468"/>
      <c r="AN209" s="468"/>
      <c r="AO209" s="468"/>
      <c r="AP209" s="468"/>
      <c r="AQ209" s="468" t="s">
        <v>775</v>
      </c>
      <c r="AR209" s="468" t="s">
        <v>782</v>
      </c>
      <c r="AS209" s="468" t="s">
        <v>782</v>
      </c>
      <c r="AT209" s="468"/>
      <c r="AU209" s="468"/>
      <c r="AV209" s="468"/>
      <c r="AW209" s="468"/>
      <c r="AX209" s="167"/>
      <c r="AY209" s="13"/>
      <c r="AZ209" s="12"/>
      <c r="BA209" s="13"/>
      <c r="BB209" s="13"/>
      <c r="BC209" s="13"/>
      <c r="BD209" s="13"/>
      <c r="BE209" s="13"/>
      <c r="BF209" s="13"/>
      <c r="BG209" s="13"/>
      <c r="BH209" s="13"/>
      <c r="BI209" s="13"/>
      <c r="BJ209" s="5">
        <f t="shared" si="9"/>
        <v>1</v>
      </c>
    </row>
    <row r="210" spans="1:62" s="211" customFormat="1" ht="42">
      <c r="A210" s="28">
        <v>11</v>
      </c>
      <c r="B210" s="28">
        <v>4</v>
      </c>
      <c r="C210" s="250" t="s">
        <v>1596</v>
      </c>
      <c r="D210" s="250"/>
      <c r="E210" s="29"/>
      <c r="F210" s="29" t="s">
        <v>784</v>
      </c>
      <c r="G210" s="297"/>
      <c r="H210" s="29"/>
      <c r="I210" s="29"/>
      <c r="J210" s="29"/>
      <c r="K210" s="29"/>
      <c r="L210" s="297"/>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785</v>
      </c>
      <c r="AM210" s="468"/>
      <c r="AN210" s="468"/>
      <c r="AO210" s="468"/>
      <c r="AP210" s="468"/>
      <c r="AQ210" s="468" t="s">
        <v>775</v>
      </c>
      <c r="AR210" s="468" t="s">
        <v>786</v>
      </c>
      <c r="AS210" s="468" t="s">
        <v>787</v>
      </c>
      <c r="AT210" s="468"/>
      <c r="AU210" s="468" t="s">
        <v>788</v>
      </c>
      <c r="AV210" s="468"/>
      <c r="AW210" s="468"/>
      <c r="AX210" s="167"/>
      <c r="AY210" s="13"/>
      <c r="AZ210" s="12"/>
      <c r="BA210" s="13"/>
      <c r="BB210" s="13"/>
      <c r="BC210" s="13"/>
      <c r="BD210" s="13"/>
      <c r="BE210" s="13"/>
      <c r="BF210" s="13"/>
      <c r="BG210" s="13"/>
      <c r="BH210" s="13"/>
      <c r="BI210" s="13"/>
      <c r="BJ210" s="5">
        <f t="shared" si="9"/>
        <v>1</v>
      </c>
    </row>
    <row r="211" spans="1:62" s="211" customFormat="1" ht="28">
      <c r="A211" s="28">
        <v>11</v>
      </c>
      <c r="B211" s="28">
        <v>5</v>
      </c>
      <c r="C211" s="250" t="s">
        <v>1596</v>
      </c>
      <c r="D211" s="250"/>
      <c r="E211" s="29"/>
      <c r="F211" s="29" t="s">
        <v>789</v>
      </c>
      <c r="G211" s="297"/>
      <c r="H211" s="29"/>
      <c r="I211" s="29"/>
      <c r="J211" s="29"/>
      <c r="K211" s="29"/>
      <c r="L211" s="297"/>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790</v>
      </c>
      <c r="AM211" s="468"/>
      <c r="AN211" s="468"/>
      <c r="AO211" s="468"/>
      <c r="AP211" s="468"/>
      <c r="AQ211" s="468" t="s">
        <v>775</v>
      </c>
      <c r="AR211" s="468" t="s">
        <v>791</v>
      </c>
      <c r="AS211" s="468" t="s">
        <v>789</v>
      </c>
      <c r="AT211" s="468"/>
      <c r="AU211" s="468"/>
      <c r="AV211" s="468"/>
      <c r="AW211" s="468"/>
      <c r="AX211" s="167"/>
      <c r="AY211" s="13"/>
      <c r="AZ211" s="12"/>
      <c r="BA211" s="13"/>
      <c r="BB211" s="13"/>
      <c r="BC211" s="13"/>
      <c r="BD211" s="13"/>
      <c r="BE211" s="13"/>
      <c r="BF211" s="13"/>
      <c r="BG211" s="13"/>
      <c r="BH211" s="13"/>
      <c r="BI211" s="13"/>
      <c r="BJ211" s="5">
        <f t="shared" si="9"/>
        <v>1</v>
      </c>
    </row>
    <row r="212" spans="1:62" s="211" customFormat="1" ht="28">
      <c r="A212" s="28">
        <v>11</v>
      </c>
      <c r="B212" s="28">
        <v>6</v>
      </c>
      <c r="C212" s="250" t="s">
        <v>1596</v>
      </c>
      <c r="D212" s="250"/>
      <c r="E212" s="29"/>
      <c r="F212" s="29" t="s">
        <v>792</v>
      </c>
      <c r="G212" s="297"/>
      <c r="H212" s="29"/>
      <c r="I212" s="29"/>
      <c r="J212" s="29"/>
      <c r="K212" s="29"/>
      <c r="L212" s="297"/>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793</v>
      </c>
      <c r="AM212" s="468"/>
      <c r="AN212" s="468"/>
      <c r="AO212" s="468"/>
      <c r="AP212" s="468"/>
      <c r="AQ212" s="468" t="s">
        <v>775</v>
      </c>
      <c r="AR212" s="468" t="s">
        <v>794</v>
      </c>
      <c r="AS212" s="468" t="s">
        <v>795</v>
      </c>
      <c r="AT212" s="468"/>
      <c r="AU212" s="468" t="s">
        <v>689</v>
      </c>
      <c r="AV212" s="468"/>
      <c r="AW212" s="468"/>
      <c r="AX212" s="167"/>
      <c r="AY212" s="13"/>
      <c r="AZ212" s="12"/>
      <c r="BA212" s="13"/>
      <c r="BB212" s="13"/>
      <c r="BC212" s="13"/>
      <c r="BD212" s="13"/>
      <c r="BE212" s="13"/>
      <c r="BF212" s="13"/>
      <c r="BG212" s="13"/>
      <c r="BH212" s="13"/>
      <c r="BI212" s="13"/>
      <c r="BJ212" s="5">
        <f t="shared" si="9"/>
        <v>1</v>
      </c>
    </row>
    <row r="213" spans="1:62" s="211" customFormat="1" ht="28">
      <c r="A213" s="28">
        <v>11</v>
      </c>
      <c r="B213" s="28">
        <v>7</v>
      </c>
      <c r="C213" s="250" t="s">
        <v>1596</v>
      </c>
      <c r="D213" s="250"/>
      <c r="E213" s="29"/>
      <c r="F213" s="29" t="s">
        <v>792</v>
      </c>
      <c r="G213" s="297"/>
      <c r="H213" s="29"/>
      <c r="I213" s="29"/>
      <c r="J213" s="29"/>
      <c r="K213" s="29"/>
      <c r="L213" s="297"/>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796</v>
      </c>
      <c r="AM213" s="468"/>
      <c r="AN213" s="468"/>
      <c r="AO213" s="468"/>
      <c r="AP213" s="468"/>
      <c r="AQ213" s="468" t="s">
        <v>775</v>
      </c>
      <c r="AR213" s="468" t="s">
        <v>795</v>
      </c>
      <c r="AS213" s="468" t="s">
        <v>795</v>
      </c>
      <c r="AT213" s="468"/>
      <c r="AU213" s="468" t="s">
        <v>689</v>
      </c>
      <c r="AV213" s="468"/>
      <c r="AW213" s="468"/>
      <c r="AX213" s="167"/>
      <c r="AY213" s="13"/>
      <c r="AZ213" s="12"/>
      <c r="BA213" s="13"/>
      <c r="BB213" s="13"/>
      <c r="BC213" s="13"/>
      <c r="BD213" s="13"/>
      <c r="BE213" s="13"/>
      <c r="BF213" s="13"/>
      <c r="BG213" s="13"/>
      <c r="BH213" s="13"/>
      <c r="BI213" s="13"/>
      <c r="BJ213" s="5">
        <f t="shared" si="9"/>
        <v>1</v>
      </c>
    </row>
    <row r="214" spans="1:62" s="211" customFormat="1" ht="28">
      <c r="A214" s="28">
        <v>11</v>
      </c>
      <c r="B214" s="28">
        <v>8</v>
      </c>
      <c r="C214" s="250" t="s">
        <v>1596</v>
      </c>
      <c r="D214" s="250"/>
      <c r="E214" s="29"/>
      <c r="F214" s="29" t="s">
        <v>797</v>
      </c>
      <c r="G214" s="297"/>
      <c r="H214" s="29"/>
      <c r="I214" s="29"/>
      <c r="J214" s="29"/>
      <c r="K214" s="29"/>
      <c r="L214" s="297"/>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798</v>
      </c>
      <c r="AM214" s="468"/>
      <c r="AN214" s="468"/>
      <c r="AO214" s="468"/>
      <c r="AP214" s="468"/>
      <c r="AQ214" s="468" t="s">
        <v>775</v>
      </c>
      <c r="AR214" s="468" t="s">
        <v>797</v>
      </c>
      <c r="AS214" s="468" t="s">
        <v>797</v>
      </c>
      <c r="AT214" s="468"/>
      <c r="AU214" s="468"/>
      <c r="AV214" s="468"/>
      <c r="AW214" s="468"/>
      <c r="AX214" s="167"/>
      <c r="AY214" s="13"/>
      <c r="AZ214" s="12"/>
      <c r="BA214" s="13"/>
      <c r="BB214" s="13"/>
      <c r="BC214" s="13"/>
      <c r="BD214" s="13"/>
      <c r="BE214" s="13"/>
      <c r="BF214" s="13"/>
      <c r="BG214" s="13"/>
      <c r="BH214" s="13"/>
      <c r="BI214" s="13"/>
      <c r="BJ214" s="5">
        <f t="shared" si="9"/>
        <v>1</v>
      </c>
    </row>
    <row r="215" spans="1:62" s="211" customFormat="1" ht="42">
      <c r="A215" s="28">
        <v>11</v>
      </c>
      <c r="B215" s="28">
        <v>9</v>
      </c>
      <c r="C215" s="250" t="s">
        <v>1596</v>
      </c>
      <c r="D215" s="250"/>
      <c r="E215" s="29"/>
      <c r="F215" s="29" t="s">
        <v>799</v>
      </c>
      <c r="G215" s="297"/>
      <c r="H215" s="29"/>
      <c r="I215" s="29"/>
      <c r="J215" s="29"/>
      <c r="K215" s="29"/>
      <c r="L215" s="297"/>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800</v>
      </c>
      <c r="AM215" s="468"/>
      <c r="AN215" s="468"/>
      <c r="AO215" s="468"/>
      <c r="AP215" s="468"/>
      <c r="AQ215" s="468" t="s">
        <v>775</v>
      </c>
      <c r="AR215" s="468" t="s">
        <v>801</v>
      </c>
      <c r="AS215" s="468" t="s">
        <v>801</v>
      </c>
      <c r="AT215" s="468"/>
      <c r="AU215" s="468"/>
      <c r="AV215" s="468"/>
      <c r="AW215" s="468"/>
      <c r="AX215" s="167"/>
      <c r="AY215" s="13"/>
      <c r="AZ215" s="12"/>
      <c r="BA215" s="13"/>
      <c r="BB215" s="13"/>
      <c r="BC215" s="13"/>
      <c r="BD215" s="13"/>
      <c r="BE215" s="13"/>
      <c r="BF215" s="13"/>
      <c r="BG215" s="13"/>
      <c r="BH215" s="13"/>
      <c r="BI215" s="13"/>
      <c r="BJ215" s="5">
        <f t="shared" si="9"/>
        <v>1</v>
      </c>
    </row>
    <row r="216" spans="1:62" s="211" customFormat="1" ht="28">
      <c r="A216" s="28">
        <v>11</v>
      </c>
      <c r="B216" s="28">
        <v>10</v>
      </c>
      <c r="C216" s="250" t="s">
        <v>1596</v>
      </c>
      <c r="D216" s="250"/>
      <c r="E216" s="29"/>
      <c r="F216" s="29" t="s">
        <v>802</v>
      </c>
      <c r="G216" s="297"/>
      <c r="H216" s="29"/>
      <c r="I216" s="29"/>
      <c r="J216" s="29"/>
      <c r="K216" s="29"/>
      <c r="L216" s="297"/>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803</v>
      </c>
      <c r="AM216" s="468"/>
      <c r="AN216" s="468"/>
      <c r="AO216" s="468"/>
      <c r="AP216" s="468"/>
      <c r="AQ216" s="468" t="s">
        <v>775</v>
      </c>
      <c r="AR216" s="468" t="s">
        <v>804</v>
      </c>
      <c r="AS216" s="468" t="s">
        <v>805</v>
      </c>
      <c r="AT216" s="468"/>
      <c r="AU216" s="468"/>
      <c r="AV216" s="468"/>
      <c r="AW216" s="468"/>
      <c r="AX216" s="167"/>
      <c r="AY216" s="13"/>
      <c r="AZ216" s="12"/>
      <c r="BA216" s="13"/>
      <c r="BB216" s="13"/>
      <c r="BC216" s="13"/>
      <c r="BD216" s="13"/>
      <c r="BE216" s="13"/>
      <c r="BF216" s="13"/>
      <c r="BG216" s="13"/>
      <c r="BH216" s="13"/>
      <c r="BI216" s="13"/>
      <c r="BJ216" s="5">
        <f t="shared" ref="BJ216:BJ247" si="10">COUNTIF(M216,"*")+COUNTIF(W216,"*")+COUNTIF(AL216,"*")+COUNTIF(AZ216,"*")</f>
        <v>1</v>
      </c>
    </row>
    <row r="217" spans="1:62" s="211" customFormat="1" ht="28">
      <c r="A217" s="28">
        <v>11</v>
      </c>
      <c r="B217" s="28">
        <v>11</v>
      </c>
      <c r="C217" s="250" t="s">
        <v>1596</v>
      </c>
      <c r="D217" s="250"/>
      <c r="E217" s="29"/>
      <c r="F217" s="29" t="s">
        <v>806</v>
      </c>
      <c r="G217" s="297"/>
      <c r="H217" s="29"/>
      <c r="I217" s="29"/>
      <c r="J217" s="29"/>
      <c r="K217" s="29"/>
      <c r="L217" s="297"/>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807</v>
      </c>
      <c r="AM217" s="468"/>
      <c r="AN217" s="468"/>
      <c r="AO217" s="468"/>
      <c r="AP217" s="468"/>
      <c r="AQ217" s="468" t="s">
        <v>775</v>
      </c>
      <c r="AR217" s="468" t="s">
        <v>808</v>
      </c>
      <c r="AS217" s="468" t="s">
        <v>809</v>
      </c>
      <c r="AT217" s="468"/>
      <c r="AU217" s="468"/>
      <c r="AV217" s="468"/>
      <c r="AW217" s="468"/>
      <c r="AX217" s="167"/>
      <c r="AY217" s="13"/>
      <c r="AZ217" s="12"/>
      <c r="BA217" s="13"/>
      <c r="BB217" s="13"/>
      <c r="BC217" s="13"/>
      <c r="BD217" s="13"/>
      <c r="BE217" s="13"/>
      <c r="BF217" s="13"/>
      <c r="BG217" s="13"/>
      <c r="BH217" s="13"/>
      <c r="BI217" s="13"/>
      <c r="BJ217" s="5">
        <f t="shared" si="10"/>
        <v>1</v>
      </c>
    </row>
    <row r="218" spans="1:62" s="211" customFormat="1" ht="28">
      <c r="A218" s="28">
        <v>11</v>
      </c>
      <c r="B218" s="28">
        <v>12</v>
      </c>
      <c r="C218" s="250" t="s">
        <v>1596</v>
      </c>
      <c r="D218" s="250"/>
      <c r="E218" s="29"/>
      <c r="F218" s="29" t="s">
        <v>810</v>
      </c>
      <c r="G218" s="297"/>
      <c r="H218" s="29"/>
      <c r="I218" s="29"/>
      <c r="J218" s="29"/>
      <c r="K218" s="29"/>
      <c r="L218" s="297"/>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811</v>
      </c>
      <c r="AM218" s="468"/>
      <c r="AN218" s="468"/>
      <c r="AO218" s="468"/>
      <c r="AP218" s="468"/>
      <c r="AQ218" s="468" t="s">
        <v>775</v>
      </c>
      <c r="AR218" s="468" t="s">
        <v>812</v>
      </c>
      <c r="AS218" s="468" t="s">
        <v>813</v>
      </c>
      <c r="AT218" s="468"/>
      <c r="AU218" s="468"/>
      <c r="AV218" s="468"/>
      <c r="AW218" s="468"/>
      <c r="AX218" s="167"/>
      <c r="AY218" s="13"/>
      <c r="AZ218" s="12"/>
      <c r="BA218" s="13"/>
      <c r="BB218" s="13"/>
      <c r="BC218" s="13"/>
      <c r="BD218" s="13"/>
      <c r="BE218" s="13"/>
      <c r="BF218" s="13"/>
      <c r="BG218" s="13"/>
      <c r="BH218" s="13"/>
      <c r="BI218" s="13"/>
      <c r="BJ218" s="5">
        <f t="shared" si="10"/>
        <v>1</v>
      </c>
    </row>
    <row r="219" spans="1:62" s="211" customFormat="1" ht="42">
      <c r="A219" s="30">
        <v>12</v>
      </c>
      <c r="B219" s="30">
        <v>1</v>
      </c>
      <c r="C219" s="251" t="s">
        <v>814</v>
      </c>
      <c r="D219" s="251"/>
      <c r="E219" s="30"/>
      <c r="F219" s="30" t="s">
        <v>2014</v>
      </c>
      <c r="G219" s="292"/>
      <c r="H219" s="30"/>
      <c r="I219" s="30" t="s">
        <v>264</v>
      </c>
      <c r="J219" s="30"/>
      <c r="K219" s="30"/>
      <c r="L219" s="292" t="s">
        <v>815</v>
      </c>
      <c r="M219" s="17" t="s">
        <v>816</v>
      </c>
      <c r="N219" s="468"/>
      <c r="O219" s="21"/>
      <c r="P219" s="21"/>
      <c r="Q219" s="21"/>
      <c r="R219" s="21"/>
      <c r="S219" s="21"/>
      <c r="T219" s="21"/>
      <c r="U219" s="168"/>
      <c r="V219" s="21"/>
      <c r="W219" s="13" t="s">
        <v>815</v>
      </c>
      <c r="X219" s="13" t="s">
        <v>815</v>
      </c>
      <c r="Y219" s="13"/>
      <c r="Z219" s="13"/>
      <c r="AA219" s="13" t="s">
        <v>817</v>
      </c>
      <c r="AB219" s="468" t="s">
        <v>308</v>
      </c>
      <c r="AC219" s="468" t="s">
        <v>818</v>
      </c>
      <c r="AD219" s="468">
        <v>0</v>
      </c>
      <c r="AE219" s="468" t="s">
        <v>160</v>
      </c>
      <c r="AF219" s="468" t="s">
        <v>79</v>
      </c>
      <c r="AG219" s="468"/>
      <c r="AH219" s="468"/>
      <c r="AI219" s="46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0"/>
        <v>2</v>
      </c>
    </row>
    <row r="220" spans="1:62" s="211" customFormat="1" ht="98">
      <c r="A220" s="30">
        <v>12</v>
      </c>
      <c r="B220" s="30">
        <v>2</v>
      </c>
      <c r="C220" s="251" t="s">
        <v>814</v>
      </c>
      <c r="D220" s="251"/>
      <c r="E220" s="30" t="s">
        <v>1623</v>
      </c>
      <c r="F220" s="474" t="s">
        <v>824</v>
      </c>
      <c r="G220" s="30" t="str">
        <f>_xlfn.CONCAT("'&lt;br&gt;','&lt;b&gt;','",F220, ": ','&lt;/b&gt;',",L220, ",'&lt;/br&gt;',")</f>
        <v>'&lt;br&gt;','&lt;b&gt;','Conductivity: ','&lt;/b&gt;',Conductivity ,'&lt;/br&gt;',</v>
      </c>
      <c r="H220" s="30" t="s">
        <v>826</v>
      </c>
      <c r="I220" s="30" t="s">
        <v>264</v>
      </c>
      <c r="J220" s="30"/>
      <c r="K220" s="30" t="s">
        <v>2261</v>
      </c>
      <c r="L220" s="292" t="s">
        <v>2249</v>
      </c>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2083</v>
      </c>
      <c r="AM220" s="13"/>
      <c r="AN220" s="13" t="s">
        <v>2083</v>
      </c>
      <c r="AO220" s="13"/>
      <c r="AP220" s="13"/>
      <c r="AQ220" s="13"/>
      <c r="AR220" s="13"/>
      <c r="AS220" s="469" t="s">
        <v>2082</v>
      </c>
      <c r="AT220" s="13" t="s">
        <v>2084</v>
      </c>
      <c r="AU220" s="13"/>
      <c r="AV220" s="13"/>
      <c r="AW220" s="13"/>
      <c r="AX220" s="167"/>
      <c r="AY220" s="13"/>
      <c r="AZ220" s="12" t="s">
        <v>824</v>
      </c>
      <c r="BA220" s="13" t="s">
        <v>825</v>
      </c>
      <c r="BB220" s="13"/>
      <c r="BC220" s="13"/>
      <c r="BD220" s="13" t="s">
        <v>826</v>
      </c>
      <c r="BE220" s="13" t="s">
        <v>827</v>
      </c>
      <c r="BF220" s="13"/>
      <c r="BG220" s="13"/>
      <c r="BH220" s="13"/>
      <c r="BI220" s="13"/>
      <c r="BJ220" s="5">
        <f t="shared" si="10"/>
        <v>2</v>
      </c>
    </row>
    <row r="221" spans="1:62" s="211" customFormat="1" ht="56">
      <c r="A221" s="30">
        <v>12</v>
      </c>
      <c r="B221" s="30">
        <v>3</v>
      </c>
      <c r="C221" s="251" t="s">
        <v>814</v>
      </c>
      <c r="D221" s="251"/>
      <c r="E221" s="30" t="s">
        <v>1623</v>
      </c>
      <c r="F221" s="474" t="s">
        <v>828</v>
      </c>
      <c r="G221" s="30" t="str">
        <f>_xlfn.CONCAT("'&lt;br&gt;','&lt;b&gt;','",F221, ": ','&lt;/b&gt;',",L221, ",'&lt;/br&gt;',")</f>
        <v>'&lt;br&gt;','&lt;b&gt;','Total Nitrogen: ','&lt;/b&gt;',TotalNitrogen,'&lt;/br&gt;',</v>
      </c>
      <c r="H221" s="30" t="s">
        <v>2284</v>
      </c>
      <c r="I221" s="30" t="s">
        <v>264</v>
      </c>
      <c r="J221" s="30"/>
      <c r="K221" s="30" t="s">
        <v>2076</v>
      </c>
      <c r="L221" s="292" t="s">
        <v>829</v>
      </c>
      <c r="M221" s="12"/>
      <c r="N221" s="13"/>
      <c r="O221" s="13"/>
      <c r="P221" s="13"/>
      <c r="Q221" s="13"/>
      <c r="R221" s="13"/>
      <c r="S221" s="13"/>
      <c r="T221" s="13"/>
      <c r="U221" s="167"/>
      <c r="V221" s="13"/>
      <c r="W221" s="13" t="s">
        <v>829</v>
      </c>
      <c r="X221" s="13" t="s">
        <v>829</v>
      </c>
      <c r="Y221" s="13"/>
      <c r="Z221" s="13"/>
      <c r="AA221" s="13" t="s">
        <v>830</v>
      </c>
      <c r="AB221" s="468" t="s">
        <v>308</v>
      </c>
      <c r="AC221" s="468" t="s">
        <v>831</v>
      </c>
      <c r="AD221" s="468">
        <v>0</v>
      </c>
      <c r="AE221" s="468" t="s">
        <v>160</v>
      </c>
      <c r="AF221" s="468" t="s">
        <v>79</v>
      </c>
      <c r="AG221" s="468"/>
      <c r="AH221" s="468"/>
      <c r="AI221" s="468"/>
      <c r="AJ221" s="167"/>
      <c r="AK221" s="13"/>
      <c r="AL221" s="469" t="s">
        <v>2077</v>
      </c>
      <c r="AM221" s="13"/>
      <c r="AN221" s="13" t="s">
        <v>2077</v>
      </c>
      <c r="AO221" s="13"/>
      <c r="AP221" s="13"/>
      <c r="AQ221" s="469" t="s">
        <v>2079</v>
      </c>
      <c r="AR221" s="13"/>
      <c r="AS221" s="469" t="s">
        <v>828</v>
      </c>
      <c r="AT221" s="13" t="s">
        <v>2076</v>
      </c>
      <c r="AU221" s="13"/>
      <c r="AV221" s="13"/>
      <c r="AW221" s="13"/>
      <c r="AX221" s="167"/>
      <c r="AY221" s="13"/>
      <c r="AZ221" s="12"/>
      <c r="BA221" s="13"/>
      <c r="BB221" s="13"/>
      <c r="BC221" s="13"/>
      <c r="BD221" s="13"/>
      <c r="BE221" s="13"/>
      <c r="BF221" s="13"/>
      <c r="BG221" s="13"/>
      <c r="BH221" s="13"/>
      <c r="BI221" s="13"/>
      <c r="BJ221" s="5">
        <f t="shared" si="10"/>
        <v>2</v>
      </c>
    </row>
    <row r="222" spans="1:62" s="211" customFormat="1" ht="56">
      <c r="A222" s="30">
        <v>12</v>
      </c>
      <c r="B222" s="30">
        <v>4</v>
      </c>
      <c r="C222" s="251" t="s">
        <v>814</v>
      </c>
      <c r="D222" s="251"/>
      <c r="E222" s="30"/>
      <c r="F222" s="30" t="s">
        <v>832</v>
      </c>
      <c r="G222" s="30"/>
      <c r="H222" s="30"/>
      <c r="I222" s="30"/>
      <c r="J222" s="30"/>
      <c r="K222" s="30"/>
      <c r="L222" s="292"/>
      <c r="M222" s="12"/>
      <c r="N222" s="13"/>
      <c r="O222" s="13"/>
      <c r="P222" s="13"/>
      <c r="Q222" s="13"/>
      <c r="R222" s="13"/>
      <c r="S222" s="13"/>
      <c r="T222" s="13"/>
      <c r="U222" s="167"/>
      <c r="V222" s="13"/>
      <c r="W222" s="13" t="s">
        <v>833</v>
      </c>
      <c r="X222" s="13" t="s">
        <v>833</v>
      </c>
      <c r="Y222" s="13"/>
      <c r="Z222" s="13"/>
      <c r="AA222" s="13" t="s">
        <v>834</v>
      </c>
      <c r="AB222" s="468" t="s">
        <v>79</v>
      </c>
      <c r="AC222" s="468" t="s">
        <v>831</v>
      </c>
      <c r="AD222" s="468">
        <v>0</v>
      </c>
      <c r="AE222" s="468" t="s">
        <v>160</v>
      </c>
      <c r="AF222" s="468" t="s">
        <v>79</v>
      </c>
      <c r="AG222" s="468"/>
      <c r="AH222" s="468"/>
      <c r="AI222" s="46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0"/>
        <v>1</v>
      </c>
    </row>
    <row r="223" spans="1:62" s="211" customFormat="1" ht="56">
      <c r="A223" s="30">
        <v>12</v>
      </c>
      <c r="B223" s="30">
        <v>5</v>
      </c>
      <c r="C223" s="251" t="s">
        <v>814</v>
      </c>
      <c r="D223" s="251"/>
      <c r="E223" s="30" t="s">
        <v>1623</v>
      </c>
      <c r="F223" s="474" t="s">
        <v>835</v>
      </c>
      <c r="G223" s="30" t="str">
        <f>_xlfn.CONCAT("'&lt;br&gt;','&lt;b&gt;','",F223, ": ','&lt;/b&gt;',",L223, ",'&lt;/br&gt;',")</f>
        <v>'&lt;br&gt;','&lt;b&gt;','Total Phosphorous: ','&lt;/b&gt;',TotalPhosphorous,'&lt;/br&gt;',</v>
      </c>
      <c r="H223" s="30" t="s">
        <v>2283</v>
      </c>
      <c r="I223" s="30" t="s">
        <v>264</v>
      </c>
      <c r="J223" s="30"/>
      <c r="K223" s="30" t="s">
        <v>2076</v>
      </c>
      <c r="L223" s="292" t="s">
        <v>836</v>
      </c>
      <c r="M223" s="12"/>
      <c r="N223" s="13"/>
      <c r="O223" s="13"/>
      <c r="P223" s="13"/>
      <c r="Q223" s="13"/>
      <c r="R223" s="13"/>
      <c r="S223" s="13"/>
      <c r="T223" s="13"/>
      <c r="U223" s="167"/>
      <c r="V223" s="13"/>
      <c r="W223" s="13" t="s">
        <v>836</v>
      </c>
      <c r="X223" s="13" t="s">
        <v>836</v>
      </c>
      <c r="Y223" s="13"/>
      <c r="Z223" s="13"/>
      <c r="AA223" s="13" t="s">
        <v>837</v>
      </c>
      <c r="AB223" s="468" t="s">
        <v>308</v>
      </c>
      <c r="AC223" s="468" t="s">
        <v>831</v>
      </c>
      <c r="AD223" s="468">
        <v>0</v>
      </c>
      <c r="AE223" s="468" t="s">
        <v>160</v>
      </c>
      <c r="AF223" s="468" t="s">
        <v>79</v>
      </c>
      <c r="AG223" s="468"/>
      <c r="AH223" s="468"/>
      <c r="AI223" s="468"/>
      <c r="AJ223" s="167"/>
      <c r="AK223" s="13"/>
      <c r="AL223" s="469" t="s">
        <v>2074</v>
      </c>
      <c r="AM223" s="13"/>
      <c r="AN223" s="13" t="s">
        <v>2074</v>
      </c>
      <c r="AO223" s="13"/>
      <c r="AP223" s="13"/>
      <c r="AQ223" s="13" t="s">
        <v>2075</v>
      </c>
      <c r="AR223" s="13"/>
      <c r="AS223" s="13" t="s">
        <v>2078</v>
      </c>
      <c r="AT223" s="13" t="s">
        <v>2076</v>
      </c>
      <c r="AU223" s="13"/>
      <c r="AV223" s="13"/>
      <c r="AW223" s="13"/>
      <c r="AX223" s="167"/>
      <c r="AY223" s="13"/>
      <c r="AZ223" s="12"/>
      <c r="BA223" s="13"/>
      <c r="BB223" s="13"/>
      <c r="BC223" s="13"/>
      <c r="BD223" s="13"/>
      <c r="BE223" s="13"/>
      <c r="BF223" s="13"/>
      <c r="BG223" s="13"/>
      <c r="BH223" s="13"/>
      <c r="BI223" s="13"/>
      <c r="BJ223" s="5">
        <f t="shared" si="10"/>
        <v>2</v>
      </c>
    </row>
    <row r="224" spans="1:62" s="211" customFormat="1" ht="56">
      <c r="A224" s="30">
        <v>12</v>
      </c>
      <c r="B224" s="30">
        <v>6</v>
      </c>
      <c r="C224" s="251" t="s">
        <v>814</v>
      </c>
      <c r="D224" s="251"/>
      <c r="E224" s="30"/>
      <c r="F224" s="30" t="s">
        <v>838</v>
      </c>
      <c r="G224" s="30"/>
      <c r="H224" s="30"/>
      <c r="I224" s="30"/>
      <c r="J224" s="30"/>
      <c r="K224" s="30"/>
      <c r="L224" s="292"/>
      <c r="M224" s="12"/>
      <c r="N224" s="13"/>
      <c r="O224" s="13"/>
      <c r="P224" s="13"/>
      <c r="Q224" s="13"/>
      <c r="R224" s="13"/>
      <c r="S224" s="13"/>
      <c r="T224" s="13"/>
      <c r="U224" s="167"/>
      <c r="V224" s="13"/>
      <c r="W224" s="13" t="s">
        <v>839</v>
      </c>
      <c r="X224" s="13" t="s">
        <v>839</v>
      </c>
      <c r="Y224" s="13"/>
      <c r="Z224" s="13"/>
      <c r="AA224" s="13" t="s">
        <v>840</v>
      </c>
      <c r="AB224" s="468" t="s">
        <v>308</v>
      </c>
      <c r="AC224" s="468" t="s">
        <v>831</v>
      </c>
      <c r="AD224" s="468">
        <v>0</v>
      </c>
      <c r="AE224" s="468" t="s">
        <v>160</v>
      </c>
      <c r="AF224" s="468" t="s">
        <v>79</v>
      </c>
      <c r="AG224" s="468"/>
      <c r="AH224" s="468"/>
      <c r="AI224" s="46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0"/>
        <v>1</v>
      </c>
    </row>
    <row r="225" spans="1:62" s="211" customFormat="1" ht="84">
      <c r="A225" s="30">
        <v>12</v>
      </c>
      <c r="B225" s="30">
        <v>7</v>
      </c>
      <c r="C225" s="251" t="s">
        <v>814</v>
      </c>
      <c r="D225" s="251"/>
      <c r="E225" s="30" t="s">
        <v>1623</v>
      </c>
      <c r="F225" s="474" t="s">
        <v>841</v>
      </c>
      <c r="G225" s="30" t="str">
        <f>_xlfn.CONCAT("'&lt;br&gt;','&lt;b&gt;','",F225, ": ','&lt;/b&gt;',",L225, ",'&lt;/br&gt;',")</f>
        <v>'&lt;br&gt;','&lt;b&gt;','Specific Conductance: ','&lt;/b&gt;',SpecificConductance,'&lt;/br&gt;',</v>
      </c>
      <c r="H225" s="30" t="s">
        <v>2278</v>
      </c>
      <c r="I225" s="30" t="s">
        <v>264</v>
      </c>
      <c r="J225" s="30" t="s">
        <v>2279</v>
      </c>
      <c r="K225" s="30" t="s">
        <v>2081</v>
      </c>
      <c r="L225" s="292" t="s">
        <v>842</v>
      </c>
      <c r="M225" s="12"/>
      <c r="N225" s="13"/>
      <c r="O225" s="13"/>
      <c r="P225" s="13"/>
      <c r="Q225" s="13"/>
      <c r="R225" s="13"/>
      <c r="S225" s="13"/>
      <c r="T225" s="13"/>
      <c r="U225" s="167"/>
      <c r="V225" s="13"/>
      <c r="W225" s="13" t="s">
        <v>842</v>
      </c>
      <c r="X225" s="13" t="s">
        <v>842</v>
      </c>
      <c r="Y225" s="13"/>
      <c r="Z225" s="13"/>
      <c r="AA225" s="13" t="s">
        <v>843</v>
      </c>
      <c r="AB225" s="468" t="s">
        <v>308</v>
      </c>
      <c r="AC225" s="468" t="s">
        <v>844</v>
      </c>
      <c r="AD225" s="468">
        <v>0</v>
      </c>
      <c r="AE225" s="468">
        <v>65500</v>
      </c>
      <c r="AF225" s="468" t="s">
        <v>79</v>
      </c>
      <c r="AG225" s="468"/>
      <c r="AH225" s="468"/>
      <c r="AI225" s="468"/>
      <c r="AJ225" s="167"/>
      <c r="AK225" s="13"/>
      <c r="AL225" s="269" t="s">
        <v>2080</v>
      </c>
      <c r="AM225" s="13"/>
      <c r="AN225" s="469" t="s">
        <v>2080</v>
      </c>
      <c r="AO225" s="13"/>
      <c r="AP225" s="13"/>
      <c r="AQ225" s="159"/>
      <c r="AR225" s="13"/>
      <c r="AS225" s="13" t="s">
        <v>841</v>
      </c>
      <c r="AT225" s="13" t="s">
        <v>2081</v>
      </c>
      <c r="AU225" s="13"/>
      <c r="AV225" s="13"/>
      <c r="AW225" s="13"/>
      <c r="AX225" s="167"/>
      <c r="AY225" s="13"/>
      <c r="AZ225" s="12"/>
      <c r="BA225" s="13"/>
      <c r="BB225" s="13"/>
      <c r="BC225" s="13"/>
      <c r="BD225" s="13"/>
      <c r="BE225" s="13"/>
      <c r="BF225" s="13"/>
      <c r="BG225" s="13"/>
      <c r="BH225" s="13"/>
      <c r="BI225" s="13"/>
      <c r="BJ225" s="5">
        <f t="shared" si="10"/>
        <v>2</v>
      </c>
    </row>
    <row r="226" spans="1:62" s="211" customFormat="1" ht="70">
      <c r="A226" s="30">
        <v>12</v>
      </c>
      <c r="B226" s="30">
        <v>8</v>
      </c>
      <c r="C226" s="251" t="s">
        <v>814</v>
      </c>
      <c r="D226" s="251"/>
      <c r="E226" s="30"/>
      <c r="F226" s="30" t="s">
        <v>845</v>
      </c>
      <c r="G226" s="30"/>
      <c r="H226" s="30"/>
      <c r="I226" s="30"/>
      <c r="J226" s="30"/>
      <c r="K226" s="30"/>
      <c r="L226" s="292"/>
      <c r="M226" s="12"/>
      <c r="N226" s="13"/>
      <c r="O226" s="13"/>
      <c r="P226" s="13"/>
      <c r="Q226" s="13"/>
      <c r="R226" s="13"/>
      <c r="S226" s="13"/>
      <c r="T226" s="13"/>
      <c r="U226" s="167"/>
      <c r="V226" s="13"/>
      <c r="W226" s="13" t="s">
        <v>846</v>
      </c>
      <c r="X226" s="13" t="s">
        <v>846</v>
      </c>
      <c r="Y226" s="13"/>
      <c r="Z226" s="13"/>
      <c r="AA226" s="13" t="s">
        <v>847</v>
      </c>
      <c r="AB226" s="468" t="s">
        <v>79</v>
      </c>
      <c r="AC226" s="468" t="s">
        <v>844</v>
      </c>
      <c r="AD226" s="468">
        <v>0</v>
      </c>
      <c r="AE226" s="468">
        <v>65500</v>
      </c>
      <c r="AF226" s="468" t="s">
        <v>79</v>
      </c>
      <c r="AG226" s="468"/>
      <c r="AH226" s="468"/>
      <c r="AI226" s="468"/>
      <c r="AJ226" s="167"/>
      <c r="AK226" s="13"/>
      <c r="AL226" s="269" t="s">
        <v>2087</v>
      </c>
      <c r="AM226" s="13"/>
      <c r="AN226" s="13"/>
      <c r="AO226" s="13"/>
      <c r="AP226" s="13"/>
      <c r="AQ226" s="13"/>
      <c r="AR226" s="13"/>
      <c r="AS226" s="13" t="s">
        <v>2088</v>
      </c>
      <c r="AT226" s="13" t="s">
        <v>79</v>
      </c>
      <c r="AU226" s="13"/>
      <c r="AV226" s="13"/>
      <c r="AW226" s="13"/>
      <c r="AX226" s="167"/>
      <c r="AY226" s="13"/>
      <c r="AZ226" s="12"/>
      <c r="BA226" s="13"/>
      <c r="BB226" s="13"/>
      <c r="BC226" s="13"/>
      <c r="BD226" s="13"/>
      <c r="BE226" s="13"/>
      <c r="BF226" s="13"/>
      <c r="BG226" s="13"/>
      <c r="BH226" s="13"/>
      <c r="BI226" s="13"/>
      <c r="BJ226" s="5">
        <f t="shared" si="10"/>
        <v>2</v>
      </c>
    </row>
    <row r="227" spans="1:62" s="211" customFormat="1" ht="28">
      <c r="A227" s="30">
        <v>12</v>
      </c>
      <c r="B227" s="30">
        <v>9</v>
      </c>
      <c r="C227" s="251" t="s">
        <v>814</v>
      </c>
      <c r="D227" s="251"/>
      <c r="E227" s="30" t="s">
        <v>1623</v>
      </c>
      <c r="F227" s="474" t="s">
        <v>848</v>
      </c>
      <c r="G227" s="30" t="str">
        <f>_xlfn.CONCAT("'&lt;br&gt;','&lt;b&gt;','",F227, ": ','&lt;/b&gt;',",L227, ",'&lt;/br&gt;',")</f>
        <v>'&lt;br&gt;','&lt;b&gt;','pH: ','&lt;/b&gt;',pH ,'&lt;/br&gt;',</v>
      </c>
      <c r="H227" s="30" t="s">
        <v>2281</v>
      </c>
      <c r="I227" s="30" t="s">
        <v>264</v>
      </c>
      <c r="J227" s="30" t="s">
        <v>2280</v>
      </c>
      <c r="K227" s="30" t="s">
        <v>79</v>
      </c>
      <c r="L227" s="292" t="s">
        <v>2248</v>
      </c>
      <c r="M227" s="12"/>
      <c r="N227" s="13"/>
      <c r="O227" s="13"/>
      <c r="P227" s="13"/>
      <c r="Q227" s="13"/>
      <c r="R227" s="13"/>
      <c r="S227" s="13"/>
      <c r="T227" s="13"/>
      <c r="U227" s="167"/>
      <c r="V227" s="13"/>
      <c r="W227" s="13" t="s">
        <v>848</v>
      </c>
      <c r="X227" s="13" t="s">
        <v>848</v>
      </c>
      <c r="Y227" s="13"/>
      <c r="Z227" s="13"/>
      <c r="AA227" s="13" t="s">
        <v>849</v>
      </c>
      <c r="AB227" s="468" t="s">
        <v>850</v>
      </c>
      <c r="AC227" s="468" t="s">
        <v>851</v>
      </c>
      <c r="AD227" s="468">
        <v>0</v>
      </c>
      <c r="AE227" s="468">
        <v>14</v>
      </c>
      <c r="AF227" s="468" t="s">
        <v>79</v>
      </c>
      <c r="AG227" s="468"/>
      <c r="AH227" s="468"/>
      <c r="AI227" s="46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0"/>
        <v>1</v>
      </c>
    </row>
    <row r="228" spans="1:62" s="211" customFormat="1" ht="28">
      <c r="A228" s="30">
        <v>12</v>
      </c>
      <c r="B228" s="30">
        <v>10</v>
      </c>
      <c r="C228" s="251" t="s">
        <v>814</v>
      </c>
      <c r="D228" s="251"/>
      <c r="E228" s="30"/>
      <c r="F228" s="30" t="s">
        <v>852</v>
      </c>
      <c r="G228" s="30"/>
      <c r="H228" s="30"/>
      <c r="I228" s="30"/>
      <c r="J228" s="30"/>
      <c r="K228" s="30"/>
      <c r="L228" s="292"/>
      <c r="M228" s="17" t="s">
        <v>853</v>
      </c>
      <c r="N228" s="468"/>
      <c r="O228" s="21"/>
      <c r="P228" s="21"/>
      <c r="Q228" s="21"/>
      <c r="R228" s="21"/>
      <c r="S228" s="21"/>
      <c r="T228" s="21"/>
      <c r="U228" s="168"/>
      <c r="V228" s="21"/>
      <c r="W228" s="13"/>
      <c r="X228" s="13"/>
      <c r="Y228" s="13"/>
      <c r="Z228" s="13"/>
      <c r="AA228" s="13"/>
      <c r="AB228" s="468"/>
      <c r="AC228" s="468"/>
      <c r="AD228" s="468"/>
      <c r="AE228" s="468"/>
      <c r="AF228" s="468"/>
      <c r="AG228" s="468"/>
      <c r="AH228" s="468"/>
      <c r="AI228" s="468"/>
      <c r="AJ228" s="168"/>
      <c r="AK228" s="21"/>
      <c r="AL228" s="282"/>
      <c r="AM228" s="468"/>
      <c r="AN228" s="468"/>
      <c r="AO228" s="468"/>
      <c r="AP228" s="468"/>
      <c r="AQ228" s="13"/>
      <c r="AR228" s="13"/>
      <c r="AS228" s="13"/>
      <c r="AT228" s="13"/>
      <c r="AU228" s="13"/>
      <c r="AV228" s="13"/>
      <c r="AW228" s="13"/>
      <c r="AX228" s="168"/>
      <c r="AY228" s="21"/>
      <c r="AZ228" s="12"/>
      <c r="BA228" s="13"/>
      <c r="BB228" s="13"/>
      <c r="BC228" s="13"/>
      <c r="BD228" s="13"/>
      <c r="BE228" s="13"/>
      <c r="BF228" s="13"/>
      <c r="BG228" s="13"/>
      <c r="BH228" s="13"/>
      <c r="BI228" s="13"/>
      <c r="BJ228" s="5">
        <f t="shared" si="10"/>
        <v>1</v>
      </c>
    </row>
    <row r="229" spans="1:62" s="211" customFormat="1" ht="56">
      <c r="A229" s="30">
        <v>12</v>
      </c>
      <c r="B229" s="30">
        <v>11</v>
      </c>
      <c r="C229" s="251" t="s">
        <v>814</v>
      </c>
      <c r="D229" s="251"/>
      <c r="E229" s="30" t="s">
        <v>1623</v>
      </c>
      <c r="F229" s="474" t="s">
        <v>854</v>
      </c>
      <c r="G229" s="30" t="str">
        <f>_xlfn.CONCAT("'&lt;br&gt;','&lt;b&gt;','",F229, ": ','&lt;/b&gt;',",L229, ",'&lt;/br&gt;',")</f>
        <v>'&lt;br&gt;','&lt;b&gt;','Turbidity: ','&lt;/b&gt;',Turbidity ,'&lt;/br&gt;',</v>
      </c>
      <c r="H229" s="30" t="s">
        <v>2282</v>
      </c>
      <c r="I229" s="30" t="s">
        <v>264</v>
      </c>
      <c r="J229" s="30"/>
      <c r="K229" s="30" t="s">
        <v>856</v>
      </c>
      <c r="L229" s="292" t="s">
        <v>2086</v>
      </c>
      <c r="M229" s="12"/>
      <c r="N229" s="13"/>
      <c r="O229" s="11"/>
      <c r="P229" s="11"/>
      <c r="Q229" s="11"/>
      <c r="R229" s="11"/>
      <c r="S229" s="11"/>
      <c r="T229" s="11"/>
      <c r="U229" s="169"/>
      <c r="V229" s="11"/>
      <c r="W229" s="13" t="s">
        <v>854</v>
      </c>
      <c r="X229" s="13" t="s">
        <v>854</v>
      </c>
      <c r="Y229" s="13"/>
      <c r="Z229" s="13"/>
      <c r="AA229" s="13" t="s">
        <v>855</v>
      </c>
      <c r="AB229" s="468" t="s">
        <v>308</v>
      </c>
      <c r="AC229" s="468" t="s">
        <v>856</v>
      </c>
      <c r="AD229" s="468">
        <v>0</v>
      </c>
      <c r="AE229" s="468" t="s">
        <v>160</v>
      </c>
      <c r="AF229" s="468" t="s">
        <v>79</v>
      </c>
      <c r="AG229" s="468"/>
      <c r="AH229" s="468"/>
      <c r="AI229" s="468"/>
      <c r="AJ229" s="169"/>
      <c r="AK229" s="11"/>
      <c r="AL229" s="13" t="s">
        <v>2085</v>
      </c>
      <c r="AM229" s="468"/>
      <c r="AN229" s="13" t="s">
        <v>2085</v>
      </c>
      <c r="AO229" s="468"/>
      <c r="AP229" s="468"/>
      <c r="AQ229" s="159"/>
      <c r="AR229" s="13"/>
      <c r="AS229" s="13" t="s">
        <v>2086</v>
      </c>
      <c r="AT229" s="13"/>
      <c r="AU229" s="13"/>
      <c r="AV229" s="13"/>
      <c r="AW229" s="13"/>
      <c r="AX229" s="169"/>
      <c r="AY229" s="11"/>
      <c r="AZ229" s="12"/>
      <c r="BA229" s="13"/>
      <c r="BB229" s="13"/>
      <c r="BC229" s="13"/>
      <c r="BD229" s="13"/>
      <c r="BE229" s="13"/>
      <c r="BF229" s="13"/>
      <c r="BG229" s="13"/>
      <c r="BH229" s="13"/>
      <c r="BI229" s="13"/>
      <c r="BJ229" s="5">
        <f t="shared" si="10"/>
        <v>2</v>
      </c>
    </row>
    <row r="230" spans="1:62" s="211" customFormat="1" ht="126">
      <c r="A230" s="31">
        <v>13</v>
      </c>
      <c r="B230" s="31">
        <v>1</v>
      </c>
      <c r="C230" s="252" t="s">
        <v>819</v>
      </c>
      <c r="D230" s="252"/>
      <c r="E230" s="31"/>
      <c r="F230" s="31" t="s">
        <v>820</v>
      </c>
      <c r="G230" s="298"/>
      <c r="H230" s="31"/>
      <c r="I230" s="31"/>
      <c r="J230" s="31"/>
      <c r="K230" s="31"/>
      <c r="L230" s="298"/>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820</v>
      </c>
      <c r="BA230" s="13" t="s">
        <v>821</v>
      </c>
      <c r="BB230" s="13"/>
      <c r="BC230" s="13"/>
      <c r="BD230" s="13" t="s">
        <v>822</v>
      </c>
      <c r="BE230" s="13" t="s">
        <v>823</v>
      </c>
      <c r="BF230" s="13"/>
      <c r="BG230" s="13"/>
      <c r="BH230" s="13"/>
      <c r="BI230" s="13"/>
      <c r="BJ230" s="5">
        <f t="shared" si="10"/>
        <v>1</v>
      </c>
    </row>
    <row r="231" spans="1:62" s="211" customFormat="1" ht="70">
      <c r="A231" s="32">
        <v>14</v>
      </c>
      <c r="B231" s="32">
        <v>1</v>
      </c>
      <c r="C231" s="253" t="s">
        <v>857</v>
      </c>
      <c r="D231" s="253"/>
      <c r="E231" s="32"/>
      <c r="F231" s="32" t="s">
        <v>858</v>
      </c>
      <c r="G231" s="210"/>
      <c r="H231" s="32"/>
      <c r="I231" s="32" t="s">
        <v>1974</v>
      </c>
      <c r="J231" s="32"/>
      <c r="K231" s="32"/>
      <c r="L231" s="210" t="s">
        <v>859</v>
      </c>
      <c r="M231" s="12" t="s">
        <v>860</v>
      </c>
      <c r="N231" s="13"/>
      <c r="O231" s="13"/>
      <c r="P231" s="13"/>
      <c r="Q231" s="13"/>
      <c r="R231" s="13"/>
      <c r="S231" s="13"/>
      <c r="T231" s="13"/>
      <c r="U231" s="167"/>
      <c r="V231" s="13"/>
      <c r="W231" s="173" t="s">
        <v>861</v>
      </c>
      <c r="X231" s="13" t="s">
        <v>861</v>
      </c>
      <c r="Y231" s="13"/>
      <c r="Z231" s="13"/>
      <c r="AA231" s="13" t="s">
        <v>862</v>
      </c>
      <c r="AB231" s="468" t="s">
        <v>370</v>
      </c>
      <c r="AC231" s="468" t="s">
        <v>863</v>
      </c>
      <c r="AD231" s="468">
        <v>0</v>
      </c>
      <c r="AE231" s="468" t="s">
        <v>160</v>
      </c>
      <c r="AF231" s="468" t="s">
        <v>79</v>
      </c>
      <c r="AG231" s="468"/>
      <c r="AH231" s="468"/>
      <c r="AI231" s="46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0"/>
        <v>2</v>
      </c>
    </row>
    <row r="232" spans="1:62" s="211" customFormat="1" ht="70">
      <c r="A232" s="32">
        <v>14</v>
      </c>
      <c r="B232" s="32">
        <f>B231+1</f>
        <v>2</v>
      </c>
      <c r="C232" s="253" t="s">
        <v>857</v>
      </c>
      <c r="D232" s="253"/>
      <c r="E232" s="32"/>
      <c r="F232" s="32" t="s">
        <v>864</v>
      </c>
      <c r="G232" s="210"/>
      <c r="H232" s="35"/>
      <c r="I232" s="32" t="s">
        <v>1974</v>
      </c>
      <c r="J232" s="35"/>
      <c r="K232" s="35"/>
      <c r="L232" s="210" t="s">
        <v>865</v>
      </c>
      <c r="M232" s="12" t="s">
        <v>866</v>
      </c>
      <c r="N232" s="36"/>
      <c r="O232" s="13"/>
      <c r="P232" s="13"/>
      <c r="Q232" s="13"/>
      <c r="R232" s="13"/>
      <c r="S232" s="13"/>
      <c r="T232" s="13"/>
      <c r="U232" s="167"/>
      <c r="V232" s="13"/>
      <c r="W232" s="173" t="s">
        <v>867</v>
      </c>
      <c r="X232" s="13" t="s">
        <v>867</v>
      </c>
      <c r="Y232" s="36"/>
      <c r="Z232" s="36"/>
      <c r="AA232" s="13" t="s">
        <v>868</v>
      </c>
      <c r="AB232" s="468" t="s">
        <v>79</v>
      </c>
      <c r="AC232" s="468" t="s">
        <v>863</v>
      </c>
      <c r="AD232" s="468" t="s">
        <v>869</v>
      </c>
      <c r="AE232" s="468" t="s">
        <v>160</v>
      </c>
      <c r="AF232" s="468" t="s">
        <v>79</v>
      </c>
      <c r="AG232" s="468"/>
      <c r="AH232" s="468"/>
      <c r="AI232" s="46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0"/>
        <v>2</v>
      </c>
    </row>
    <row r="233" spans="1:62" s="211" customFormat="1" ht="28">
      <c r="A233" s="32"/>
      <c r="B233" s="32">
        <f t="shared" ref="B233:B296" si="11">B232+1</f>
        <v>3</v>
      </c>
      <c r="C233" s="253" t="s">
        <v>857</v>
      </c>
      <c r="D233" s="254"/>
      <c r="E233" s="32"/>
      <c r="F233" s="32" t="s">
        <v>1721</v>
      </c>
      <c r="G233" s="210"/>
      <c r="H233" s="35"/>
      <c r="I233" s="32"/>
      <c r="J233" s="35"/>
      <c r="K233" s="35"/>
      <c r="L233" s="210"/>
      <c r="M233" s="12"/>
      <c r="N233" s="153"/>
      <c r="O233" s="13"/>
      <c r="P233" s="13"/>
      <c r="Q233" s="13"/>
      <c r="R233" s="13"/>
      <c r="S233" s="13"/>
      <c r="T233" s="13"/>
      <c r="U233" s="167"/>
      <c r="V233" s="13"/>
      <c r="W233" s="173"/>
      <c r="X233" s="13"/>
      <c r="Y233" s="153"/>
      <c r="Z233" s="153"/>
      <c r="AA233" s="13"/>
      <c r="AB233" s="468"/>
      <c r="AC233" s="468"/>
      <c r="AD233" s="468"/>
      <c r="AE233" s="468"/>
      <c r="AF233" s="468"/>
      <c r="AG233" s="468"/>
      <c r="AH233" s="468"/>
      <c r="AI233" s="468"/>
      <c r="AJ233" s="167"/>
      <c r="AK233" s="153"/>
      <c r="AL233" s="12" t="s">
        <v>1720</v>
      </c>
      <c r="AM233" s="36"/>
      <c r="AN233" s="12" t="s">
        <v>1720</v>
      </c>
      <c r="AO233" s="36"/>
      <c r="AP233" s="36"/>
      <c r="AQ233" s="36"/>
      <c r="AR233" s="36"/>
      <c r="AS233" s="13" t="s">
        <v>1721</v>
      </c>
      <c r="AT233" s="13"/>
      <c r="AU233" s="13"/>
      <c r="AV233" s="13"/>
      <c r="AW233" s="13"/>
      <c r="AX233" s="167"/>
      <c r="AY233" s="13"/>
      <c r="AZ233" s="12"/>
      <c r="BA233" s="13"/>
      <c r="BB233" s="13"/>
      <c r="BC233" s="13"/>
      <c r="BD233" s="13"/>
      <c r="BE233" s="13"/>
      <c r="BF233" s="13"/>
      <c r="BG233" s="13"/>
      <c r="BH233" s="13"/>
      <c r="BI233" s="13"/>
      <c r="BJ233" s="5">
        <f t="shared" si="10"/>
        <v>1</v>
      </c>
    </row>
    <row r="234" spans="1:62" s="211" customFormat="1" ht="252">
      <c r="A234" s="32">
        <v>14</v>
      </c>
      <c r="B234" s="32">
        <f t="shared" si="11"/>
        <v>4</v>
      </c>
      <c r="C234" s="253" t="s">
        <v>857</v>
      </c>
      <c r="D234" s="254"/>
      <c r="E234" s="32" t="s">
        <v>1623</v>
      </c>
      <c r="F234" s="475" t="s">
        <v>870</v>
      </c>
      <c r="G234" s="210" t="str">
        <f>_xlfn.CONCAT("'&lt;br&gt;','&lt;b&gt;','",F234, ": ','&lt;/b&gt;',",L234, ",'&lt;/br&gt;',")</f>
        <v>'&lt;br&gt;','&lt;b&gt;','O/E Macroinvertebrate Index : ','&lt;/b&gt;',OEratio ,'&lt;/br&gt;',</v>
      </c>
      <c r="H234" s="35" t="s">
        <v>1827</v>
      </c>
      <c r="I234" s="32" t="s">
        <v>264</v>
      </c>
      <c r="J234" s="35" t="s">
        <v>2290</v>
      </c>
      <c r="K234" s="35" t="s">
        <v>1611</v>
      </c>
      <c r="L234" s="210" t="s">
        <v>871</v>
      </c>
      <c r="M234" s="12"/>
      <c r="N234" s="306"/>
      <c r="O234" s="192" t="s">
        <v>872</v>
      </c>
      <c r="P234" s="192"/>
      <c r="Q234" s="192"/>
      <c r="R234" s="9"/>
      <c r="S234" s="9">
        <v>6847</v>
      </c>
      <c r="T234" s="9"/>
      <c r="U234" s="166"/>
      <c r="V234" s="9"/>
      <c r="W234" s="173" t="s">
        <v>873</v>
      </c>
      <c r="X234" s="13" t="s">
        <v>1740</v>
      </c>
      <c r="Y234" s="367"/>
      <c r="Z234" s="367"/>
      <c r="AA234" s="13" t="s">
        <v>874</v>
      </c>
      <c r="AB234" s="468" t="s">
        <v>370</v>
      </c>
      <c r="AC234" s="13" t="s">
        <v>160</v>
      </c>
      <c r="AD234" s="468">
        <v>0</v>
      </c>
      <c r="AE234" s="468" t="s">
        <v>875</v>
      </c>
      <c r="AF234" s="468" t="s">
        <v>79</v>
      </c>
      <c r="AG234" s="468"/>
      <c r="AH234" s="468">
        <v>6861</v>
      </c>
      <c r="AI234" s="468"/>
      <c r="AJ234" s="166"/>
      <c r="AK234" s="384" t="s">
        <v>2007</v>
      </c>
      <c r="AL234" s="12" t="s">
        <v>1718</v>
      </c>
      <c r="AM234" s="36"/>
      <c r="AN234" s="12" t="s">
        <v>1718</v>
      </c>
      <c r="AO234" s="36"/>
      <c r="AP234" s="36"/>
      <c r="AQ234" s="36"/>
      <c r="AR234" s="36"/>
      <c r="AS234" s="13" t="s">
        <v>1719</v>
      </c>
      <c r="AT234" s="13"/>
      <c r="AU234" s="13"/>
      <c r="AV234" s="13">
        <v>6847</v>
      </c>
      <c r="AW234" s="13" t="s">
        <v>2006</v>
      </c>
      <c r="AX234" s="166"/>
      <c r="AY234" s="9"/>
      <c r="AZ234" s="12"/>
      <c r="BA234" s="13"/>
      <c r="BB234" s="13"/>
      <c r="BC234" s="13"/>
      <c r="BD234" s="13"/>
      <c r="BE234" s="13"/>
      <c r="BF234" s="13">
        <v>6869</v>
      </c>
      <c r="BG234" s="13"/>
      <c r="BH234" s="13"/>
      <c r="BI234" s="13"/>
      <c r="BJ234" s="5">
        <f t="shared" si="10"/>
        <v>2</v>
      </c>
    </row>
    <row r="235" spans="1:62" s="211" customFormat="1" ht="28">
      <c r="A235" s="32"/>
      <c r="B235" s="32">
        <f t="shared" si="11"/>
        <v>5</v>
      </c>
      <c r="C235" s="253" t="s">
        <v>857</v>
      </c>
      <c r="D235" s="254"/>
      <c r="E235" s="32"/>
      <c r="F235" s="32" t="s">
        <v>1717</v>
      </c>
      <c r="G235" s="210"/>
      <c r="H235" s="35"/>
      <c r="I235" s="32"/>
      <c r="J235" s="35"/>
      <c r="K235" s="35"/>
      <c r="L235" s="210"/>
      <c r="M235" s="12"/>
      <c r="N235" s="306"/>
      <c r="O235" s="192"/>
      <c r="P235" s="192"/>
      <c r="Q235" s="192"/>
      <c r="R235" s="9"/>
      <c r="S235" s="9"/>
      <c r="T235" s="9"/>
      <c r="U235" s="166"/>
      <c r="V235" s="9"/>
      <c r="W235" s="173"/>
      <c r="X235" s="13"/>
      <c r="Y235" s="367"/>
      <c r="Z235" s="367"/>
      <c r="AA235" s="13"/>
      <c r="AB235" s="468"/>
      <c r="AC235" s="13"/>
      <c r="AD235" s="468"/>
      <c r="AE235" s="468"/>
      <c r="AF235" s="468"/>
      <c r="AG235" s="468"/>
      <c r="AH235" s="468"/>
      <c r="AI235" s="468"/>
      <c r="AJ235" s="166"/>
      <c r="AK235" s="438"/>
      <c r="AL235" s="12" t="s">
        <v>1716</v>
      </c>
      <c r="AM235" s="36"/>
      <c r="AN235" s="12" t="s">
        <v>1716</v>
      </c>
      <c r="AO235" s="36"/>
      <c r="AP235" s="36"/>
      <c r="AQ235" s="36"/>
      <c r="AR235" s="36"/>
      <c r="AS235" s="13" t="s">
        <v>1717</v>
      </c>
      <c r="AT235" s="13"/>
      <c r="AU235" s="13"/>
      <c r="AV235" s="13"/>
      <c r="AW235" s="13"/>
      <c r="AX235" s="166"/>
      <c r="AY235" s="9"/>
      <c r="AZ235" s="12"/>
      <c r="BA235" s="13"/>
      <c r="BB235" s="13"/>
      <c r="BC235" s="13"/>
      <c r="BD235" s="13"/>
      <c r="BE235" s="13"/>
      <c r="BF235" s="13"/>
      <c r="BG235" s="13"/>
      <c r="BH235" s="13"/>
      <c r="BI235" s="13"/>
      <c r="BJ235" s="5">
        <f t="shared" si="10"/>
        <v>1</v>
      </c>
    </row>
    <row r="236" spans="1:62" s="211" customFormat="1" ht="28">
      <c r="A236" s="32">
        <v>14</v>
      </c>
      <c r="B236" s="32">
        <f t="shared" si="11"/>
        <v>6</v>
      </c>
      <c r="C236" s="253" t="s">
        <v>857</v>
      </c>
      <c r="D236" s="253"/>
      <c r="E236" s="32"/>
      <c r="F236" s="32" t="s">
        <v>876</v>
      </c>
      <c r="G236" s="210"/>
      <c r="H236" s="35"/>
      <c r="I236" s="32"/>
      <c r="J236" s="35"/>
      <c r="K236" s="35"/>
      <c r="L236" s="210"/>
      <c r="M236" s="12"/>
      <c r="N236" s="153"/>
      <c r="O236" s="13"/>
      <c r="P236" s="13"/>
      <c r="Q236" s="13"/>
      <c r="R236" s="13"/>
      <c r="S236" s="13"/>
      <c r="T236" s="13"/>
      <c r="U236" s="167"/>
      <c r="V236" s="13"/>
      <c r="W236" s="173" t="s">
        <v>877</v>
      </c>
      <c r="X236" s="13" t="s">
        <v>877</v>
      </c>
      <c r="Y236" s="153"/>
      <c r="Z236" s="153"/>
      <c r="AA236" s="13" t="s">
        <v>878</v>
      </c>
      <c r="AB236" s="468" t="s">
        <v>308</v>
      </c>
      <c r="AC236" s="468" t="s">
        <v>79</v>
      </c>
      <c r="AD236" s="468" t="s">
        <v>447</v>
      </c>
      <c r="AE236" s="468" t="s">
        <v>512</v>
      </c>
      <c r="AF236" s="468" t="s">
        <v>79</v>
      </c>
      <c r="AG236" s="468"/>
      <c r="AH236" s="468"/>
      <c r="AI236" s="46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0"/>
        <v>1</v>
      </c>
    </row>
    <row r="237" spans="1:62" s="211" customFormat="1" ht="70">
      <c r="A237" s="32">
        <v>14</v>
      </c>
      <c r="B237" s="32">
        <f t="shared" si="11"/>
        <v>7</v>
      </c>
      <c r="C237" s="253" t="s">
        <v>857</v>
      </c>
      <c r="D237" s="253"/>
      <c r="E237" s="32" t="s">
        <v>1623</v>
      </c>
      <c r="F237" s="475" t="s">
        <v>879</v>
      </c>
      <c r="G237" s="210" t="str">
        <f>_xlfn.CONCAT("'&lt;br&gt;','&lt;b&gt;','",F237, ": ','&lt;/b&gt;',",L237, ",'&lt;/br&gt;',")</f>
        <v>'&lt;br&gt;','&lt;b&gt;','Multimetric Macroinvertebrate Index : ','&lt;/b&gt;',MMI ,'&lt;/br&gt;',</v>
      </c>
      <c r="H237" s="35" t="s">
        <v>1828</v>
      </c>
      <c r="I237" s="32" t="s">
        <v>264</v>
      </c>
      <c r="J237" s="35"/>
      <c r="K237" s="35" t="s">
        <v>1611</v>
      </c>
      <c r="L237" s="210" t="s">
        <v>880</v>
      </c>
      <c r="M237" s="12"/>
      <c r="N237" s="306"/>
      <c r="O237" s="13" t="s">
        <v>881</v>
      </c>
      <c r="P237" s="13"/>
      <c r="Q237" s="13"/>
      <c r="R237" s="13"/>
      <c r="S237" s="13">
        <v>6847</v>
      </c>
      <c r="T237" s="13"/>
      <c r="U237" s="167"/>
      <c r="V237" s="13"/>
      <c r="W237" s="173" t="s">
        <v>882</v>
      </c>
      <c r="X237" s="13" t="s">
        <v>1743</v>
      </c>
      <c r="Y237" s="153"/>
      <c r="Z237" s="153"/>
      <c r="AA237" s="13" t="s">
        <v>883</v>
      </c>
      <c r="AB237" s="468" t="s">
        <v>370</v>
      </c>
      <c r="AC237" s="468" t="s">
        <v>160</v>
      </c>
      <c r="AD237" s="468" t="s">
        <v>79</v>
      </c>
      <c r="AE237" s="468" t="s">
        <v>79</v>
      </c>
      <c r="AF237" s="468" t="s">
        <v>79</v>
      </c>
      <c r="AG237" s="468"/>
      <c r="AH237" s="468">
        <v>6861</v>
      </c>
      <c r="AI237" s="468"/>
      <c r="AJ237" s="167"/>
      <c r="AK237" s="383" t="s">
        <v>2007</v>
      </c>
      <c r="AL237" s="12" t="s">
        <v>1672</v>
      </c>
      <c r="AM237" s="36"/>
      <c r="AN237" s="12" t="s">
        <v>1672</v>
      </c>
      <c r="AO237" s="36"/>
      <c r="AP237" s="36"/>
      <c r="AQ237" s="36"/>
      <c r="AR237" s="36"/>
      <c r="AS237" s="13" t="s">
        <v>1673</v>
      </c>
      <c r="AT237" s="13"/>
      <c r="AU237" s="13"/>
      <c r="AV237" s="13">
        <v>6847</v>
      </c>
      <c r="AW237" s="13" t="s">
        <v>2006</v>
      </c>
      <c r="AX237" s="167"/>
      <c r="AY237" s="13"/>
      <c r="AZ237" s="12"/>
      <c r="BA237" s="13"/>
      <c r="BB237" s="13"/>
      <c r="BC237" s="13"/>
      <c r="BD237" s="13"/>
      <c r="BE237" s="13"/>
      <c r="BF237" s="13">
        <v>6869</v>
      </c>
      <c r="BG237" s="13"/>
      <c r="BH237" s="13"/>
      <c r="BI237" s="13"/>
      <c r="BJ237" s="5">
        <f t="shared" si="10"/>
        <v>2</v>
      </c>
    </row>
    <row r="238" spans="1:62" s="211" customFormat="1" ht="196">
      <c r="A238" s="32">
        <v>14</v>
      </c>
      <c r="B238" s="32">
        <f t="shared" si="11"/>
        <v>8</v>
      </c>
      <c r="C238" s="253" t="s">
        <v>857</v>
      </c>
      <c r="D238" s="253"/>
      <c r="E238" s="32"/>
      <c r="F238" s="32" t="s">
        <v>884</v>
      </c>
      <c r="G238" s="210"/>
      <c r="H238" s="35"/>
      <c r="I238" s="32"/>
      <c r="J238" s="35"/>
      <c r="K238" s="35"/>
      <c r="L238" s="210"/>
      <c r="M238" s="12"/>
      <c r="N238" s="163"/>
      <c r="O238" s="13"/>
      <c r="P238" s="13"/>
      <c r="Q238" s="13"/>
      <c r="R238" s="13"/>
      <c r="S238" s="13"/>
      <c r="T238" s="13"/>
      <c r="U238" s="167"/>
      <c r="V238" s="13"/>
      <c r="W238" s="173" t="s">
        <v>885</v>
      </c>
      <c r="X238" s="13" t="s">
        <v>885</v>
      </c>
      <c r="Y238" s="163"/>
      <c r="Z238" s="163"/>
      <c r="AA238" s="13" t="s">
        <v>886</v>
      </c>
      <c r="AB238" s="468" t="s">
        <v>79</v>
      </c>
      <c r="AC238" s="468" t="s">
        <v>79</v>
      </c>
      <c r="AD238" s="468" t="s">
        <v>79</v>
      </c>
      <c r="AE238" s="468" t="s">
        <v>79</v>
      </c>
      <c r="AF238" s="468" t="s">
        <v>79</v>
      </c>
      <c r="AG238" s="468"/>
      <c r="AH238" s="468"/>
      <c r="AI238" s="46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0"/>
        <v>1</v>
      </c>
    </row>
    <row r="239" spans="1:62" s="211" customFormat="1" ht="28">
      <c r="A239" s="32">
        <v>14</v>
      </c>
      <c r="B239" s="32">
        <f t="shared" si="11"/>
        <v>9</v>
      </c>
      <c r="C239" s="253" t="s">
        <v>857</v>
      </c>
      <c r="D239" s="253"/>
      <c r="E239" s="32"/>
      <c r="F239" s="32" t="s">
        <v>887</v>
      </c>
      <c r="G239" s="210"/>
      <c r="H239" s="35"/>
      <c r="I239" s="32"/>
      <c r="J239" s="35"/>
      <c r="K239" s="35"/>
      <c r="L239" s="210"/>
      <c r="M239" s="12" t="s">
        <v>888</v>
      </c>
      <c r="N239" s="261"/>
      <c r="O239" s="445"/>
      <c r="P239" s="439"/>
      <c r="Q239" s="439"/>
      <c r="R239" s="34"/>
      <c r="S239" s="34"/>
      <c r="T239" s="34"/>
      <c r="U239" s="170"/>
      <c r="V239" s="34"/>
      <c r="W239" s="173"/>
      <c r="X239" s="13"/>
      <c r="Y239" s="13"/>
      <c r="Z239" s="13"/>
      <c r="AA239" s="13"/>
      <c r="AB239" s="468"/>
      <c r="AC239" s="468"/>
      <c r="AD239" s="468"/>
      <c r="AE239" s="468"/>
      <c r="AF239" s="468"/>
      <c r="AG239" s="468"/>
      <c r="AH239" s="468"/>
      <c r="AI239" s="46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0"/>
        <v>1</v>
      </c>
    </row>
    <row r="240" spans="1:62" s="211" customFormat="1" ht="28">
      <c r="A240" s="32">
        <v>14</v>
      </c>
      <c r="B240" s="32">
        <f t="shared" si="11"/>
        <v>10</v>
      </c>
      <c r="C240" s="253" t="s">
        <v>857</v>
      </c>
      <c r="D240" s="253"/>
      <c r="E240" s="32"/>
      <c r="F240" s="32" t="s">
        <v>889</v>
      </c>
      <c r="G240" s="210"/>
      <c r="H240" s="35"/>
      <c r="I240" s="32"/>
      <c r="J240" s="35"/>
      <c r="K240" s="35"/>
      <c r="L240" s="210"/>
      <c r="M240" s="12" t="s">
        <v>890</v>
      </c>
      <c r="N240" s="261"/>
      <c r="O240" s="445"/>
      <c r="P240" s="439"/>
      <c r="Q240" s="439"/>
      <c r="R240" s="34"/>
      <c r="S240" s="34"/>
      <c r="T240" s="34"/>
      <c r="U240" s="170"/>
      <c r="V240" s="34"/>
      <c r="W240" s="173"/>
      <c r="X240" s="13"/>
      <c r="Y240" s="13"/>
      <c r="Z240" s="13"/>
      <c r="AA240" s="13"/>
      <c r="AB240" s="468"/>
      <c r="AC240" s="468"/>
      <c r="AD240" s="468"/>
      <c r="AE240" s="468"/>
      <c r="AF240" s="468"/>
      <c r="AG240" s="468"/>
      <c r="AH240" s="468"/>
      <c r="AI240" s="46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0"/>
        <v>1</v>
      </c>
    </row>
    <row r="241" spans="1:62" s="211" customFormat="1" ht="182">
      <c r="A241" s="32">
        <v>14</v>
      </c>
      <c r="B241" s="32">
        <f t="shared" si="11"/>
        <v>11</v>
      </c>
      <c r="C241" s="253" t="s">
        <v>857</v>
      </c>
      <c r="D241" s="255"/>
      <c r="E241" s="32"/>
      <c r="F241" s="32" t="s">
        <v>891</v>
      </c>
      <c r="G241" s="210"/>
      <c r="H241" s="35"/>
      <c r="I241" s="32"/>
      <c r="J241" s="35"/>
      <c r="K241" s="32"/>
      <c r="L241" s="210"/>
      <c r="M241" s="12"/>
      <c r="N241" s="13"/>
      <c r="O241" s="13"/>
      <c r="P241" s="13"/>
      <c r="Q241" s="13"/>
      <c r="R241" s="13"/>
      <c r="S241" s="13"/>
      <c r="T241" s="13"/>
      <c r="U241" s="167"/>
      <c r="V241" s="13"/>
      <c r="W241" s="173" t="s">
        <v>892</v>
      </c>
      <c r="X241" s="13" t="s">
        <v>892</v>
      </c>
      <c r="Y241" s="13"/>
      <c r="Z241" s="13"/>
      <c r="AA241" s="13" t="s">
        <v>893</v>
      </c>
      <c r="AB241" s="468" t="s">
        <v>79</v>
      </c>
      <c r="AC241" s="468" t="s">
        <v>894</v>
      </c>
      <c r="AD241" s="468">
        <v>0</v>
      </c>
      <c r="AE241" s="468">
        <v>400</v>
      </c>
      <c r="AF241" s="468" t="s">
        <v>79</v>
      </c>
      <c r="AG241" s="468"/>
      <c r="AH241" s="468"/>
      <c r="AI241" s="46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0"/>
        <v>1</v>
      </c>
    </row>
    <row r="242" spans="1:62" s="211" customFormat="1" ht="224">
      <c r="A242" s="32">
        <v>14</v>
      </c>
      <c r="B242" s="32">
        <f t="shared" si="11"/>
        <v>12</v>
      </c>
      <c r="C242" s="253" t="s">
        <v>857</v>
      </c>
      <c r="D242" s="253"/>
      <c r="E242" s="32"/>
      <c r="F242" s="32" t="s">
        <v>895</v>
      </c>
      <c r="G242" s="210"/>
      <c r="H242" s="35"/>
      <c r="I242" s="32"/>
      <c r="J242" s="35"/>
      <c r="K242" s="32"/>
      <c r="L242" s="210"/>
      <c r="M242" s="12"/>
      <c r="N242" s="13"/>
      <c r="O242" s="13"/>
      <c r="P242" s="13"/>
      <c r="Q242" s="13"/>
      <c r="R242" s="13"/>
      <c r="S242" s="13"/>
      <c r="T242" s="13"/>
      <c r="U242" s="167"/>
      <c r="V242" s="13"/>
      <c r="W242" s="173" t="s">
        <v>896</v>
      </c>
      <c r="X242" s="13" t="s">
        <v>896</v>
      </c>
      <c r="Y242" s="13"/>
      <c r="Z242" s="13"/>
      <c r="AA242" s="13" t="s">
        <v>897</v>
      </c>
      <c r="AB242" s="468" t="s">
        <v>79</v>
      </c>
      <c r="AC242" s="468" t="s">
        <v>79</v>
      </c>
      <c r="AD242" s="468" t="s">
        <v>898</v>
      </c>
      <c r="AE242" s="468" t="s">
        <v>899</v>
      </c>
      <c r="AF242" s="468" t="s">
        <v>79</v>
      </c>
      <c r="AG242" s="468"/>
      <c r="AH242" s="468"/>
      <c r="AI242" s="46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0"/>
        <v>1</v>
      </c>
    </row>
    <row r="243" spans="1:62" s="211" customFormat="1" ht="29">
      <c r="A243" s="32">
        <v>14</v>
      </c>
      <c r="B243" s="32">
        <f t="shared" si="11"/>
        <v>13</v>
      </c>
      <c r="C243" s="253" t="s">
        <v>857</v>
      </c>
      <c r="D243" s="253"/>
      <c r="E243" s="32"/>
      <c r="F243" s="32" t="s">
        <v>900</v>
      </c>
      <c r="G243" s="210"/>
      <c r="H243" s="35"/>
      <c r="I243" s="32"/>
      <c r="J243" s="35"/>
      <c r="K243" s="32"/>
      <c r="L243" s="210"/>
      <c r="M243" s="12" t="s">
        <v>901</v>
      </c>
      <c r="N243" s="37"/>
      <c r="O243" s="132" t="s">
        <v>900</v>
      </c>
      <c r="P243" s="440" t="s">
        <v>902</v>
      </c>
      <c r="Q243" s="440"/>
      <c r="R243" s="37"/>
      <c r="S243" s="37"/>
      <c r="T243" s="37"/>
      <c r="U243" s="171"/>
      <c r="V243" s="37"/>
      <c r="W243" s="173"/>
      <c r="X243" s="13"/>
      <c r="Y243" s="13"/>
      <c r="Z243" s="13"/>
      <c r="AA243" s="13"/>
      <c r="AB243" s="468"/>
      <c r="AC243" s="468"/>
      <c r="AD243" s="468"/>
      <c r="AE243" s="468"/>
      <c r="AF243" s="468"/>
      <c r="AG243" s="468"/>
      <c r="AH243" s="468"/>
      <c r="AI243" s="46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0"/>
        <v>1</v>
      </c>
    </row>
    <row r="244" spans="1:62" s="211" customFormat="1" ht="43.5">
      <c r="A244" s="32">
        <v>14</v>
      </c>
      <c r="B244" s="32">
        <f t="shared" si="11"/>
        <v>14</v>
      </c>
      <c r="C244" s="253" t="s">
        <v>857</v>
      </c>
      <c r="D244" s="253"/>
      <c r="E244" s="32"/>
      <c r="F244" s="32" t="s">
        <v>903</v>
      </c>
      <c r="G244" s="210"/>
      <c r="H244" s="35"/>
      <c r="I244" s="32"/>
      <c r="J244" s="35"/>
      <c r="K244" s="32"/>
      <c r="L244" s="210"/>
      <c r="M244" s="12" t="s">
        <v>904</v>
      </c>
      <c r="N244" s="37"/>
      <c r="O244" s="132" t="s">
        <v>903</v>
      </c>
      <c r="P244" s="440" t="s">
        <v>905</v>
      </c>
      <c r="Q244" s="440"/>
      <c r="R244" s="37"/>
      <c r="S244" s="37"/>
      <c r="T244" s="37"/>
      <c r="U244" s="171"/>
      <c r="V244" s="37"/>
      <c r="W244" s="173"/>
      <c r="X244" s="13"/>
      <c r="Y244" s="13"/>
      <c r="Z244" s="13"/>
      <c r="AA244" s="13"/>
      <c r="AB244" s="468"/>
      <c r="AC244" s="468"/>
      <c r="AD244" s="468"/>
      <c r="AE244" s="468"/>
      <c r="AF244" s="468"/>
      <c r="AG244" s="468"/>
      <c r="AH244" s="468"/>
      <c r="AI244" s="46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0"/>
        <v>1</v>
      </c>
    </row>
    <row r="245" spans="1:62" s="211" customFormat="1" ht="43.5">
      <c r="A245" s="32">
        <v>14</v>
      </c>
      <c r="B245" s="32">
        <f t="shared" si="11"/>
        <v>15</v>
      </c>
      <c r="C245" s="253" t="s">
        <v>857</v>
      </c>
      <c r="D245" s="253"/>
      <c r="E245" s="32"/>
      <c r="F245" s="32" t="s">
        <v>906</v>
      </c>
      <c r="G245" s="210"/>
      <c r="H245" s="35"/>
      <c r="I245" s="32"/>
      <c r="J245" s="35"/>
      <c r="K245" s="32"/>
      <c r="L245" s="210"/>
      <c r="M245" s="12" t="s">
        <v>907</v>
      </c>
      <c r="N245" s="37"/>
      <c r="O245" s="132" t="s">
        <v>906</v>
      </c>
      <c r="P245" s="440" t="s">
        <v>908</v>
      </c>
      <c r="Q245" s="440"/>
      <c r="R245" s="37"/>
      <c r="S245" s="37"/>
      <c r="T245" s="37"/>
      <c r="U245" s="171"/>
      <c r="V245" s="37"/>
      <c r="W245" s="173"/>
      <c r="X245" s="13"/>
      <c r="Y245" s="13"/>
      <c r="Z245" s="13"/>
      <c r="AA245" s="13"/>
      <c r="AB245" s="468"/>
      <c r="AC245" s="468"/>
      <c r="AD245" s="468"/>
      <c r="AE245" s="468"/>
      <c r="AF245" s="468"/>
      <c r="AG245" s="468"/>
      <c r="AH245" s="468"/>
      <c r="AI245" s="46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0"/>
        <v>1</v>
      </c>
    </row>
    <row r="246" spans="1:62" s="211" customFormat="1" ht="29">
      <c r="A246" s="32">
        <v>14</v>
      </c>
      <c r="B246" s="32">
        <f t="shared" si="11"/>
        <v>16</v>
      </c>
      <c r="C246" s="253" t="s">
        <v>857</v>
      </c>
      <c r="D246" s="253"/>
      <c r="E246" s="32"/>
      <c r="F246" s="32" t="s">
        <v>909</v>
      </c>
      <c r="G246" s="210"/>
      <c r="H246" s="35"/>
      <c r="I246" s="32"/>
      <c r="J246" s="35"/>
      <c r="K246" s="32"/>
      <c r="L246" s="210"/>
      <c r="M246" s="12" t="s">
        <v>910</v>
      </c>
      <c r="N246" s="37"/>
      <c r="O246" s="132" t="s">
        <v>909</v>
      </c>
      <c r="P246" s="440" t="s">
        <v>911</v>
      </c>
      <c r="Q246" s="440"/>
      <c r="R246" s="37"/>
      <c r="S246" s="37"/>
      <c r="T246" s="37"/>
      <c r="U246" s="171"/>
      <c r="V246" s="37"/>
      <c r="W246" s="173"/>
      <c r="X246" s="13"/>
      <c r="Y246" s="13"/>
      <c r="Z246" s="13"/>
      <c r="AA246" s="13"/>
      <c r="AB246" s="468"/>
      <c r="AC246" s="468"/>
      <c r="AD246" s="468"/>
      <c r="AE246" s="468"/>
      <c r="AF246" s="468"/>
      <c r="AG246" s="468"/>
      <c r="AH246" s="468"/>
      <c r="AI246" s="46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0"/>
        <v>1</v>
      </c>
    </row>
    <row r="247" spans="1:62" s="211" customFormat="1" ht="58">
      <c r="A247" s="32">
        <v>14</v>
      </c>
      <c r="B247" s="32">
        <f t="shared" si="11"/>
        <v>17</v>
      </c>
      <c r="C247" s="253" t="s">
        <v>857</v>
      </c>
      <c r="D247" s="253"/>
      <c r="E247" s="32"/>
      <c r="F247" s="32" t="s">
        <v>912</v>
      </c>
      <c r="G247" s="210"/>
      <c r="H247" s="35"/>
      <c r="I247" s="32"/>
      <c r="J247" s="35"/>
      <c r="K247" s="32"/>
      <c r="L247" s="210"/>
      <c r="M247" s="12" t="s">
        <v>913</v>
      </c>
      <c r="N247" s="37"/>
      <c r="O247" s="446" t="s">
        <v>912</v>
      </c>
      <c r="P247" s="441" t="s">
        <v>914</v>
      </c>
      <c r="Q247" s="441"/>
      <c r="R247" s="38"/>
      <c r="S247" s="38"/>
      <c r="T247" s="38"/>
      <c r="U247" s="172"/>
      <c r="V247" s="38"/>
      <c r="W247" s="173"/>
      <c r="X247" s="13"/>
      <c r="Y247" s="13"/>
      <c r="Z247" s="13"/>
      <c r="AA247" s="13"/>
      <c r="AB247" s="468"/>
      <c r="AC247" s="468"/>
      <c r="AD247" s="468"/>
      <c r="AE247" s="468"/>
      <c r="AF247" s="468"/>
      <c r="AG247" s="468"/>
      <c r="AH247" s="468"/>
      <c r="AI247" s="46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0"/>
        <v>1</v>
      </c>
    </row>
    <row r="248" spans="1:62" s="211" customFormat="1" ht="28">
      <c r="A248" s="32">
        <v>14</v>
      </c>
      <c r="B248" s="32">
        <f t="shared" si="11"/>
        <v>18</v>
      </c>
      <c r="C248" s="253" t="s">
        <v>857</v>
      </c>
      <c r="D248" s="253"/>
      <c r="E248" s="32"/>
      <c r="F248" s="32" t="s">
        <v>915</v>
      </c>
      <c r="G248" s="210"/>
      <c r="H248" s="35"/>
      <c r="I248" s="32" t="s">
        <v>1974</v>
      </c>
      <c r="J248" s="35"/>
      <c r="K248" s="32"/>
      <c r="L248" s="210" t="s">
        <v>916</v>
      </c>
      <c r="M248" s="12" t="s">
        <v>917</v>
      </c>
      <c r="N248" s="13"/>
      <c r="O248" s="13" t="s">
        <v>918</v>
      </c>
      <c r="P248" s="13" t="s">
        <v>919</v>
      </c>
      <c r="Q248" s="13"/>
      <c r="R248" s="13"/>
      <c r="S248" s="13"/>
      <c r="T248" s="13"/>
      <c r="U248" s="167"/>
      <c r="V248" s="13"/>
      <c r="W248" s="173"/>
      <c r="X248" s="13"/>
      <c r="Y248" s="13"/>
      <c r="Z248" s="13"/>
      <c r="AA248" s="13"/>
      <c r="AB248" s="468"/>
      <c r="AC248" s="468"/>
      <c r="AD248" s="468"/>
      <c r="AE248" s="468"/>
      <c r="AF248" s="468"/>
      <c r="AG248" s="468"/>
      <c r="AH248" s="468"/>
      <c r="AI248" s="468"/>
      <c r="AJ248" s="167"/>
      <c r="AK248" s="13"/>
      <c r="AL248" s="12"/>
      <c r="AM248" s="36"/>
      <c r="AN248" s="12"/>
      <c r="AO248" s="36"/>
      <c r="AP248" s="36"/>
      <c r="AQ248" s="13"/>
      <c r="AR248" s="13"/>
      <c r="AS248" s="13"/>
      <c r="AT248" s="13"/>
      <c r="AU248" s="13"/>
      <c r="AV248" s="13"/>
      <c r="AW248" s="13"/>
      <c r="AX248" s="167"/>
      <c r="AY248" s="13"/>
      <c r="AZ248" s="12" t="s">
        <v>915</v>
      </c>
      <c r="BA248" s="13" t="s">
        <v>920</v>
      </c>
      <c r="BB248" s="13"/>
      <c r="BC248" s="13"/>
      <c r="BD248" s="13" t="s">
        <v>921</v>
      </c>
      <c r="BE248" s="13" t="s">
        <v>79</v>
      </c>
      <c r="BF248" s="13"/>
      <c r="BG248" s="13"/>
      <c r="BH248" s="13"/>
      <c r="BI248" s="13"/>
      <c r="BJ248" s="5">
        <f t="shared" ref="BJ248:BJ279" si="12">COUNTIF(M248,"*")+COUNTIF(W248,"*")+COUNTIF(AL248,"*")+COUNTIF(AZ248,"*")</f>
        <v>2</v>
      </c>
    </row>
    <row r="249" spans="1:62" s="211" customFormat="1" ht="72.5">
      <c r="A249" s="32">
        <v>14</v>
      </c>
      <c r="B249" s="32">
        <f t="shared" si="11"/>
        <v>19</v>
      </c>
      <c r="C249" s="253" t="s">
        <v>857</v>
      </c>
      <c r="D249" s="253"/>
      <c r="E249" s="32"/>
      <c r="F249" s="32" t="s">
        <v>922</v>
      </c>
      <c r="G249" s="210"/>
      <c r="H249" s="35"/>
      <c r="I249" s="32"/>
      <c r="J249" s="35"/>
      <c r="K249" s="32"/>
      <c r="L249" s="210"/>
      <c r="M249" s="12" t="s">
        <v>923</v>
      </c>
      <c r="N249" s="261"/>
      <c r="O249" s="132" t="s">
        <v>922</v>
      </c>
      <c r="P249" s="440" t="s">
        <v>924</v>
      </c>
      <c r="Q249" s="440"/>
      <c r="R249" s="37"/>
      <c r="S249" s="37"/>
      <c r="T249" s="37"/>
      <c r="U249" s="171"/>
      <c r="V249" s="37"/>
      <c r="W249" s="173"/>
      <c r="X249" s="13"/>
      <c r="Y249" s="13"/>
      <c r="Z249" s="13"/>
      <c r="AA249" s="13"/>
      <c r="AB249" s="468"/>
      <c r="AC249" s="468"/>
      <c r="AD249" s="468"/>
      <c r="AE249" s="468"/>
      <c r="AF249" s="468"/>
      <c r="AG249" s="468"/>
      <c r="AH249" s="468"/>
      <c r="AI249" s="46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2"/>
        <v>1</v>
      </c>
    </row>
    <row r="250" spans="1:62" s="211" customFormat="1" ht="58">
      <c r="A250" s="32">
        <v>14</v>
      </c>
      <c r="B250" s="32">
        <f t="shared" si="11"/>
        <v>20</v>
      </c>
      <c r="C250" s="253" t="s">
        <v>857</v>
      </c>
      <c r="D250" s="253"/>
      <c r="E250" s="32"/>
      <c r="F250" s="32" t="s">
        <v>925</v>
      </c>
      <c r="G250" s="210"/>
      <c r="H250" s="35"/>
      <c r="I250" s="32"/>
      <c r="J250" s="35"/>
      <c r="K250" s="32"/>
      <c r="L250" s="210"/>
      <c r="M250" s="12" t="s">
        <v>926</v>
      </c>
      <c r="N250" s="261"/>
      <c r="O250" s="132" t="s">
        <v>925</v>
      </c>
      <c r="P250" s="440" t="s">
        <v>927</v>
      </c>
      <c r="Q250" s="440"/>
      <c r="R250" s="37"/>
      <c r="S250" s="37"/>
      <c r="T250" s="37"/>
      <c r="U250" s="171"/>
      <c r="V250" s="37"/>
      <c r="W250" s="173"/>
      <c r="X250" s="13"/>
      <c r="Y250" s="13"/>
      <c r="Z250" s="13"/>
      <c r="AA250" s="13"/>
      <c r="AB250" s="468"/>
      <c r="AC250" s="468"/>
      <c r="AD250" s="468"/>
      <c r="AE250" s="468"/>
      <c r="AF250" s="468"/>
      <c r="AG250" s="468"/>
      <c r="AH250" s="468"/>
      <c r="AI250" s="468"/>
      <c r="AJ250" s="171"/>
      <c r="AK250" s="37"/>
      <c r="AL250" s="12" t="s">
        <v>1705</v>
      </c>
      <c r="AM250" s="36"/>
      <c r="AN250" s="12" t="s">
        <v>1705</v>
      </c>
      <c r="AO250" s="36"/>
      <c r="AP250" s="36"/>
      <c r="AQ250" s="13"/>
      <c r="AR250" s="13"/>
      <c r="AS250" s="13" t="s">
        <v>1706</v>
      </c>
      <c r="AT250" s="13"/>
      <c r="AU250" s="13"/>
      <c r="AV250" s="13"/>
      <c r="AW250" s="13"/>
      <c r="AX250" s="171"/>
      <c r="AY250" s="37"/>
      <c r="AZ250" s="12"/>
      <c r="BA250" s="13"/>
      <c r="BB250" s="13"/>
      <c r="BC250" s="13"/>
      <c r="BD250" s="13"/>
      <c r="BE250" s="13"/>
      <c r="BF250" s="13"/>
      <c r="BG250" s="13"/>
      <c r="BH250" s="13"/>
      <c r="BI250" s="13"/>
      <c r="BJ250" s="5">
        <f t="shared" si="12"/>
        <v>2</v>
      </c>
    </row>
    <row r="251" spans="1:62" s="211" customFormat="1" ht="42">
      <c r="A251" s="32"/>
      <c r="B251" s="32">
        <f t="shared" si="11"/>
        <v>21</v>
      </c>
      <c r="C251" s="253" t="s">
        <v>857</v>
      </c>
      <c r="D251" s="253"/>
      <c r="E251" s="32"/>
      <c r="F251" s="32" t="s">
        <v>1702</v>
      </c>
      <c r="G251" s="210"/>
      <c r="H251" s="32"/>
      <c r="I251" s="32"/>
      <c r="J251" s="35"/>
      <c r="K251" s="32"/>
      <c r="L251" s="210"/>
      <c r="M251" s="12"/>
      <c r="N251" s="261"/>
      <c r="O251" s="132"/>
      <c r="P251" s="440"/>
      <c r="Q251" s="440"/>
      <c r="R251" s="37"/>
      <c r="S251" s="37"/>
      <c r="T251" s="37"/>
      <c r="U251" s="171"/>
      <c r="V251" s="37"/>
      <c r="W251" s="173"/>
      <c r="X251" s="13"/>
      <c r="Y251" s="13"/>
      <c r="Z251" s="13"/>
      <c r="AA251" s="13"/>
      <c r="AB251" s="468"/>
      <c r="AC251" s="468"/>
      <c r="AD251" s="468"/>
      <c r="AE251" s="468"/>
      <c r="AF251" s="468"/>
      <c r="AG251" s="468"/>
      <c r="AH251" s="468"/>
      <c r="AI251" s="468"/>
      <c r="AJ251" s="171"/>
      <c r="AK251" s="37"/>
      <c r="AL251" s="12" t="s">
        <v>1701</v>
      </c>
      <c r="AM251" s="13"/>
      <c r="AN251" s="12" t="s">
        <v>1701</v>
      </c>
      <c r="AO251" s="13"/>
      <c r="AP251" s="13"/>
      <c r="AQ251" s="13"/>
      <c r="AR251" s="13"/>
      <c r="AS251" s="13" t="s">
        <v>1702</v>
      </c>
      <c r="AT251" s="13"/>
      <c r="AU251" s="13"/>
      <c r="AV251" s="13"/>
      <c r="AW251" s="13"/>
      <c r="AX251" s="171"/>
      <c r="AY251" s="37"/>
      <c r="AZ251" s="12"/>
      <c r="BA251" s="13"/>
      <c r="BB251" s="13"/>
      <c r="BC251" s="13"/>
      <c r="BD251" s="13"/>
      <c r="BE251" s="13"/>
      <c r="BF251" s="13"/>
      <c r="BG251" s="13"/>
      <c r="BH251" s="13"/>
      <c r="BI251" s="13"/>
      <c r="BJ251" s="5">
        <f t="shared" si="12"/>
        <v>1</v>
      </c>
    </row>
    <row r="252" spans="1:62" s="211" customFormat="1" ht="28">
      <c r="A252" s="32"/>
      <c r="B252" s="32">
        <f t="shared" si="11"/>
        <v>22</v>
      </c>
      <c r="C252" s="253" t="s">
        <v>857</v>
      </c>
      <c r="D252" s="253"/>
      <c r="E252" s="32"/>
      <c r="F252" s="32" t="s">
        <v>1704</v>
      </c>
      <c r="G252" s="210"/>
      <c r="H252" s="32"/>
      <c r="I252" s="32"/>
      <c r="J252" s="32"/>
      <c r="K252" s="32"/>
      <c r="L252" s="210"/>
      <c r="M252" s="12"/>
      <c r="N252" s="261"/>
      <c r="O252" s="132"/>
      <c r="P252" s="440"/>
      <c r="Q252" s="440"/>
      <c r="R252" s="37"/>
      <c r="S252" s="37"/>
      <c r="T252" s="37"/>
      <c r="U252" s="171"/>
      <c r="V252" s="37"/>
      <c r="W252" s="173"/>
      <c r="X252" s="13"/>
      <c r="Y252" s="13"/>
      <c r="Z252" s="13"/>
      <c r="AA252" s="13"/>
      <c r="AB252" s="468"/>
      <c r="AC252" s="468"/>
      <c r="AD252" s="468"/>
      <c r="AE252" s="468"/>
      <c r="AF252" s="468"/>
      <c r="AG252" s="468"/>
      <c r="AH252" s="468"/>
      <c r="AI252" s="468"/>
      <c r="AJ252" s="171"/>
      <c r="AK252" s="37"/>
      <c r="AL252" s="12" t="s">
        <v>1703</v>
      </c>
      <c r="AM252" s="13"/>
      <c r="AN252" s="12" t="s">
        <v>1703</v>
      </c>
      <c r="AO252" s="13"/>
      <c r="AP252" s="13"/>
      <c r="AQ252" s="13"/>
      <c r="AR252" s="13"/>
      <c r="AS252" s="13" t="s">
        <v>1704</v>
      </c>
      <c r="AT252" s="13"/>
      <c r="AU252" s="13"/>
      <c r="AV252" s="13"/>
      <c r="AW252" s="13"/>
      <c r="AX252" s="171"/>
      <c r="AY252" s="37"/>
      <c r="AZ252" s="12"/>
      <c r="BA252" s="13"/>
      <c r="BB252" s="13"/>
      <c r="BC252" s="13"/>
      <c r="BD252" s="13"/>
      <c r="BE252" s="13"/>
      <c r="BF252" s="13"/>
      <c r="BG252" s="13"/>
      <c r="BH252" s="13"/>
      <c r="BI252" s="13"/>
      <c r="BJ252" s="5">
        <f t="shared" si="12"/>
        <v>1</v>
      </c>
    </row>
    <row r="253" spans="1:62" s="211" customFormat="1" ht="28">
      <c r="A253" s="32"/>
      <c r="B253" s="32">
        <f t="shared" si="11"/>
        <v>23</v>
      </c>
      <c r="C253" s="253" t="s">
        <v>857</v>
      </c>
      <c r="D253" s="253"/>
      <c r="E253" s="32"/>
      <c r="F253" s="32" t="s">
        <v>1686</v>
      </c>
      <c r="G253" s="210"/>
      <c r="H253" s="32"/>
      <c r="I253" s="32"/>
      <c r="J253" s="32"/>
      <c r="K253" s="32"/>
      <c r="L253" s="210"/>
      <c r="M253" s="12"/>
      <c r="N253" s="261"/>
      <c r="O253" s="132"/>
      <c r="P253" s="440"/>
      <c r="Q253" s="440"/>
      <c r="R253" s="37"/>
      <c r="S253" s="37"/>
      <c r="T253" s="37"/>
      <c r="U253" s="171"/>
      <c r="V253" s="37"/>
      <c r="W253" s="173"/>
      <c r="X253" s="13"/>
      <c r="Y253" s="13"/>
      <c r="Z253" s="13"/>
      <c r="AA253" s="13"/>
      <c r="AB253" s="468"/>
      <c r="AC253" s="468"/>
      <c r="AD253" s="468"/>
      <c r="AE253" s="468"/>
      <c r="AF253" s="468"/>
      <c r="AG253" s="468"/>
      <c r="AH253" s="468"/>
      <c r="AI253" s="468"/>
      <c r="AJ253" s="171"/>
      <c r="AK253" s="37"/>
      <c r="AL253" s="12" t="s">
        <v>1685</v>
      </c>
      <c r="AM253" s="13"/>
      <c r="AN253" s="12" t="s">
        <v>1685</v>
      </c>
      <c r="AO253" s="13"/>
      <c r="AP253" s="13"/>
      <c r="AQ253" s="13"/>
      <c r="AR253" s="13"/>
      <c r="AS253" s="13" t="s">
        <v>1686</v>
      </c>
      <c r="AT253" s="13"/>
      <c r="AU253" s="13"/>
      <c r="AV253" s="13"/>
      <c r="AW253" s="13"/>
      <c r="AX253" s="171"/>
      <c r="AY253" s="37"/>
      <c r="AZ253" s="12"/>
      <c r="BA253" s="13"/>
      <c r="BB253" s="13"/>
      <c r="BC253" s="13"/>
      <c r="BD253" s="13"/>
      <c r="BE253" s="13"/>
      <c r="BF253" s="13"/>
      <c r="BG253" s="13"/>
      <c r="BH253" s="13"/>
      <c r="BI253" s="13"/>
      <c r="BJ253" s="5">
        <f t="shared" si="12"/>
        <v>1</v>
      </c>
    </row>
    <row r="254" spans="1:62" s="211" customFormat="1" ht="28">
      <c r="A254" s="32"/>
      <c r="B254" s="32">
        <f t="shared" si="11"/>
        <v>24</v>
      </c>
      <c r="C254" s="253" t="s">
        <v>857</v>
      </c>
      <c r="D254" s="253"/>
      <c r="E254" s="32"/>
      <c r="F254" s="32" t="s">
        <v>1688</v>
      </c>
      <c r="G254" s="210"/>
      <c r="H254" s="32"/>
      <c r="I254" s="32"/>
      <c r="J254" s="32"/>
      <c r="K254" s="32"/>
      <c r="L254" s="210"/>
      <c r="M254" s="12"/>
      <c r="N254" s="261"/>
      <c r="O254" s="132"/>
      <c r="P254" s="440"/>
      <c r="Q254" s="440"/>
      <c r="R254" s="37"/>
      <c r="S254" s="37"/>
      <c r="T254" s="37"/>
      <c r="U254" s="171"/>
      <c r="V254" s="37"/>
      <c r="W254" s="173"/>
      <c r="X254" s="13"/>
      <c r="Y254" s="13"/>
      <c r="Z254" s="13"/>
      <c r="AA254" s="13"/>
      <c r="AB254" s="468"/>
      <c r="AC254" s="468"/>
      <c r="AD254" s="468"/>
      <c r="AE254" s="468"/>
      <c r="AF254" s="468"/>
      <c r="AG254" s="468"/>
      <c r="AH254" s="468"/>
      <c r="AI254" s="468"/>
      <c r="AJ254" s="171"/>
      <c r="AK254" s="37"/>
      <c r="AL254" s="12" t="s">
        <v>1687</v>
      </c>
      <c r="AM254" s="13"/>
      <c r="AN254" s="12" t="s">
        <v>1687</v>
      </c>
      <c r="AO254" s="13"/>
      <c r="AP254" s="13"/>
      <c r="AQ254" s="13"/>
      <c r="AR254" s="13"/>
      <c r="AS254" s="13" t="s">
        <v>1688</v>
      </c>
      <c r="AT254" s="13"/>
      <c r="AU254" s="13"/>
      <c r="AV254" s="13"/>
      <c r="AW254" s="13"/>
      <c r="AX254" s="171"/>
      <c r="AY254" s="37"/>
      <c r="AZ254" s="12"/>
      <c r="BA254" s="13"/>
      <c r="BB254" s="13"/>
      <c r="BC254" s="13"/>
      <c r="BD254" s="13"/>
      <c r="BE254" s="13"/>
      <c r="BF254" s="13"/>
      <c r="BG254" s="13"/>
      <c r="BH254" s="13"/>
      <c r="BI254" s="13"/>
      <c r="BJ254" s="5">
        <f t="shared" si="12"/>
        <v>1</v>
      </c>
    </row>
    <row r="255" spans="1:62" s="211" customFormat="1" ht="58">
      <c r="A255" s="32">
        <v>14</v>
      </c>
      <c r="B255" s="32">
        <f t="shared" si="11"/>
        <v>25</v>
      </c>
      <c r="C255" s="253" t="s">
        <v>857</v>
      </c>
      <c r="D255" s="253"/>
      <c r="E255" s="32"/>
      <c r="F255" s="32" t="s">
        <v>928</v>
      </c>
      <c r="G255" s="210"/>
      <c r="H255" s="32"/>
      <c r="I255" s="32"/>
      <c r="J255" s="32"/>
      <c r="K255" s="32"/>
      <c r="L255" s="210"/>
      <c r="M255" s="12" t="s">
        <v>929</v>
      </c>
      <c r="N255" s="261"/>
      <c r="O255" s="132" t="s">
        <v>928</v>
      </c>
      <c r="P255" s="440" t="s">
        <v>930</v>
      </c>
      <c r="Q255" s="440"/>
      <c r="R255" s="37"/>
      <c r="S255" s="37"/>
      <c r="T255" s="37"/>
      <c r="U255" s="171"/>
      <c r="V255" s="37"/>
      <c r="W255" s="173"/>
      <c r="X255" s="13"/>
      <c r="Y255" s="13"/>
      <c r="Z255" s="13"/>
      <c r="AA255" s="13"/>
      <c r="AB255" s="468"/>
      <c r="AC255" s="468"/>
      <c r="AD255" s="468"/>
      <c r="AE255" s="468"/>
      <c r="AF255" s="468"/>
      <c r="AG255" s="468"/>
      <c r="AH255" s="468"/>
      <c r="AI255" s="46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2"/>
        <v>1</v>
      </c>
    </row>
    <row r="256" spans="1:62" s="211" customFormat="1" ht="29">
      <c r="A256" s="32">
        <v>14</v>
      </c>
      <c r="B256" s="32">
        <f t="shared" si="11"/>
        <v>26</v>
      </c>
      <c r="C256" s="253" t="s">
        <v>857</v>
      </c>
      <c r="D256" s="253"/>
      <c r="E256" s="32"/>
      <c r="F256" s="32" t="s">
        <v>931</v>
      </c>
      <c r="G256" s="210"/>
      <c r="H256" s="32"/>
      <c r="I256" s="32"/>
      <c r="J256" s="32"/>
      <c r="K256" s="32"/>
      <c r="L256" s="210"/>
      <c r="M256" s="12" t="s">
        <v>932</v>
      </c>
      <c r="N256" s="261"/>
      <c r="O256" s="132" t="s">
        <v>931</v>
      </c>
      <c r="P256" s="440" t="s">
        <v>933</v>
      </c>
      <c r="Q256" s="440"/>
      <c r="R256" s="37"/>
      <c r="S256" s="37"/>
      <c r="T256" s="37"/>
      <c r="U256" s="171"/>
      <c r="V256" s="37"/>
      <c r="W256" s="173"/>
      <c r="X256" s="13"/>
      <c r="Y256" s="13"/>
      <c r="Z256" s="13"/>
      <c r="AA256" s="13"/>
      <c r="AB256" s="468"/>
      <c r="AC256" s="468"/>
      <c r="AD256" s="468"/>
      <c r="AE256" s="468"/>
      <c r="AF256" s="468"/>
      <c r="AG256" s="468"/>
      <c r="AH256" s="468"/>
      <c r="AI256" s="46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2"/>
        <v>1</v>
      </c>
    </row>
    <row r="257" spans="1:62" s="211" customFormat="1" ht="29">
      <c r="A257" s="32">
        <v>14</v>
      </c>
      <c r="B257" s="32">
        <f t="shared" si="11"/>
        <v>27</v>
      </c>
      <c r="C257" s="253" t="s">
        <v>857</v>
      </c>
      <c r="D257" s="253"/>
      <c r="E257" s="32"/>
      <c r="F257" s="32" t="s">
        <v>934</v>
      </c>
      <c r="G257" s="210"/>
      <c r="H257" s="32"/>
      <c r="I257" s="32"/>
      <c r="J257" s="32"/>
      <c r="K257" s="32"/>
      <c r="L257" s="210"/>
      <c r="M257" s="12" t="s">
        <v>935</v>
      </c>
      <c r="N257" s="261"/>
      <c r="O257" s="132" t="s">
        <v>936</v>
      </c>
      <c r="P257" s="440" t="s">
        <v>937</v>
      </c>
      <c r="Q257" s="440"/>
      <c r="R257" s="37"/>
      <c r="S257" s="37"/>
      <c r="T257" s="37"/>
      <c r="U257" s="171"/>
      <c r="V257" s="37"/>
      <c r="W257" s="173"/>
      <c r="X257" s="13"/>
      <c r="Y257" s="13"/>
      <c r="Z257" s="13"/>
      <c r="AA257" s="13"/>
      <c r="AB257" s="468"/>
      <c r="AC257" s="468"/>
      <c r="AD257" s="468"/>
      <c r="AE257" s="468"/>
      <c r="AF257" s="468"/>
      <c r="AG257" s="468"/>
      <c r="AH257" s="468"/>
      <c r="AI257" s="46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2"/>
        <v>1</v>
      </c>
    </row>
    <row r="258" spans="1:62" s="211" customFormat="1" ht="29">
      <c r="A258" s="32">
        <v>14</v>
      </c>
      <c r="B258" s="32">
        <f t="shared" si="11"/>
        <v>28</v>
      </c>
      <c r="C258" s="253" t="s">
        <v>857</v>
      </c>
      <c r="D258" s="253"/>
      <c r="E258" s="32"/>
      <c r="F258" s="32" t="s">
        <v>938</v>
      </c>
      <c r="G258" s="210"/>
      <c r="H258" s="32"/>
      <c r="I258" s="32"/>
      <c r="J258" s="32"/>
      <c r="K258" s="32"/>
      <c r="L258" s="210"/>
      <c r="M258" s="12" t="s">
        <v>939</v>
      </c>
      <c r="N258" s="261"/>
      <c r="O258" s="132" t="s">
        <v>938</v>
      </c>
      <c r="P258" s="440" t="s">
        <v>940</v>
      </c>
      <c r="Q258" s="440"/>
      <c r="R258" s="37"/>
      <c r="S258" s="37"/>
      <c r="T258" s="37"/>
      <c r="U258" s="171"/>
      <c r="V258" s="37"/>
      <c r="W258" s="173"/>
      <c r="X258" s="13"/>
      <c r="Y258" s="13"/>
      <c r="Z258" s="13"/>
      <c r="AA258" s="13"/>
      <c r="AB258" s="468"/>
      <c r="AC258" s="468"/>
      <c r="AD258" s="468"/>
      <c r="AE258" s="468"/>
      <c r="AF258" s="468"/>
      <c r="AG258" s="468"/>
      <c r="AH258" s="468"/>
      <c r="AI258" s="46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2"/>
        <v>1</v>
      </c>
    </row>
    <row r="259" spans="1:62" s="211" customFormat="1" ht="28">
      <c r="A259" s="32">
        <v>14</v>
      </c>
      <c r="B259" s="32">
        <f t="shared" si="11"/>
        <v>29</v>
      </c>
      <c r="C259" s="253" t="s">
        <v>857</v>
      </c>
      <c r="D259" s="253"/>
      <c r="E259" s="32"/>
      <c r="F259" s="32" t="s">
        <v>941</v>
      </c>
      <c r="G259" s="210"/>
      <c r="H259" s="32"/>
      <c r="I259" s="32"/>
      <c r="J259" s="32"/>
      <c r="K259" s="32"/>
      <c r="L259" s="210"/>
      <c r="M259" s="12" t="s">
        <v>942</v>
      </c>
      <c r="N259" s="261"/>
      <c r="O259" s="445"/>
      <c r="P259" s="439"/>
      <c r="Q259" s="439"/>
      <c r="R259" s="34"/>
      <c r="S259" s="34"/>
      <c r="T259" s="34"/>
      <c r="U259" s="170"/>
      <c r="V259" s="34"/>
      <c r="W259" s="173"/>
      <c r="X259" s="13"/>
      <c r="Y259" s="13"/>
      <c r="Z259" s="13"/>
      <c r="AA259" s="13"/>
      <c r="AB259" s="468"/>
      <c r="AC259" s="468"/>
      <c r="AD259" s="468"/>
      <c r="AE259" s="468"/>
      <c r="AF259" s="468"/>
      <c r="AG259" s="468"/>
      <c r="AH259" s="468"/>
      <c r="AI259" s="46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2"/>
        <v>1</v>
      </c>
    </row>
    <row r="260" spans="1:62" s="211" customFormat="1" ht="42">
      <c r="A260" s="32">
        <v>14</v>
      </c>
      <c r="B260" s="32">
        <f t="shared" si="11"/>
        <v>30</v>
      </c>
      <c r="C260" s="253" t="s">
        <v>857</v>
      </c>
      <c r="D260" s="253"/>
      <c r="E260" s="32"/>
      <c r="F260" s="32" t="s">
        <v>943</v>
      </c>
      <c r="G260" s="210"/>
      <c r="H260" s="32"/>
      <c r="I260" s="32"/>
      <c r="J260" s="32"/>
      <c r="K260" s="32"/>
      <c r="L260" s="210"/>
      <c r="M260" s="12" t="s">
        <v>944</v>
      </c>
      <c r="N260" s="377"/>
      <c r="O260" s="445"/>
      <c r="P260" s="439"/>
      <c r="Q260" s="439"/>
      <c r="R260" s="34"/>
      <c r="S260" s="34"/>
      <c r="T260" s="34"/>
      <c r="U260" s="170"/>
      <c r="V260" s="34"/>
      <c r="W260" s="173"/>
      <c r="X260" s="13"/>
      <c r="Y260" s="13"/>
      <c r="Z260" s="13"/>
      <c r="AA260" s="13"/>
      <c r="AB260" s="468"/>
      <c r="AC260" s="468"/>
      <c r="AD260" s="468"/>
      <c r="AE260" s="468"/>
      <c r="AF260" s="468"/>
      <c r="AG260" s="468"/>
      <c r="AH260" s="468"/>
      <c r="AI260" s="46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2"/>
        <v>1</v>
      </c>
    </row>
    <row r="261" spans="1:62" s="211" customFormat="1" ht="28">
      <c r="A261" s="32">
        <v>14</v>
      </c>
      <c r="B261" s="32">
        <f t="shared" si="11"/>
        <v>31</v>
      </c>
      <c r="C261" s="253" t="s">
        <v>857</v>
      </c>
      <c r="D261" s="253"/>
      <c r="E261" s="32"/>
      <c r="F261" s="32" t="s">
        <v>945</v>
      </c>
      <c r="G261" s="210"/>
      <c r="H261" s="32"/>
      <c r="I261" s="32"/>
      <c r="J261" s="32"/>
      <c r="K261" s="32"/>
      <c r="L261" s="210"/>
      <c r="M261" s="12" t="s">
        <v>946</v>
      </c>
      <c r="N261" s="261"/>
      <c r="O261" s="445"/>
      <c r="P261" s="439"/>
      <c r="Q261" s="439"/>
      <c r="R261" s="34"/>
      <c r="S261" s="34"/>
      <c r="T261" s="34"/>
      <c r="U261" s="170"/>
      <c r="V261" s="34"/>
      <c r="W261" s="173"/>
      <c r="X261" s="13"/>
      <c r="Y261" s="13"/>
      <c r="Z261" s="13"/>
      <c r="AA261" s="13"/>
      <c r="AB261" s="468"/>
      <c r="AC261" s="468"/>
      <c r="AD261" s="468"/>
      <c r="AE261" s="468"/>
      <c r="AF261" s="468"/>
      <c r="AG261" s="468"/>
      <c r="AH261" s="468"/>
      <c r="AI261" s="46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2"/>
        <v>1</v>
      </c>
    </row>
    <row r="262" spans="1:62" s="211" customFormat="1" ht="28">
      <c r="A262" s="32">
        <v>14</v>
      </c>
      <c r="B262" s="32">
        <f t="shared" si="11"/>
        <v>32</v>
      </c>
      <c r="C262" s="253" t="s">
        <v>857</v>
      </c>
      <c r="D262" s="253"/>
      <c r="E262" s="32"/>
      <c r="F262" s="32" t="s">
        <v>947</v>
      </c>
      <c r="G262" s="210"/>
      <c r="H262" s="32"/>
      <c r="I262" s="32"/>
      <c r="J262" s="32"/>
      <c r="K262" s="32"/>
      <c r="L262" s="210"/>
      <c r="M262" s="12" t="s">
        <v>948</v>
      </c>
      <c r="N262" s="377"/>
      <c r="O262" s="445"/>
      <c r="P262" s="439"/>
      <c r="Q262" s="439"/>
      <c r="R262" s="34"/>
      <c r="S262" s="34"/>
      <c r="T262" s="34"/>
      <c r="U262" s="170"/>
      <c r="V262" s="34"/>
      <c r="W262" s="173"/>
      <c r="X262" s="13"/>
      <c r="Y262" s="13"/>
      <c r="Z262" s="13"/>
      <c r="AA262" s="13"/>
      <c r="AB262" s="468"/>
      <c r="AC262" s="468"/>
      <c r="AD262" s="468"/>
      <c r="AE262" s="468"/>
      <c r="AF262" s="468"/>
      <c r="AG262" s="468"/>
      <c r="AH262" s="468"/>
      <c r="AI262" s="46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2"/>
        <v>1</v>
      </c>
    </row>
    <row r="263" spans="1:62" s="211" customFormat="1" ht="42">
      <c r="A263" s="32">
        <v>14</v>
      </c>
      <c r="B263" s="32">
        <f t="shared" si="11"/>
        <v>33</v>
      </c>
      <c r="C263" s="253" t="s">
        <v>857</v>
      </c>
      <c r="D263" s="253"/>
      <c r="E263" s="32"/>
      <c r="F263" s="32" t="s">
        <v>949</v>
      </c>
      <c r="G263" s="210"/>
      <c r="H263" s="32"/>
      <c r="I263" s="32"/>
      <c r="J263" s="32"/>
      <c r="K263" s="32"/>
      <c r="L263" s="210"/>
      <c r="M263" s="12" t="s">
        <v>950</v>
      </c>
      <c r="N263" s="261"/>
      <c r="O263" s="445"/>
      <c r="P263" s="439"/>
      <c r="Q263" s="439"/>
      <c r="R263" s="34"/>
      <c r="S263" s="34"/>
      <c r="T263" s="34"/>
      <c r="U263" s="170"/>
      <c r="V263" s="34"/>
      <c r="W263" s="173"/>
      <c r="X263" s="13"/>
      <c r="Y263" s="13"/>
      <c r="Z263" s="13"/>
      <c r="AA263" s="13"/>
      <c r="AB263" s="468"/>
      <c r="AC263" s="468"/>
      <c r="AD263" s="468"/>
      <c r="AE263" s="468"/>
      <c r="AF263" s="468"/>
      <c r="AG263" s="468"/>
      <c r="AH263" s="468"/>
      <c r="AI263" s="46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2"/>
        <v>1</v>
      </c>
    </row>
    <row r="264" spans="1:62" s="211" customFormat="1" ht="28">
      <c r="A264" s="32"/>
      <c r="B264" s="32">
        <f t="shared" si="11"/>
        <v>34</v>
      </c>
      <c r="C264" s="253" t="s">
        <v>857</v>
      </c>
      <c r="D264" s="253"/>
      <c r="E264" s="32"/>
      <c r="F264" s="32" t="s">
        <v>1684</v>
      </c>
      <c r="G264" s="210"/>
      <c r="H264" s="32"/>
      <c r="I264" s="32"/>
      <c r="J264" s="32"/>
      <c r="K264" s="32"/>
      <c r="L264" s="210"/>
      <c r="M264" s="33"/>
      <c r="N264" s="261"/>
      <c r="O264" s="445"/>
      <c r="P264" s="439"/>
      <c r="Q264" s="439"/>
      <c r="R264" s="34"/>
      <c r="S264" s="34"/>
      <c r="T264" s="34"/>
      <c r="U264" s="170"/>
      <c r="V264" s="34"/>
      <c r="W264" s="173"/>
      <c r="X264" s="13"/>
      <c r="Y264" s="13"/>
      <c r="Z264" s="13"/>
      <c r="AA264" s="13"/>
      <c r="AB264" s="468"/>
      <c r="AC264" s="468"/>
      <c r="AD264" s="468"/>
      <c r="AE264" s="468"/>
      <c r="AF264" s="468"/>
      <c r="AG264" s="468"/>
      <c r="AH264" s="468"/>
      <c r="AI264" s="468"/>
      <c r="AJ264" s="170"/>
      <c r="AK264" s="34"/>
      <c r="AL264" s="12" t="s">
        <v>1683</v>
      </c>
      <c r="AM264" s="13"/>
      <c r="AN264" s="12" t="s">
        <v>1683</v>
      </c>
      <c r="AO264" s="13"/>
      <c r="AP264" s="13"/>
      <c r="AQ264" s="13"/>
      <c r="AR264" s="13"/>
      <c r="AS264" s="13" t="s">
        <v>1684</v>
      </c>
      <c r="AT264" s="13"/>
      <c r="AU264" s="13"/>
      <c r="AV264" s="13"/>
      <c r="AW264" s="13"/>
      <c r="AX264" s="170"/>
      <c r="AY264" s="34"/>
      <c r="AZ264" s="12"/>
      <c r="BA264" s="13"/>
      <c r="BB264" s="13"/>
      <c r="BC264" s="13"/>
      <c r="BD264" s="13"/>
      <c r="BE264" s="13"/>
      <c r="BF264" s="13"/>
      <c r="BG264" s="13"/>
      <c r="BH264" s="13"/>
      <c r="BI264" s="13"/>
      <c r="BJ264" s="5">
        <f t="shared" si="12"/>
        <v>1</v>
      </c>
    </row>
    <row r="265" spans="1:62" s="211" customFormat="1" ht="42">
      <c r="A265" s="32">
        <v>14</v>
      </c>
      <c r="B265" s="32">
        <f t="shared" si="11"/>
        <v>35</v>
      </c>
      <c r="C265" s="253" t="s">
        <v>857</v>
      </c>
      <c r="D265" s="253"/>
      <c r="E265" s="32"/>
      <c r="F265" s="32" t="s">
        <v>951</v>
      </c>
      <c r="G265" s="210"/>
      <c r="H265" s="32"/>
      <c r="I265" s="32" t="s">
        <v>1974</v>
      </c>
      <c r="J265" s="32"/>
      <c r="K265" s="32"/>
      <c r="L265" s="210" t="s">
        <v>952</v>
      </c>
      <c r="M265" s="12" t="s">
        <v>953</v>
      </c>
      <c r="N265" s="13"/>
      <c r="O265" s="13" t="s">
        <v>954</v>
      </c>
      <c r="P265" s="13" t="s">
        <v>955</v>
      </c>
      <c r="Q265" s="13"/>
      <c r="R265" s="13"/>
      <c r="S265" s="13"/>
      <c r="T265" s="13"/>
      <c r="U265" s="167"/>
      <c r="V265" s="13"/>
      <c r="W265" s="173"/>
      <c r="X265" s="13"/>
      <c r="Y265" s="13"/>
      <c r="Z265" s="13"/>
      <c r="AA265" s="13"/>
      <c r="AB265" s="468"/>
      <c r="AC265" s="468"/>
      <c r="AD265" s="468"/>
      <c r="AE265" s="468"/>
      <c r="AF265" s="468"/>
      <c r="AG265" s="468"/>
      <c r="AH265" s="468"/>
      <c r="AI265" s="468"/>
      <c r="AJ265" s="167"/>
      <c r="AK265" s="13"/>
      <c r="AL265" s="12" t="s">
        <v>1681</v>
      </c>
      <c r="AM265" s="13"/>
      <c r="AN265" s="12" t="s">
        <v>1681</v>
      </c>
      <c r="AO265" s="13"/>
      <c r="AP265" s="13"/>
      <c r="AQ265" s="13"/>
      <c r="AR265" s="13"/>
      <c r="AS265" s="13" t="s">
        <v>1682</v>
      </c>
      <c r="AT265" s="13"/>
      <c r="AU265" s="13" t="s">
        <v>2018</v>
      </c>
      <c r="AV265" s="13"/>
      <c r="AW265" s="13"/>
      <c r="AX265" s="167"/>
      <c r="AY265" s="13"/>
      <c r="AZ265" s="12" t="s">
        <v>951</v>
      </c>
      <c r="BA265" s="13" t="s">
        <v>952</v>
      </c>
      <c r="BB265" s="13"/>
      <c r="BC265" s="13"/>
      <c r="BD265" s="13" t="s">
        <v>956</v>
      </c>
      <c r="BE265" s="13" t="s">
        <v>79</v>
      </c>
      <c r="BF265" s="13"/>
      <c r="BG265" s="13"/>
      <c r="BH265" s="13"/>
      <c r="BI265" s="13"/>
      <c r="BJ265" s="5">
        <f t="shared" si="12"/>
        <v>3</v>
      </c>
    </row>
    <row r="266" spans="1:62" s="211" customFormat="1" ht="28">
      <c r="A266" s="32">
        <v>14</v>
      </c>
      <c r="B266" s="32">
        <f t="shared" si="11"/>
        <v>36</v>
      </c>
      <c r="C266" s="253" t="s">
        <v>857</v>
      </c>
      <c r="D266" s="253"/>
      <c r="E266" s="32"/>
      <c r="F266" s="32" t="s">
        <v>957</v>
      </c>
      <c r="G266" s="210"/>
      <c r="H266" s="32"/>
      <c r="I266" s="32" t="s">
        <v>1974</v>
      </c>
      <c r="J266" s="32"/>
      <c r="K266" s="32"/>
      <c r="L266" s="210" t="s">
        <v>958</v>
      </c>
      <c r="M266" s="12" t="s">
        <v>959</v>
      </c>
      <c r="N266" s="13"/>
      <c r="O266" s="13" t="s">
        <v>960</v>
      </c>
      <c r="P266" s="13" t="s">
        <v>961</v>
      </c>
      <c r="Q266" s="13"/>
      <c r="R266" s="13"/>
      <c r="S266" s="13"/>
      <c r="T266" s="13"/>
      <c r="U266" s="167"/>
      <c r="V266" s="13"/>
      <c r="W266" s="173"/>
      <c r="X266" s="13"/>
      <c r="Y266" s="13"/>
      <c r="Z266" s="13"/>
      <c r="AA266" s="13"/>
      <c r="AB266" s="468"/>
      <c r="AC266" s="468"/>
      <c r="AD266" s="468"/>
      <c r="AE266" s="468"/>
      <c r="AF266" s="468"/>
      <c r="AG266" s="468"/>
      <c r="AH266" s="468"/>
      <c r="AI266" s="468"/>
      <c r="AJ266" s="167"/>
      <c r="AK266" s="13"/>
      <c r="AL266" s="12"/>
      <c r="AM266" s="13"/>
      <c r="AN266" s="12"/>
      <c r="AO266" s="13"/>
      <c r="AP266" s="13"/>
      <c r="AQ266" s="13"/>
      <c r="AR266" s="13"/>
      <c r="AS266" s="13"/>
      <c r="AT266" s="13"/>
      <c r="AU266" s="13"/>
      <c r="AV266" s="13"/>
      <c r="AW266" s="13"/>
      <c r="AX266" s="167"/>
      <c r="AY266" s="13"/>
      <c r="AZ266" s="12" t="s">
        <v>957</v>
      </c>
      <c r="BA266" s="13" t="s">
        <v>958</v>
      </c>
      <c r="BB266" s="13"/>
      <c r="BC266" s="13"/>
      <c r="BD266" s="13" t="s">
        <v>962</v>
      </c>
      <c r="BE266" s="13" t="s">
        <v>79</v>
      </c>
      <c r="BF266" s="13"/>
      <c r="BG266" s="13"/>
      <c r="BH266" s="13"/>
      <c r="BI266" s="13"/>
      <c r="BJ266" s="5">
        <f t="shared" si="12"/>
        <v>2</v>
      </c>
    </row>
    <row r="267" spans="1:62" s="211" customFormat="1" ht="28">
      <c r="A267" s="32">
        <v>14</v>
      </c>
      <c r="B267" s="32">
        <f t="shared" si="11"/>
        <v>37</v>
      </c>
      <c r="C267" s="253" t="s">
        <v>857</v>
      </c>
      <c r="D267" s="253"/>
      <c r="E267" s="32"/>
      <c r="F267" s="32" t="s">
        <v>963</v>
      </c>
      <c r="G267" s="210"/>
      <c r="H267" s="32"/>
      <c r="I267" s="32"/>
      <c r="J267" s="32"/>
      <c r="K267" s="32"/>
      <c r="L267" s="210"/>
      <c r="M267" s="12" t="s">
        <v>964</v>
      </c>
      <c r="N267" s="377"/>
      <c r="O267" s="445"/>
      <c r="P267" s="439"/>
      <c r="Q267" s="439"/>
      <c r="R267" s="34"/>
      <c r="S267" s="34"/>
      <c r="T267" s="34"/>
      <c r="U267" s="170"/>
      <c r="V267" s="34"/>
      <c r="W267" s="173"/>
      <c r="X267" s="13"/>
      <c r="Y267" s="13"/>
      <c r="Z267" s="13"/>
      <c r="AA267" s="13"/>
      <c r="AB267" s="468"/>
      <c r="AC267" s="468"/>
      <c r="AD267" s="468"/>
      <c r="AE267" s="468"/>
      <c r="AF267" s="468"/>
      <c r="AG267" s="468"/>
      <c r="AH267" s="468"/>
      <c r="AI267" s="46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2"/>
        <v>1</v>
      </c>
    </row>
    <row r="268" spans="1:62" s="211" customFormat="1" ht="28">
      <c r="A268" s="32">
        <v>14</v>
      </c>
      <c r="B268" s="32">
        <f t="shared" si="11"/>
        <v>38</v>
      </c>
      <c r="C268" s="253" t="s">
        <v>857</v>
      </c>
      <c r="D268" s="253"/>
      <c r="E268" s="32"/>
      <c r="F268" s="32" t="s">
        <v>965</v>
      </c>
      <c r="G268" s="210"/>
      <c r="H268" s="32"/>
      <c r="I268" s="32"/>
      <c r="J268" s="32"/>
      <c r="K268" s="32"/>
      <c r="L268" s="210"/>
      <c r="M268" s="12" t="s">
        <v>966</v>
      </c>
      <c r="N268" s="261"/>
      <c r="O268" s="445"/>
      <c r="P268" s="439"/>
      <c r="Q268" s="439"/>
      <c r="R268" s="34"/>
      <c r="S268" s="34"/>
      <c r="T268" s="34"/>
      <c r="U268" s="170"/>
      <c r="V268" s="34"/>
      <c r="W268" s="173"/>
      <c r="X268" s="13"/>
      <c r="Y268" s="13"/>
      <c r="Z268" s="13"/>
      <c r="AA268" s="13"/>
      <c r="AB268" s="468"/>
      <c r="AC268" s="468"/>
      <c r="AD268" s="468"/>
      <c r="AE268" s="468"/>
      <c r="AF268" s="468"/>
      <c r="AG268" s="468"/>
      <c r="AH268" s="468"/>
      <c r="AI268" s="46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2"/>
        <v>1</v>
      </c>
    </row>
    <row r="269" spans="1:62" s="211" customFormat="1" ht="28">
      <c r="A269" s="32">
        <v>14</v>
      </c>
      <c r="B269" s="32">
        <f t="shared" si="11"/>
        <v>39</v>
      </c>
      <c r="C269" s="253" t="s">
        <v>857</v>
      </c>
      <c r="D269" s="253"/>
      <c r="E269" s="32"/>
      <c r="F269" s="32" t="s">
        <v>967</v>
      </c>
      <c r="G269" s="210"/>
      <c r="H269" s="32"/>
      <c r="I269" s="32"/>
      <c r="J269" s="32"/>
      <c r="K269" s="32"/>
      <c r="L269" s="210"/>
      <c r="M269" s="12" t="s">
        <v>968</v>
      </c>
      <c r="N269" s="377"/>
      <c r="O269" s="445"/>
      <c r="P269" s="439"/>
      <c r="Q269" s="439"/>
      <c r="R269" s="34"/>
      <c r="S269" s="34"/>
      <c r="T269" s="34"/>
      <c r="U269" s="170"/>
      <c r="V269" s="34"/>
      <c r="W269" s="173"/>
      <c r="X269" s="13"/>
      <c r="Y269" s="13"/>
      <c r="Z269" s="13"/>
      <c r="AA269" s="13"/>
      <c r="AB269" s="468"/>
      <c r="AC269" s="468"/>
      <c r="AD269" s="468"/>
      <c r="AE269" s="468"/>
      <c r="AF269" s="468"/>
      <c r="AG269" s="468"/>
      <c r="AH269" s="468"/>
      <c r="AI269" s="46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2"/>
        <v>1</v>
      </c>
    </row>
    <row r="270" spans="1:62" s="211" customFormat="1" ht="112">
      <c r="A270" s="32">
        <v>14</v>
      </c>
      <c r="B270" s="32">
        <f t="shared" si="11"/>
        <v>40</v>
      </c>
      <c r="C270" s="253" t="s">
        <v>857</v>
      </c>
      <c r="D270" s="253"/>
      <c r="E270" s="32"/>
      <c r="F270" s="32" t="s">
        <v>969</v>
      </c>
      <c r="G270" s="210"/>
      <c r="H270" s="32"/>
      <c r="I270" s="32" t="s">
        <v>1974</v>
      </c>
      <c r="J270" s="32"/>
      <c r="K270" s="32"/>
      <c r="L270" s="210" t="s">
        <v>970</v>
      </c>
      <c r="M270" s="12" t="s">
        <v>971</v>
      </c>
      <c r="N270" s="13"/>
      <c r="O270" s="13"/>
      <c r="P270" s="13"/>
      <c r="Q270" s="13"/>
      <c r="R270" s="13"/>
      <c r="S270" s="13"/>
      <c r="T270" s="13"/>
      <c r="U270" s="167"/>
      <c r="V270" s="13"/>
      <c r="W270" s="173"/>
      <c r="X270" s="13"/>
      <c r="Y270" s="13"/>
      <c r="Z270" s="13"/>
      <c r="AA270" s="13"/>
      <c r="AB270" s="468"/>
      <c r="AC270" s="468"/>
      <c r="AD270" s="468"/>
      <c r="AE270" s="468"/>
      <c r="AF270" s="468"/>
      <c r="AG270" s="468"/>
      <c r="AH270" s="468"/>
      <c r="AI270" s="468"/>
      <c r="AJ270" s="167"/>
      <c r="AK270" s="13"/>
      <c r="AL270" s="12"/>
      <c r="AM270" s="13"/>
      <c r="AN270" s="12"/>
      <c r="AO270" s="13"/>
      <c r="AP270" s="13"/>
      <c r="AQ270" s="13"/>
      <c r="AR270" s="13"/>
      <c r="AS270" s="13"/>
      <c r="AT270" s="13"/>
      <c r="AU270" s="13"/>
      <c r="AV270" s="13"/>
      <c r="AW270" s="13"/>
      <c r="AX270" s="167"/>
      <c r="AY270" s="13"/>
      <c r="AZ270" s="12" t="s">
        <v>969</v>
      </c>
      <c r="BA270" s="13" t="s">
        <v>970</v>
      </c>
      <c r="BB270" s="13"/>
      <c r="BC270" s="13"/>
      <c r="BD270" s="13" t="s">
        <v>972</v>
      </c>
      <c r="BE270" s="13" t="s">
        <v>79</v>
      </c>
      <c r="BF270" s="13"/>
      <c r="BG270" s="13"/>
      <c r="BH270" s="13"/>
      <c r="BI270" s="13"/>
      <c r="BJ270" s="5">
        <f t="shared" si="12"/>
        <v>2</v>
      </c>
    </row>
    <row r="271" spans="1:62" s="211" customFormat="1" ht="28">
      <c r="A271" s="32"/>
      <c r="B271" s="32">
        <f t="shared" si="11"/>
        <v>41</v>
      </c>
      <c r="C271" s="253" t="s">
        <v>857</v>
      </c>
      <c r="D271" s="253"/>
      <c r="E271" s="32"/>
      <c r="F271" s="32" t="s">
        <v>1708</v>
      </c>
      <c r="G271" s="210"/>
      <c r="H271" s="32"/>
      <c r="I271" s="32"/>
      <c r="J271" s="32"/>
      <c r="K271" s="32"/>
      <c r="L271" s="210"/>
      <c r="M271" s="12"/>
      <c r="N271" s="13"/>
      <c r="O271" s="13"/>
      <c r="P271" s="13"/>
      <c r="Q271" s="13"/>
      <c r="R271" s="13"/>
      <c r="S271" s="13"/>
      <c r="T271" s="13"/>
      <c r="U271" s="167"/>
      <c r="V271" s="13"/>
      <c r="W271" s="173"/>
      <c r="X271" s="13"/>
      <c r="Y271" s="13"/>
      <c r="Z271" s="13"/>
      <c r="AA271" s="13"/>
      <c r="AB271" s="468"/>
      <c r="AC271" s="468"/>
      <c r="AD271" s="468"/>
      <c r="AE271" s="468"/>
      <c r="AF271" s="468"/>
      <c r="AG271" s="468"/>
      <c r="AH271" s="468"/>
      <c r="AI271" s="468"/>
      <c r="AJ271" s="167"/>
      <c r="AK271" s="13"/>
      <c r="AL271" s="12" t="s">
        <v>1709</v>
      </c>
      <c r="AM271" s="13"/>
      <c r="AN271" s="12" t="s">
        <v>1709</v>
      </c>
      <c r="AO271" s="13"/>
      <c r="AP271" s="13"/>
      <c r="AQ271" s="13"/>
      <c r="AR271" s="13"/>
      <c r="AS271" s="13" t="s">
        <v>1708</v>
      </c>
      <c r="AT271" s="13"/>
      <c r="AU271" s="13"/>
      <c r="AV271" s="13"/>
      <c r="AW271" s="13"/>
      <c r="AX271" s="167"/>
      <c r="AY271" s="13"/>
      <c r="AZ271" s="12"/>
      <c r="BA271" s="13"/>
      <c r="BB271" s="13"/>
      <c r="BC271" s="13"/>
      <c r="BD271" s="13"/>
      <c r="BE271" s="13"/>
      <c r="BF271" s="13"/>
      <c r="BG271" s="13"/>
      <c r="BH271" s="13"/>
      <c r="BI271" s="13"/>
      <c r="BJ271" s="5">
        <f t="shared" si="12"/>
        <v>1</v>
      </c>
    </row>
    <row r="272" spans="1:62" s="211" customFormat="1" ht="28">
      <c r="A272" s="32"/>
      <c r="B272" s="32">
        <f t="shared" si="11"/>
        <v>42</v>
      </c>
      <c r="C272" s="253" t="s">
        <v>857</v>
      </c>
      <c r="D272" s="253"/>
      <c r="E272" s="32"/>
      <c r="F272" s="32" t="s">
        <v>1713</v>
      </c>
      <c r="G272" s="210"/>
      <c r="H272" s="32"/>
      <c r="I272" s="32"/>
      <c r="J272" s="32"/>
      <c r="K272" s="32"/>
      <c r="L272" s="210"/>
      <c r="M272" s="12"/>
      <c r="N272" s="13"/>
      <c r="O272" s="13"/>
      <c r="P272" s="13"/>
      <c r="Q272" s="13"/>
      <c r="R272" s="13"/>
      <c r="S272" s="13"/>
      <c r="T272" s="13"/>
      <c r="U272" s="167"/>
      <c r="V272" s="13"/>
      <c r="W272" s="173"/>
      <c r="X272" s="13"/>
      <c r="Y272" s="13"/>
      <c r="Z272" s="13"/>
      <c r="AA272" s="13"/>
      <c r="AB272" s="468"/>
      <c r="AC272" s="468"/>
      <c r="AD272" s="468"/>
      <c r="AE272" s="468"/>
      <c r="AF272" s="468"/>
      <c r="AG272" s="468"/>
      <c r="AH272" s="468"/>
      <c r="AI272" s="468"/>
      <c r="AJ272" s="167"/>
      <c r="AK272" s="13"/>
      <c r="AL272" s="12" t="s">
        <v>1712</v>
      </c>
      <c r="AM272" s="13"/>
      <c r="AN272" s="12" t="s">
        <v>1712</v>
      </c>
      <c r="AO272" s="13"/>
      <c r="AP272" s="13"/>
      <c r="AQ272" s="13"/>
      <c r="AR272" s="13"/>
      <c r="AS272" s="13" t="s">
        <v>1713</v>
      </c>
      <c r="AT272" s="13"/>
      <c r="AU272" s="13"/>
      <c r="AV272" s="13"/>
      <c r="AW272" s="13"/>
      <c r="AX272" s="167"/>
      <c r="AY272" s="13"/>
      <c r="AZ272" s="12"/>
      <c r="BA272" s="13"/>
      <c r="BB272" s="13"/>
      <c r="BC272" s="13"/>
      <c r="BD272" s="13"/>
      <c r="BE272" s="13"/>
      <c r="BF272" s="13"/>
      <c r="BG272" s="13"/>
      <c r="BH272" s="13"/>
      <c r="BI272" s="13"/>
      <c r="BJ272" s="5">
        <f t="shared" si="12"/>
        <v>1</v>
      </c>
    </row>
    <row r="273" spans="1:62" s="211" customFormat="1" ht="42">
      <c r="A273" s="32"/>
      <c r="B273" s="32">
        <f t="shared" si="11"/>
        <v>43</v>
      </c>
      <c r="C273" s="253" t="s">
        <v>857</v>
      </c>
      <c r="D273" s="253"/>
      <c r="E273" s="32"/>
      <c r="F273" s="32" t="s">
        <v>1715</v>
      </c>
      <c r="G273" s="210"/>
      <c r="H273" s="32"/>
      <c r="I273" s="32"/>
      <c r="J273" s="32"/>
      <c r="K273" s="32"/>
      <c r="L273" s="210"/>
      <c r="M273" s="12"/>
      <c r="N273" s="13"/>
      <c r="O273" s="13"/>
      <c r="P273" s="13"/>
      <c r="Q273" s="13"/>
      <c r="R273" s="13"/>
      <c r="S273" s="13"/>
      <c r="T273" s="13"/>
      <c r="U273" s="167"/>
      <c r="V273" s="13"/>
      <c r="W273" s="173"/>
      <c r="X273" s="13"/>
      <c r="Y273" s="13"/>
      <c r="Z273" s="13"/>
      <c r="AA273" s="13"/>
      <c r="AB273" s="468"/>
      <c r="AC273" s="468"/>
      <c r="AD273" s="468"/>
      <c r="AE273" s="468"/>
      <c r="AF273" s="468"/>
      <c r="AG273" s="468"/>
      <c r="AH273" s="468"/>
      <c r="AI273" s="468"/>
      <c r="AJ273" s="167"/>
      <c r="AK273" s="13"/>
      <c r="AL273" s="12" t="s">
        <v>1714</v>
      </c>
      <c r="AM273" s="13"/>
      <c r="AN273" s="12" t="s">
        <v>1714</v>
      </c>
      <c r="AO273" s="13"/>
      <c r="AP273" s="13"/>
      <c r="AQ273" s="13"/>
      <c r="AR273" s="13"/>
      <c r="AS273" s="13" t="s">
        <v>1715</v>
      </c>
      <c r="AT273" s="13"/>
      <c r="AU273" s="13"/>
      <c r="AV273" s="13"/>
      <c r="AW273" s="13"/>
      <c r="AX273" s="167"/>
      <c r="AY273" s="13"/>
      <c r="AZ273" s="12"/>
      <c r="BA273" s="13"/>
      <c r="BB273" s="13"/>
      <c r="BC273" s="13"/>
      <c r="BD273" s="13"/>
      <c r="BE273" s="13"/>
      <c r="BF273" s="13"/>
      <c r="BG273" s="13"/>
      <c r="BH273" s="13"/>
      <c r="BI273" s="13"/>
      <c r="BJ273" s="5">
        <f t="shared" si="12"/>
        <v>1</v>
      </c>
    </row>
    <row r="274" spans="1:62" s="211" customFormat="1" ht="42">
      <c r="A274" s="32"/>
      <c r="B274" s="32">
        <f t="shared" si="11"/>
        <v>44</v>
      </c>
      <c r="C274" s="253" t="s">
        <v>857</v>
      </c>
      <c r="D274" s="253"/>
      <c r="E274" s="32"/>
      <c r="F274" s="32" t="s">
        <v>1730</v>
      </c>
      <c r="G274" s="210"/>
      <c r="H274" s="32"/>
      <c r="I274" s="32"/>
      <c r="J274" s="32"/>
      <c r="K274" s="32"/>
      <c r="L274" s="210"/>
      <c r="M274" s="12"/>
      <c r="N274" s="13"/>
      <c r="O274" s="13"/>
      <c r="P274" s="13"/>
      <c r="Q274" s="13"/>
      <c r="R274" s="13"/>
      <c r="S274" s="13"/>
      <c r="T274" s="13"/>
      <c r="U274" s="167"/>
      <c r="V274" s="13"/>
      <c r="W274" s="173"/>
      <c r="X274" s="13"/>
      <c r="Y274" s="13"/>
      <c r="Z274" s="13"/>
      <c r="AA274" s="13"/>
      <c r="AB274" s="468"/>
      <c r="AC274" s="468"/>
      <c r="AD274" s="468"/>
      <c r="AE274" s="468"/>
      <c r="AF274" s="468"/>
      <c r="AG274" s="468"/>
      <c r="AH274" s="468"/>
      <c r="AI274" s="468"/>
      <c r="AJ274" s="167"/>
      <c r="AK274" s="13"/>
      <c r="AL274" s="12" t="s">
        <v>1729</v>
      </c>
      <c r="AM274" s="13"/>
      <c r="AN274" s="12" t="s">
        <v>1729</v>
      </c>
      <c r="AO274" s="13"/>
      <c r="AP274" s="13"/>
      <c r="AQ274" s="13"/>
      <c r="AR274" s="13"/>
      <c r="AS274" s="13" t="s">
        <v>1730</v>
      </c>
      <c r="AT274" s="13"/>
      <c r="AU274" s="13"/>
      <c r="AV274" s="13"/>
      <c r="AW274" s="13"/>
      <c r="AX274" s="167"/>
      <c r="AY274" s="13"/>
      <c r="AZ274" s="12"/>
      <c r="BA274" s="13"/>
      <c r="BB274" s="13"/>
      <c r="BC274" s="13"/>
      <c r="BD274" s="13"/>
      <c r="BE274" s="13"/>
      <c r="BF274" s="13"/>
      <c r="BG274" s="13"/>
      <c r="BH274" s="13"/>
      <c r="BI274" s="13"/>
      <c r="BJ274" s="5">
        <f t="shared" si="12"/>
        <v>1</v>
      </c>
    </row>
    <row r="275" spans="1:62" s="211" customFormat="1" ht="28">
      <c r="A275" s="32"/>
      <c r="B275" s="32">
        <f t="shared" si="11"/>
        <v>45</v>
      </c>
      <c r="C275" s="253" t="s">
        <v>857</v>
      </c>
      <c r="D275" s="253"/>
      <c r="E275" s="32"/>
      <c r="F275" s="32" t="s">
        <v>1732</v>
      </c>
      <c r="G275" s="210"/>
      <c r="H275" s="32"/>
      <c r="I275" s="32"/>
      <c r="J275" s="32"/>
      <c r="K275" s="32"/>
      <c r="L275" s="210"/>
      <c r="M275" s="12"/>
      <c r="N275" s="13"/>
      <c r="O275" s="13"/>
      <c r="P275" s="13"/>
      <c r="Q275" s="13"/>
      <c r="R275" s="13"/>
      <c r="S275" s="13"/>
      <c r="T275" s="13"/>
      <c r="U275" s="167"/>
      <c r="V275" s="13"/>
      <c r="W275" s="173"/>
      <c r="X275" s="13"/>
      <c r="Y275" s="13"/>
      <c r="Z275" s="13"/>
      <c r="AA275" s="13"/>
      <c r="AB275" s="468"/>
      <c r="AC275" s="468"/>
      <c r="AD275" s="468"/>
      <c r="AE275" s="468"/>
      <c r="AF275" s="468"/>
      <c r="AG275" s="468"/>
      <c r="AH275" s="468"/>
      <c r="AI275" s="468"/>
      <c r="AJ275" s="167"/>
      <c r="AK275" s="13"/>
      <c r="AL275" s="12" t="s">
        <v>1731</v>
      </c>
      <c r="AM275" s="13"/>
      <c r="AN275" s="12" t="s">
        <v>1731</v>
      </c>
      <c r="AO275" s="13"/>
      <c r="AP275" s="13"/>
      <c r="AQ275" s="13"/>
      <c r="AR275" s="13"/>
      <c r="AS275" s="13" t="s">
        <v>1732</v>
      </c>
      <c r="AT275" s="13"/>
      <c r="AU275" s="13"/>
      <c r="AV275" s="13"/>
      <c r="AW275" s="13"/>
      <c r="AX275" s="167"/>
      <c r="AY275" s="13"/>
      <c r="AZ275" s="12"/>
      <c r="BA275" s="13"/>
      <c r="BB275" s="13"/>
      <c r="BC275" s="13"/>
      <c r="BD275" s="13"/>
      <c r="BE275" s="13"/>
      <c r="BF275" s="13"/>
      <c r="BG275" s="13"/>
      <c r="BH275" s="13"/>
      <c r="BI275" s="13"/>
      <c r="BJ275" s="5">
        <f t="shared" si="12"/>
        <v>1</v>
      </c>
    </row>
    <row r="276" spans="1:62" s="211" customFormat="1" ht="28">
      <c r="A276" s="32"/>
      <c r="B276" s="32">
        <f t="shared" si="11"/>
        <v>46</v>
      </c>
      <c r="C276" s="253" t="s">
        <v>857</v>
      </c>
      <c r="D276" s="253"/>
      <c r="E276" s="32"/>
      <c r="F276" s="32" t="s">
        <v>1734</v>
      </c>
      <c r="G276" s="210"/>
      <c r="H276" s="32"/>
      <c r="I276" s="32"/>
      <c r="J276" s="32"/>
      <c r="K276" s="32"/>
      <c r="L276" s="210"/>
      <c r="M276" s="12"/>
      <c r="N276" s="13"/>
      <c r="O276" s="13"/>
      <c r="P276" s="13"/>
      <c r="Q276" s="13"/>
      <c r="R276" s="13"/>
      <c r="S276" s="13"/>
      <c r="T276" s="13"/>
      <c r="U276" s="167"/>
      <c r="V276" s="13"/>
      <c r="W276" s="173"/>
      <c r="X276" s="13"/>
      <c r="Y276" s="13"/>
      <c r="Z276" s="13"/>
      <c r="AA276" s="13"/>
      <c r="AB276" s="468"/>
      <c r="AC276" s="468"/>
      <c r="AD276" s="468"/>
      <c r="AE276" s="468"/>
      <c r="AF276" s="468"/>
      <c r="AG276" s="468"/>
      <c r="AH276" s="468"/>
      <c r="AI276" s="468"/>
      <c r="AJ276" s="167"/>
      <c r="AK276" s="13"/>
      <c r="AL276" s="12" t="s">
        <v>1733</v>
      </c>
      <c r="AM276" s="13"/>
      <c r="AN276" s="12" t="s">
        <v>1733</v>
      </c>
      <c r="AO276" s="13"/>
      <c r="AP276" s="13"/>
      <c r="AQ276" s="13"/>
      <c r="AR276" s="13"/>
      <c r="AS276" s="13" t="s">
        <v>1734</v>
      </c>
      <c r="AT276" s="13"/>
      <c r="AU276" s="13"/>
      <c r="AV276" s="13"/>
      <c r="AW276" s="13"/>
      <c r="AX276" s="167"/>
      <c r="AY276" s="13"/>
      <c r="AZ276" s="12"/>
      <c r="BA276" s="13"/>
      <c r="BB276" s="13"/>
      <c r="BC276" s="13"/>
      <c r="BD276" s="13"/>
      <c r="BE276" s="13"/>
      <c r="BF276" s="13"/>
      <c r="BG276" s="13"/>
      <c r="BH276" s="13"/>
      <c r="BI276" s="13"/>
      <c r="BJ276" s="5">
        <f t="shared" si="12"/>
        <v>1</v>
      </c>
    </row>
    <row r="277" spans="1:62" s="211" customFormat="1" ht="56">
      <c r="A277" s="32">
        <v>14</v>
      </c>
      <c r="B277" s="32">
        <f t="shared" si="11"/>
        <v>47</v>
      </c>
      <c r="C277" s="253" t="s">
        <v>857</v>
      </c>
      <c r="D277" s="253"/>
      <c r="E277" s="32"/>
      <c r="F277" s="32" t="s">
        <v>973</v>
      </c>
      <c r="G277" s="210"/>
      <c r="H277" s="32"/>
      <c r="I277" s="32"/>
      <c r="J277" s="32"/>
      <c r="K277" s="32"/>
      <c r="L277" s="210"/>
      <c r="M277" s="12" t="s">
        <v>974</v>
      </c>
      <c r="N277" s="261"/>
      <c r="O277" s="132" t="s">
        <v>975</v>
      </c>
      <c r="P277" s="440" t="s">
        <v>976</v>
      </c>
      <c r="Q277" s="440"/>
      <c r="R277" s="37"/>
      <c r="S277" s="37"/>
      <c r="T277" s="37"/>
      <c r="U277" s="171"/>
      <c r="V277" s="37"/>
      <c r="W277" s="173"/>
      <c r="X277" s="13"/>
      <c r="Y277" s="13"/>
      <c r="Z277" s="13"/>
      <c r="AA277" s="13"/>
      <c r="AB277" s="468"/>
      <c r="AC277" s="468"/>
      <c r="AD277" s="468"/>
      <c r="AE277" s="468"/>
      <c r="AF277" s="468"/>
      <c r="AG277" s="468"/>
      <c r="AH277" s="468"/>
      <c r="AI277" s="468"/>
      <c r="AJ277" s="171"/>
      <c r="AK277" s="37"/>
      <c r="AL277" s="12" t="s">
        <v>1727</v>
      </c>
      <c r="AM277" s="13"/>
      <c r="AN277" s="12" t="s">
        <v>1727</v>
      </c>
      <c r="AO277" s="13"/>
      <c r="AP277" s="13"/>
      <c r="AQ277" s="13"/>
      <c r="AR277" s="13"/>
      <c r="AS277" s="13" t="s">
        <v>1728</v>
      </c>
      <c r="AT277" s="13"/>
      <c r="AU277" s="13" t="s">
        <v>2019</v>
      </c>
      <c r="AV277" s="13"/>
      <c r="AW277" s="13"/>
      <c r="AX277" s="171"/>
      <c r="AY277" s="37"/>
      <c r="AZ277" s="12"/>
      <c r="BA277" s="13"/>
      <c r="BB277" s="13"/>
      <c r="BC277" s="13"/>
      <c r="BD277" s="13"/>
      <c r="BE277" s="13"/>
      <c r="BF277" s="13"/>
      <c r="BG277" s="13"/>
      <c r="BH277" s="13"/>
      <c r="BI277" s="13"/>
      <c r="BJ277" s="5">
        <f t="shared" si="12"/>
        <v>2</v>
      </c>
    </row>
    <row r="278" spans="1:62" s="211" customFormat="1" ht="29">
      <c r="A278" s="32">
        <v>14</v>
      </c>
      <c r="B278" s="32">
        <f t="shared" si="11"/>
        <v>48</v>
      </c>
      <c r="C278" s="253" t="s">
        <v>857</v>
      </c>
      <c r="D278" s="253"/>
      <c r="E278" s="32"/>
      <c r="F278" s="32" t="s">
        <v>977</v>
      </c>
      <c r="G278" s="210"/>
      <c r="H278" s="32"/>
      <c r="I278" s="32"/>
      <c r="J278" s="32"/>
      <c r="K278" s="32"/>
      <c r="L278" s="210"/>
      <c r="M278" s="12" t="s">
        <v>978</v>
      </c>
      <c r="N278" s="261"/>
      <c r="O278" s="132" t="s">
        <v>977</v>
      </c>
      <c r="P278" s="440" t="s">
        <v>979</v>
      </c>
      <c r="Q278" s="440"/>
      <c r="R278" s="37"/>
      <c r="S278" s="37"/>
      <c r="T278" s="37"/>
      <c r="U278" s="171"/>
      <c r="V278" s="37"/>
      <c r="W278" s="173"/>
      <c r="X278" s="13"/>
      <c r="Y278" s="13"/>
      <c r="Z278" s="13"/>
      <c r="AA278" s="13"/>
      <c r="AB278" s="468"/>
      <c r="AC278" s="468"/>
      <c r="AD278" s="468"/>
      <c r="AE278" s="468"/>
      <c r="AF278" s="468"/>
      <c r="AG278" s="468"/>
      <c r="AH278" s="468"/>
      <c r="AI278" s="46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2"/>
        <v>1</v>
      </c>
    </row>
    <row r="279" spans="1:62" s="211" customFormat="1" ht="29">
      <c r="A279" s="32">
        <v>14</v>
      </c>
      <c r="B279" s="32">
        <f t="shared" si="11"/>
        <v>49</v>
      </c>
      <c r="C279" s="253" t="s">
        <v>857</v>
      </c>
      <c r="D279" s="253"/>
      <c r="E279" s="32"/>
      <c r="F279" s="32" t="s">
        <v>980</v>
      </c>
      <c r="G279" s="210"/>
      <c r="H279" s="32"/>
      <c r="I279" s="32"/>
      <c r="J279" s="32"/>
      <c r="K279" s="32"/>
      <c r="L279" s="210"/>
      <c r="M279" s="12" t="s">
        <v>981</v>
      </c>
      <c r="N279" s="261"/>
      <c r="O279" s="132" t="s">
        <v>982</v>
      </c>
      <c r="P279" s="440" t="s">
        <v>983</v>
      </c>
      <c r="Q279" s="440"/>
      <c r="R279" s="37"/>
      <c r="S279" s="37"/>
      <c r="T279" s="37"/>
      <c r="U279" s="171"/>
      <c r="V279" s="37"/>
      <c r="W279" s="173"/>
      <c r="X279" s="13"/>
      <c r="Y279" s="13"/>
      <c r="Z279" s="13"/>
      <c r="AA279" s="13"/>
      <c r="AB279" s="468"/>
      <c r="AC279" s="468"/>
      <c r="AD279" s="468"/>
      <c r="AE279" s="468"/>
      <c r="AF279" s="468"/>
      <c r="AG279" s="468"/>
      <c r="AH279" s="468"/>
      <c r="AI279" s="468"/>
      <c r="AJ279" s="171"/>
      <c r="AK279" s="37"/>
      <c r="AL279" s="12" t="s">
        <v>1725</v>
      </c>
      <c r="AM279" s="13"/>
      <c r="AN279" s="12" t="s">
        <v>1725</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2"/>
        <v>2</v>
      </c>
    </row>
    <row r="280" spans="1:62" s="211" customFormat="1" ht="43.5">
      <c r="A280" s="32">
        <v>14</v>
      </c>
      <c r="B280" s="32">
        <f t="shared" si="11"/>
        <v>50</v>
      </c>
      <c r="C280" s="253" t="s">
        <v>857</v>
      </c>
      <c r="D280" s="253"/>
      <c r="E280" s="32"/>
      <c r="F280" s="32" t="s">
        <v>984</v>
      </c>
      <c r="G280" s="210"/>
      <c r="H280" s="32"/>
      <c r="I280" s="32"/>
      <c r="J280" s="32"/>
      <c r="K280" s="32"/>
      <c r="L280" s="210"/>
      <c r="M280" s="12" t="s">
        <v>985</v>
      </c>
      <c r="N280" s="261"/>
      <c r="O280" s="132" t="s">
        <v>984</v>
      </c>
      <c r="P280" s="440" t="s">
        <v>986</v>
      </c>
      <c r="Q280" s="440"/>
      <c r="R280" s="37"/>
      <c r="S280" s="37"/>
      <c r="T280" s="37"/>
      <c r="U280" s="171"/>
      <c r="V280" s="37"/>
      <c r="W280" s="173"/>
      <c r="X280" s="13"/>
      <c r="Y280" s="13"/>
      <c r="Z280" s="13"/>
      <c r="AA280" s="13"/>
      <c r="AB280" s="468"/>
      <c r="AC280" s="468"/>
      <c r="AD280" s="468"/>
      <c r="AE280" s="468"/>
      <c r="AF280" s="468"/>
      <c r="AG280" s="468"/>
      <c r="AH280" s="468"/>
      <c r="AI280" s="46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3">COUNTIF(M280,"*")+COUNTIF(W280,"*")+COUNTIF(AL280,"*")+COUNTIF(AZ280,"*")</f>
        <v>1</v>
      </c>
    </row>
    <row r="281" spans="1:62" s="211" customFormat="1" ht="42">
      <c r="A281" s="32">
        <v>14</v>
      </c>
      <c r="B281" s="32">
        <f t="shared" si="11"/>
        <v>51</v>
      </c>
      <c r="C281" s="253" t="s">
        <v>857</v>
      </c>
      <c r="D281" s="253"/>
      <c r="E281" s="32"/>
      <c r="F281" s="32" t="s">
        <v>987</v>
      </c>
      <c r="G281" s="210"/>
      <c r="H281" s="32"/>
      <c r="I281" s="32"/>
      <c r="J281" s="32"/>
      <c r="K281" s="32"/>
      <c r="L281" s="210"/>
      <c r="M281" s="12" t="s">
        <v>988</v>
      </c>
      <c r="N281" s="261"/>
      <c r="O281" s="132" t="s">
        <v>989</v>
      </c>
      <c r="P281" s="440" t="s">
        <v>990</v>
      </c>
      <c r="Q281" s="440"/>
      <c r="R281" s="37"/>
      <c r="S281" s="37"/>
      <c r="T281" s="37"/>
      <c r="U281" s="171"/>
      <c r="V281" s="37"/>
      <c r="W281" s="173"/>
      <c r="X281" s="13"/>
      <c r="Y281" s="13"/>
      <c r="Z281" s="13"/>
      <c r="AA281" s="13"/>
      <c r="AB281" s="468"/>
      <c r="AC281" s="468"/>
      <c r="AD281" s="468"/>
      <c r="AE281" s="468"/>
      <c r="AF281" s="468"/>
      <c r="AG281" s="468"/>
      <c r="AH281" s="468"/>
      <c r="AI281" s="46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3"/>
        <v>1</v>
      </c>
    </row>
    <row r="282" spans="1:62" s="211" customFormat="1" ht="42">
      <c r="A282" s="32">
        <v>14</v>
      </c>
      <c r="B282" s="32">
        <f t="shared" si="11"/>
        <v>52</v>
      </c>
      <c r="C282" s="253" t="s">
        <v>857</v>
      </c>
      <c r="D282" s="253"/>
      <c r="E282" s="32"/>
      <c r="F282" s="32" t="s">
        <v>991</v>
      </c>
      <c r="G282" s="210"/>
      <c r="H282" s="32"/>
      <c r="I282" s="32"/>
      <c r="J282" s="32"/>
      <c r="K282" s="32"/>
      <c r="L282" s="210"/>
      <c r="M282" s="12" t="s">
        <v>992</v>
      </c>
      <c r="N282" s="261"/>
      <c r="O282" s="132" t="s">
        <v>991</v>
      </c>
      <c r="P282" s="440" t="s">
        <v>993</v>
      </c>
      <c r="Q282" s="440"/>
      <c r="R282" s="37"/>
      <c r="S282" s="37"/>
      <c r="T282" s="37"/>
      <c r="U282" s="171"/>
      <c r="V282" s="37"/>
      <c r="W282" s="173"/>
      <c r="X282" s="13"/>
      <c r="Y282" s="13"/>
      <c r="Z282" s="13"/>
      <c r="AA282" s="13"/>
      <c r="AB282" s="468"/>
      <c r="AC282" s="468"/>
      <c r="AD282" s="468"/>
      <c r="AE282" s="468"/>
      <c r="AF282" s="468"/>
      <c r="AG282" s="468"/>
      <c r="AH282" s="468"/>
      <c r="AI282" s="46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3"/>
        <v>1</v>
      </c>
    </row>
    <row r="283" spans="1:62" s="211" customFormat="1" ht="42">
      <c r="A283" s="32">
        <v>14</v>
      </c>
      <c r="B283" s="32">
        <f t="shared" si="11"/>
        <v>53</v>
      </c>
      <c r="C283" s="253" t="s">
        <v>857</v>
      </c>
      <c r="D283" s="253"/>
      <c r="E283" s="32"/>
      <c r="F283" s="32" t="s">
        <v>994</v>
      </c>
      <c r="G283" s="210"/>
      <c r="H283" s="32"/>
      <c r="I283" s="32"/>
      <c r="J283" s="32"/>
      <c r="K283" s="32"/>
      <c r="L283" s="210"/>
      <c r="M283" s="12" t="s">
        <v>995</v>
      </c>
      <c r="N283" s="261"/>
      <c r="O283" s="132" t="s">
        <v>996</v>
      </c>
      <c r="P283" s="440" t="s">
        <v>997</v>
      </c>
      <c r="Q283" s="440"/>
      <c r="R283" s="37"/>
      <c r="S283" s="37"/>
      <c r="T283" s="37"/>
      <c r="U283" s="171"/>
      <c r="V283" s="37"/>
      <c r="W283" s="173"/>
      <c r="X283" s="13"/>
      <c r="Y283" s="13"/>
      <c r="Z283" s="13"/>
      <c r="AA283" s="13"/>
      <c r="AB283" s="468"/>
      <c r="AC283" s="468"/>
      <c r="AD283" s="468"/>
      <c r="AE283" s="468"/>
      <c r="AF283" s="468"/>
      <c r="AG283" s="468"/>
      <c r="AH283" s="468"/>
      <c r="AI283" s="46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3"/>
        <v>1</v>
      </c>
    </row>
    <row r="284" spans="1:62" s="211" customFormat="1" ht="42">
      <c r="A284" s="32">
        <v>14</v>
      </c>
      <c r="B284" s="32">
        <f t="shared" si="11"/>
        <v>54</v>
      </c>
      <c r="C284" s="253" t="s">
        <v>857</v>
      </c>
      <c r="D284" s="253"/>
      <c r="E284" s="32"/>
      <c r="F284" s="32" t="s">
        <v>998</v>
      </c>
      <c r="G284" s="210"/>
      <c r="H284" s="32"/>
      <c r="I284" s="32"/>
      <c r="J284" s="32"/>
      <c r="K284" s="32"/>
      <c r="L284" s="210"/>
      <c r="M284" s="12" t="s">
        <v>999</v>
      </c>
      <c r="N284" s="261"/>
      <c r="O284" s="132" t="s">
        <v>998</v>
      </c>
      <c r="P284" s="440" t="s">
        <v>1000</v>
      </c>
      <c r="Q284" s="440"/>
      <c r="R284" s="37"/>
      <c r="S284" s="37"/>
      <c r="T284" s="37"/>
      <c r="U284" s="171"/>
      <c r="V284" s="37"/>
      <c r="W284" s="173"/>
      <c r="X284" s="13"/>
      <c r="Y284" s="13"/>
      <c r="Z284" s="13"/>
      <c r="AA284" s="13"/>
      <c r="AB284" s="468"/>
      <c r="AC284" s="468"/>
      <c r="AD284" s="468"/>
      <c r="AE284" s="468"/>
      <c r="AF284" s="468"/>
      <c r="AG284" s="468"/>
      <c r="AH284" s="468"/>
      <c r="AI284" s="46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3"/>
        <v>1</v>
      </c>
    </row>
    <row r="285" spans="1:62" s="211" customFormat="1" ht="29">
      <c r="A285" s="32">
        <v>14</v>
      </c>
      <c r="B285" s="32">
        <f t="shared" si="11"/>
        <v>55</v>
      </c>
      <c r="C285" s="253" t="s">
        <v>857</v>
      </c>
      <c r="D285" s="253"/>
      <c r="E285" s="32"/>
      <c r="F285" s="32" t="s">
        <v>1001</v>
      </c>
      <c r="G285" s="210"/>
      <c r="H285" s="32"/>
      <c r="I285" s="32"/>
      <c r="J285" s="32"/>
      <c r="K285" s="32"/>
      <c r="L285" s="210"/>
      <c r="M285" s="12" t="s">
        <v>1002</v>
      </c>
      <c r="N285" s="261"/>
      <c r="O285" s="132" t="s">
        <v>1003</v>
      </c>
      <c r="P285" s="440" t="s">
        <v>1004</v>
      </c>
      <c r="Q285" s="440"/>
      <c r="R285" s="37"/>
      <c r="S285" s="37"/>
      <c r="T285" s="37"/>
      <c r="U285" s="171"/>
      <c r="V285" s="37"/>
      <c r="W285" s="173"/>
      <c r="X285" s="13"/>
      <c r="Y285" s="13"/>
      <c r="Z285" s="13"/>
      <c r="AA285" s="13"/>
      <c r="AB285" s="468"/>
      <c r="AC285" s="468"/>
      <c r="AD285" s="468"/>
      <c r="AE285" s="468"/>
      <c r="AF285" s="468"/>
      <c r="AG285" s="468"/>
      <c r="AH285" s="468"/>
      <c r="AI285" s="46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3"/>
        <v>1</v>
      </c>
    </row>
    <row r="286" spans="1:62" s="211" customFormat="1" ht="29">
      <c r="A286" s="32">
        <v>14</v>
      </c>
      <c r="B286" s="32">
        <f t="shared" si="11"/>
        <v>56</v>
      </c>
      <c r="C286" s="253" t="s">
        <v>857</v>
      </c>
      <c r="D286" s="253"/>
      <c r="E286" s="32"/>
      <c r="F286" s="32" t="s">
        <v>1005</v>
      </c>
      <c r="G286" s="210"/>
      <c r="H286" s="32"/>
      <c r="I286" s="32"/>
      <c r="J286" s="32"/>
      <c r="K286" s="32"/>
      <c r="L286" s="210"/>
      <c r="M286" s="12" t="s">
        <v>1006</v>
      </c>
      <c r="N286" s="37"/>
      <c r="O286" s="132" t="s">
        <v>1005</v>
      </c>
      <c r="P286" s="440" t="s">
        <v>1007</v>
      </c>
      <c r="Q286" s="440"/>
      <c r="R286" s="37"/>
      <c r="S286" s="37"/>
      <c r="T286" s="37"/>
      <c r="U286" s="171"/>
      <c r="V286" s="37"/>
      <c r="W286" s="173"/>
      <c r="X286" s="13"/>
      <c r="Y286" s="13"/>
      <c r="Z286" s="13"/>
      <c r="AA286" s="13"/>
      <c r="AB286" s="468"/>
      <c r="AC286" s="468"/>
      <c r="AD286" s="468"/>
      <c r="AE286" s="468"/>
      <c r="AF286" s="468"/>
      <c r="AG286" s="468"/>
      <c r="AH286" s="468"/>
      <c r="AI286" s="46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3"/>
        <v>1</v>
      </c>
    </row>
    <row r="287" spans="1:62" s="211" customFormat="1" ht="28">
      <c r="A287" s="32">
        <v>14</v>
      </c>
      <c r="B287" s="32">
        <f t="shared" si="11"/>
        <v>57</v>
      </c>
      <c r="C287" s="253" t="s">
        <v>857</v>
      </c>
      <c r="D287" s="253"/>
      <c r="E287" s="32"/>
      <c r="F287" s="32" t="s">
        <v>1008</v>
      </c>
      <c r="G287" s="210"/>
      <c r="H287" s="32"/>
      <c r="I287" s="32" t="s">
        <v>1974</v>
      </c>
      <c r="J287" s="32"/>
      <c r="K287" s="32"/>
      <c r="L287" s="210" t="s">
        <v>1009</v>
      </c>
      <c r="M287" s="12" t="s">
        <v>1010</v>
      </c>
      <c r="N287" s="13"/>
      <c r="O287" s="13" t="s">
        <v>1011</v>
      </c>
      <c r="P287" s="13" t="s">
        <v>1012</v>
      </c>
      <c r="Q287" s="13"/>
      <c r="R287" s="13"/>
      <c r="S287" s="13"/>
      <c r="T287" s="13"/>
      <c r="U287" s="167"/>
      <c r="V287" s="13"/>
      <c r="W287" s="173"/>
      <c r="X287" s="13"/>
      <c r="Y287" s="13"/>
      <c r="Z287" s="13"/>
      <c r="AA287" s="13"/>
      <c r="AB287" s="468"/>
      <c r="AC287" s="468"/>
      <c r="AD287" s="468"/>
      <c r="AE287" s="468"/>
      <c r="AF287" s="468"/>
      <c r="AG287" s="468"/>
      <c r="AH287" s="468"/>
      <c r="AI287" s="468"/>
      <c r="AJ287" s="167"/>
      <c r="AK287" s="13"/>
      <c r="AL287" s="12"/>
      <c r="AM287" s="13"/>
      <c r="AN287" s="12"/>
      <c r="AO287" s="13"/>
      <c r="AP287" s="13"/>
      <c r="AQ287" s="13"/>
      <c r="AR287" s="13"/>
      <c r="AS287" s="13"/>
      <c r="AT287" s="13"/>
      <c r="AU287" s="13"/>
      <c r="AV287" s="13"/>
      <c r="AW287" s="13"/>
      <c r="AX287" s="167"/>
      <c r="AY287" s="13"/>
      <c r="AZ287" s="12" t="s">
        <v>1008</v>
      </c>
      <c r="BA287" s="13" t="s">
        <v>1009</v>
      </c>
      <c r="BB287" s="13"/>
      <c r="BC287" s="12"/>
      <c r="BD287" s="13" t="s">
        <v>1013</v>
      </c>
      <c r="BE287" s="13" t="s">
        <v>79</v>
      </c>
      <c r="BF287" s="13"/>
      <c r="BG287" s="13"/>
      <c r="BH287" s="13"/>
      <c r="BI287" s="13"/>
      <c r="BJ287" s="5">
        <f t="shared" si="13"/>
        <v>2</v>
      </c>
    </row>
    <row r="288" spans="1:62" s="211" customFormat="1" ht="42">
      <c r="A288" s="32">
        <v>14</v>
      </c>
      <c r="B288" s="32">
        <f t="shared" si="11"/>
        <v>58</v>
      </c>
      <c r="C288" s="253" t="s">
        <v>857</v>
      </c>
      <c r="D288" s="253"/>
      <c r="E288" s="32"/>
      <c r="F288" s="32" t="s">
        <v>1014</v>
      </c>
      <c r="G288" s="210"/>
      <c r="H288" s="32"/>
      <c r="I288" s="32"/>
      <c r="J288" s="32"/>
      <c r="K288" s="32"/>
      <c r="L288" s="210"/>
      <c r="M288" s="12" t="s">
        <v>1011</v>
      </c>
      <c r="N288" s="37"/>
      <c r="O288" s="132" t="s">
        <v>1012</v>
      </c>
      <c r="P288" s="440"/>
      <c r="Q288" s="440"/>
      <c r="R288" s="37"/>
      <c r="S288" s="37"/>
      <c r="T288" s="37"/>
      <c r="U288" s="171"/>
      <c r="V288" s="37"/>
      <c r="W288" s="173"/>
      <c r="X288" s="13"/>
      <c r="Y288" s="13"/>
      <c r="Z288" s="13"/>
      <c r="AA288" s="13"/>
      <c r="AB288" s="468"/>
      <c r="AC288" s="468"/>
      <c r="AD288" s="468"/>
      <c r="AE288" s="468"/>
      <c r="AF288" s="468"/>
      <c r="AG288" s="468"/>
      <c r="AH288" s="468"/>
      <c r="AI288" s="468"/>
      <c r="AJ288" s="171"/>
      <c r="AK288" s="37"/>
      <c r="AL288" s="12" t="s">
        <v>1691</v>
      </c>
      <c r="AM288" s="13"/>
      <c r="AN288" s="12" t="s">
        <v>1691</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3"/>
        <v>2</v>
      </c>
    </row>
    <row r="289" spans="1:62" s="211" customFormat="1" ht="28">
      <c r="A289" s="32"/>
      <c r="B289" s="32">
        <f t="shared" si="11"/>
        <v>59</v>
      </c>
      <c r="C289" s="253" t="s">
        <v>857</v>
      </c>
      <c r="D289" s="253"/>
      <c r="E289" s="32"/>
      <c r="F289" s="32" t="s">
        <v>1694</v>
      </c>
      <c r="G289" s="210"/>
      <c r="H289" s="32"/>
      <c r="I289" s="32"/>
      <c r="J289" s="32"/>
      <c r="K289" s="32"/>
      <c r="L289" s="210"/>
      <c r="M289" s="12"/>
      <c r="N289" s="37"/>
      <c r="O289" s="132"/>
      <c r="P289" s="440"/>
      <c r="Q289" s="440"/>
      <c r="R289" s="37"/>
      <c r="S289" s="37"/>
      <c r="T289" s="37"/>
      <c r="U289" s="171"/>
      <c r="V289" s="37"/>
      <c r="W289" s="173"/>
      <c r="X289" s="13"/>
      <c r="Y289" s="13"/>
      <c r="Z289" s="13"/>
      <c r="AA289" s="13"/>
      <c r="AB289" s="468"/>
      <c r="AC289" s="468"/>
      <c r="AD289" s="468"/>
      <c r="AE289" s="468"/>
      <c r="AF289" s="468"/>
      <c r="AG289" s="468"/>
      <c r="AH289" s="468"/>
      <c r="AI289" s="468"/>
      <c r="AJ289" s="171"/>
      <c r="AK289" s="37"/>
      <c r="AL289" s="12" t="s">
        <v>1693</v>
      </c>
      <c r="AM289" s="13"/>
      <c r="AN289" s="12" t="s">
        <v>1693</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3"/>
        <v>1</v>
      </c>
    </row>
    <row r="290" spans="1:62" s="211" customFormat="1" ht="42">
      <c r="A290" s="32">
        <v>14</v>
      </c>
      <c r="B290" s="32">
        <f t="shared" si="11"/>
        <v>60</v>
      </c>
      <c r="C290" s="253" t="s">
        <v>857</v>
      </c>
      <c r="D290" s="253"/>
      <c r="E290" s="32"/>
      <c r="F290" s="32" t="s">
        <v>1015</v>
      </c>
      <c r="G290" s="210"/>
      <c r="H290" s="32"/>
      <c r="I290" s="32"/>
      <c r="J290" s="32"/>
      <c r="K290" s="32"/>
      <c r="L290" s="210"/>
      <c r="M290" s="12" t="s">
        <v>1016</v>
      </c>
      <c r="N290" s="37"/>
      <c r="O290" s="132" t="s">
        <v>1015</v>
      </c>
      <c r="P290" s="440"/>
      <c r="Q290" s="440"/>
      <c r="R290" s="37"/>
      <c r="S290" s="37"/>
      <c r="T290" s="37"/>
      <c r="U290" s="171"/>
      <c r="V290" s="37"/>
      <c r="W290" s="173"/>
      <c r="X290" s="13"/>
      <c r="Y290" s="13"/>
      <c r="Z290" s="13"/>
      <c r="AA290" s="13"/>
      <c r="AB290" s="468"/>
      <c r="AC290" s="468"/>
      <c r="AD290" s="468"/>
      <c r="AE290" s="468"/>
      <c r="AF290" s="468"/>
      <c r="AG290" s="468"/>
      <c r="AH290" s="468"/>
      <c r="AI290" s="46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3"/>
        <v>1</v>
      </c>
    </row>
    <row r="291" spans="1:62" s="211" customFormat="1" ht="56">
      <c r="A291" s="32"/>
      <c r="B291" s="32">
        <f t="shared" si="11"/>
        <v>61</v>
      </c>
      <c r="C291" s="253" t="s">
        <v>857</v>
      </c>
      <c r="D291" s="253"/>
      <c r="E291" s="32"/>
      <c r="F291" s="32" t="s">
        <v>1696</v>
      </c>
      <c r="G291" s="210"/>
      <c r="H291" s="32"/>
      <c r="I291" s="32"/>
      <c r="J291" s="32"/>
      <c r="K291" s="32"/>
      <c r="L291" s="210"/>
      <c r="M291" s="12"/>
      <c r="N291" s="37"/>
      <c r="O291" s="132"/>
      <c r="P291" s="440"/>
      <c r="Q291" s="440"/>
      <c r="R291" s="37"/>
      <c r="S291" s="37"/>
      <c r="T291" s="37"/>
      <c r="U291" s="171"/>
      <c r="V291" s="37"/>
      <c r="W291" s="173"/>
      <c r="X291" s="13"/>
      <c r="Y291" s="13"/>
      <c r="Z291" s="13"/>
      <c r="AA291" s="13"/>
      <c r="AB291" s="468"/>
      <c r="AC291" s="468"/>
      <c r="AD291" s="468"/>
      <c r="AE291" s="468"/>
      <c r="AF291" s="468"/>
      <c r="AG291" s="468"/>
      <c r="AH291" s="468"/>
      <c r="AI291" s="468"/>
      <c r="AJ291" s="171"/>
      <c r="AK291" s="37"/>
      <c r="AL291" s="12" t="s">
        <v>1695</v>
      </c>
      <c r="AM291" s="13"/>
      <c r="AN291" s="12" t="s">
        <v>1695</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3"/>
        <v>1</v>
      </c>
    </row>
    <row r="292" spans="1:62" s="211" customFormat="1" ht="56">
      <c r="A292" s="32"/>
      <c r="B292" s="32">
        <f t="shared" si="11"/>
        <v>62</v>
      </c>
      <c r="C292" s="253" t="s">
        <v>857</v>
      </c>
      <c r="D292" s="32"/>
      <c r="E292" s="32"/>
      <c r="F292" s="32" t="s">
        <v>1698</v>
      </c>
      <c r="G292" s="210"/>
      <c r="H292" s="32"/>
      <c r="I292" s="32"/>
      <c r="J292" s="32"/>
      <c r="K292" s="32"/>
      <c r="L292" s="210"/>
      <c r="M292" s="12"/>
      <c r="N292" s="37"/>
      <c r="O292" s="132"/>
      <c r="P292" s="440"/>
      <c r="Q292" s="440"/>
      <c r="R292" s="37"/>
      <c r="S292" s="37"/>
      <c r="T292" s="37"/>
      <c r="U292" s="171"/>
      <c r="V292" s="37"/>
      <c r="W292" s="173"/>
      <c r="X292" s="13"/>
      <c r="Y292" s="13"/>
      <c r="Z292" s="13"/>
      <c r="AA292" s="13"/>
      <c r="AB292" s="468"/>
      <c r="AC292" s="468"/>
      <c r="AD292" s="468"/>
      <c r="AE292" s="468"/>
      <c r="AF292" s="468"/>
      <c r="AG292" s="468"/>
      <c r="AH292" s="468"/>
      <c r="AI292" s="468"/>
      <c r="AJ292" s="171"/>
      <c r="AK292" s="37"/>
      <c r="AL292" s="12" t="s">
        <v>1697</v>
      </c>
      <c r="AM292" s="13"/>
      <c r="AN292" s="12" t="s">
        <v>1697</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3"/>
        <v>1</v>
      </c>
    </row>
    <row r="293" spans="1:62" s="211" customFormat="1" ht="56">
      <c r="A293" s="290"/>
      <c r="B293" s="32">
        <f t="shared" si="11"/>
        <v>63</v>
      </c>
      <c r="C293" s="253" t="s">
        <v>857</v>
      </c>
      <c r="D293" s="32"/>
      <c r="E293" s="32"/>
      <c r="F293" s="234" t="s">
        <v>2016</v>
      </c>
      <c r="G293" s="159"/>
      <c r="H293" s="32"/>
      <c r="I293" s="32"/>
      <c r="J293" s="32"/>
      <c r="K293" s="32"/>
      <c r="L293" s="210"/>
      <c r="M293" s="12"/>
      <c r="N293" s="306"/>
      <c r="O293" s="290"/>
      <c r="P293" s="442"/>
      <c r="Q293" s="442"/>
      <c r="R293" s="159"/>
      <c r="S293" s="159"/>
      <c r="T293" s="159"/>
      <c r="U293" s="165"/>
      <c r="V293" s="159"/>
      <c r="W293" s="444"/>
      <c r="X293" s="13"/>
      <c r="Y293" s="316"/>
      <c r="Z293" s="316"/>
      <c r="AA293" s="159"/>
      <c r="AB293" s="159"/>
      <c r="AC293" s="159"/>
      <c r="AD293" s="159"/>
      <c r="AE293" s="159"/>
      <c r="AF293" s="159"/>
      <c r="AG293" s="159"/>
      <c r="AH293" s="159"/>
      <c r="AI293" s="159"/>
      <c r="AJ293" s="165"/>
      <c r="AK293" s="165"/>
      <c r="AL293" s="12" t="s">
        <v>1699</v>
      </c>
      <c r="AM293" s="306"/>
      <c r="AN293" s="12" t="s">
        <v>1699</v>
      </c>
      <c r="AO293" s="306"/>
      <c r="AP293" s="306"/>
      <c r="AQ293" s="159"/>
      <c r="AR293" s="159"/>
      <c r="AS293" s="159"/>
      <c r="AT293" s="159"/>
      <c r="AU293" s="159"/>
      <c r="AV293" s="159"/>
      <c r="AW293" s="159"/>
      <c r="AX293" s="165"/>
      <c r="AY293" s="159"/>
      <c r="AZ293" s="12"/>
      <c r="BA293" s="13"/>
      <c r="BB293" s="13"/>
      <c r="BC293" s="12"/>
      <c r="BD293" s="13"/>
      <c r="BE293" s="13"/>
      <c r="BF293" s="13"/>
      <c r="BG293" s="13"/>
      <c r="BH293" s="159"/>
      <c r="BI293" s="159"/>
      <c r="BJ293" s="5">
        <f t="shared" si="13"/>
        <v>1</v>
      </c>
    </row>
    <row r="294" spans="1:62" s="211" customFormat="1" ht="28">
      <c r="A294" s="32">
        <v>14</v>
      </c>
      <c r="B294" s="32">
        <f t="shared" si="11"/>
        <v>64</v>
      </c>
      <c r="C294" s="253" t="s">
        <v>857</v>
      </c>
      <c r="D294" s="32"/>
      <c r="E294" s="32"/>
      <c r="F294" s="32" t="s">
        <v>1017</v>
      </c>
      <c r="G294" s="210"/>
      <c r="H294" s="32"/>
      <c r="I294" s="32" t="s">
        <v>1974</v>
      </c>
      <c r="J294" s="32"/>
      <c r="K294" s="32"/>
      <c r="L294" s="210" t="s">
        <v>1018</v>
      </c>
      <c r="M294" s="12" t="s">
        <v>1019</v>
      </c>
      <c r="N294" s="13"/>
      <c r="O294" s="13" t="s">
        <v>1020</v>
      </c>
      <c r="P294" s="13"/>
      <c r="Q294" s="13"/>
      <c r="R294" s="13"/>
      <c r="S294" s="13"/>
      <c r="T294" s="13"/>
      <c r="U294" s="167"/>
      <c r="V294" s="13"/>
      <c r="W294" s="173"/>
      <c r="X294" s="13"/>
      <c r="Y294" s="13"/>
      <c r="Z294" s="13"/>
      <c r="AA294" s="13"/>
      <c r="AB294" s="468"/>
      <c r="AC294" s="468"/>
      <c r="AD294" s="468"/>
      <c r="AE294" s="468"/>
      <c r="AF294" s="468"/>
      <c r="AG294" s="468"/>
      <c r="AH294" s="468"/>
      <c r="AI294" s="468"/>
      <c r="AJ294" s="167"/>
      <c r="AK294" s="13"/>
      <c r="AL294" s="12"/>
      <c r="AM294" s="13"/>
      <c r="AN294" s="12"/>
      <c r="AO294" s="13"/>
      <c r="AP294" s="13"/>
      <c r="AQ294" s="13"/>
      <c r="AR294" s="13"/>
      <c r="AS294" s="13"/>
      <c r="AT294" s="13"/>
      <c r="AU294" s="13"/>
      <c r="AV294" s="13"/>
      <c r="AW294" s="13"/>
      <c r="AX294" s="167"/>
      <c r="AY294" s="13"/>
      <c r="AZ294" s="12" t="s">
        <v>1017</v>
      </c>
      <c r="BA294" s="13" t="s">
        <v>1018</v>
      </c>
      <c r="BB294" s="13"/>
      <c r="BC294" s="12"/>
      <c r="BD294" s="13" t="s">
        <v>1021</v>
      </c>
      <c r="BE294" s="13" t="s">
        <v>79</v>
      </c>
      <c r="BF294" s="13"/>
      <c r="BG294" s="13"/>
      <c r="BH294" s="13"/>
      <c r="BI294" s="13"/>
      <c r="BJ294" s="5">
        <f t="shared" si="13"/>
        <v>2</v>
      </c>
    </row>
    <row r="295" spans="1:62" s="211" customFormat="1" ht="28">
      <c r="A295" s="32">
        <v>14</v>
      </c>
      <c r="B295" s="32">
        <f t="shared" si="11"/>
        <v>65</v>
      </c>
      <c r="C295" s="253" t="s">
        <v>857</v>
      </c>
      <c r="D295" s="32"/>
      <c r="E295" s="32"/>
      <c r="F295" s="32" t="s">
        <v>1022</v>
      </c>
      <c r="G295" s="210"/>
      <c r="H295" s="32"/>
      <c r="I295" s="32"/>
      <c r="J295" s="32"/>
      <c r="K295" s="32"/>
      <c r="L295" s="210"/>
      <c r="M295" s="12" t="s">
        <v>1023</v>
      </c>
      <c r="N295" s="261"/>
      <c r="O295" s="132" t="s">
        <v>1022</v>
      </c>
      <c r="P295" s="440"/>
      <c r="Q295" s="440"/>
      <c r="R295" s="37"/>
      <c r="S295" s="37"/>
      <c r="T295" s="37"/>
      <c r="U295" s="171"/>
      <c r="V295" s="37"/>
      <c r="W295" s="173"/>
      <c r="X295" s="13"/>
      <c r="Y295" s="13"/>
      <c r="Z295" s="13"/>
      <c r="AA295" s="13"/>
      <c r="AB295" s="468"/>
      <c r="AC295" s="468"/>
      <c r="AD295" s="468"/>
      <c r="AE295" s="468"/>
      <c r="AF295" s="468"/>
      <c r="AG295" s="468"/>
      <c r="AH295" s="468"/>
      <c r="AI295" s="46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3"/>
        <v>1</v>
      </c>
    </row>
    <row r="296" spans="1:62" s="211" customFormat="1" ht="42">
      <c r="A296" s="32">
        <v>14</v>
      </c>
      <c r="B296" s="32">
        <f t="shared" si="11"/>
        <v>66</v>
      </c>
      <c r="C296" s="253" t="s">
        <v>857</v>
      </c>
      <c r="D296" s="253"/>
      <c r="E296" s="32"/>
      <c r="F296" s="32" t="s">
        <v>1024</v>
      </c>
      <c r="G296" s="210"/>
      <c r="H296" s="32"/>
      <c r="I296" s="32" t="s">
        <v>1974</v>
      </c>
      <c r="J296" s="32"/>
      <c r="K296" s="32"/>
      <c r="L296" s="210" t="s">
        <v>1025</v>
      </c>
      <c r="M296" s="12" t="s">
        <v>1026</v>
      </c>
      <c r="N296" s="13"/>
      <c r="O296" s="13" t="s">
        <v>1027</v>
      </c>
      <c r="P296" s="13"/>
      <c r="Q296" s="13"/>
      <c r="R296" s="13"/>
      <c r="S296" s="13"/>
      <c r="T296" s="13"/>
      <c r="U296" s="167"/>
      <c r="V296" s="13"/>
      <c r="W296" s="173"/>
      <c r="X296" s="13"/>
      <c r="Y296" s="13"/>
      <c r="Z296" s="13"/>
      <c r="AA296" s="13"/>
      <c r="AB296" s="468"/>
      <c r="AC296" s="468"/>
      <c r="AD296" s="468"/>
      <c r="AE296" s="468"/>
      <c r="AF296" s="468"/>
      <c r="AG296" s="468"/>
      <c r="AH296" s="468"/>
      <c r="AI296" s="468"/>
      <c r="AJ296" s="167"/>
      <c r="AK296" s="13"/>
      <c r="AL296" s="12"/>
      <c r="AM296" s="13"/>
      <c r="AN296" s="12"/>
      <c r="AO296" s="13"/>
      <c r="AP296" s="13"/>
      <c r="AQ296" s="13"/>
      <c r="AR296" s="13"/>
      <c r="AS296" s="13"/>
      <c r="AT296" s="13"/>
      <c r="AU296" s="13"/>
      <c r="AV296" s="13"/>
      <c r="AW296" s="13"/>
      <c r="AX296" s="167"/>
      <c r="AY296" s="13"/>
      <c r="AZ296" s="12" t="s">
        <v>1024</v>
      </c>
      <c r="BA296" s="13" t="s">
        <v>1025</v>
      </c>
      <c r="BB296" s="13"/>
      <c r="BC296" s="12"/>
      <c r="BD296" s="13" t="s">
        <v>1028</v>
      </c>
      <c r="BE296" s="13" t="s">
        <v>79</v>
      </c>
      <c r="BF296" s="13"/>
      <c r="BG296" s="13"/>
      <c r="BH296" s="13"/>
      <c r="BI296" s="13"/>
      <c r="BJ296" s="5">
        <f t="shared" si="13"/>
        <v>2</v>
      </c>
    </row>
    <row r="297" spans="1:62" s="211" customFormat="1" ht="28">
      <c r="A297" s="32">
        <v>14</v>
      </c>
      <c r="B297" s="32">
        <f t="shared" ref="B297:B323" si="14">B296+1</f>
        <v>67</v>
      </c>
      <c r="C297" s="253" t="s">
        <v>857</v>
      </c>
      <c r="D297" s="253"/>
      <c r="E297" s="32"/>
      <c r="F297" s="32" t="s">
        <v>1029</v>
      </c>
      <c r="G297" s="210"/>
      <c r="H297" s="32"/>
      <c r="I297" s="32"/>
      <c r="J297" s="32"/>
      <c r="K297" s="32"/>
      <c r="L297" s="210"/>
      <c r="M297" s="12" t="s">
        <v>1030</v>
      </c>
      <c r="N297" s="261"/>
      <c r="O297" s="132" t="s">
        <v>1029</v>
      </c>
      <c r="P297" s="440"/>
      <c r="Q297" s="440"/>
      <c r="R297" s="37"/>
      <c r="S297" s="37"/>
      <c r="T297" s="37"/>
      <c r="U297" s="171"/>
      <c r="V297" s="37"/>
      <c r="W297" s="173"/>
      <c r="X297" s="13"/>
      <c r="Y297" s="13"/>
      <c r="Z297" s="13"/>
      <c r="AA297" s="13"/>
      <c r="AB297" s="468"/>
      <c r="AC297" s="468"/>
      <c r="AD297" s="468"/>
      <c r="AE297" s="468"/>
      <c r="AF297" s="468"/>
      <c r="AG297" s="468"/>
      <c r="AH297" s="468"/>
      <c r="AI297" s="46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3"/>
        <v>1</v>
      </c>
    </row>
    <row r="298" spans="1:62" s="211" customFormat="1" ht="42">
      <c r="A298" s="32">
        <v>14</v>
      </c>
      <c r="B298" s="32">
        <f t="shared" si="14"/>
        <v>68</v>
      </c>
      <c r="C298" s="253" t="s">
        <v>857</v>
      </c>
      <c r="D298" s="253"/>
      <c r="E298" s="32"/>
      <c r="F298" s="32" t="s">
        <v>1031</v>
      </c>
      <c r="G298" s="210"/>
      <c r="H298" s="32"/>
      <c r="I298" s="32"/>
      <c r="J298" s="32"/>
      <c r="K298" s="32"/>
      <c r="L298" s="210"/>
      <c r="M298" s="12" t="s">
        <v>1032</v>
      </c>
      <c r="N298" s="261"/>
      <c r="O298" s="132" t="s">
        <v>1033</v>
      </c>
      <c r="P298" s="440"/>
      <c r="Q298" s="440"/>
      <c r="R298" s="37"/>
      <c r="S298" s="37"/>
      <c r="T298" s="37"/>
      <c r="U298" s="171"/>
      <c r="V298" s="37"/>
      <c r="W298" s="173"/>
      <c r="X298" s="13"/>
      <c r="Y298" s="13"/>
      <c r="Z298" s="13"/>
      <c r="AA298" s="13"/>
      <c r="AB298" s="468"/>
      <c r="AC298" s="468"/>
      <c r="AD298" s="468"/>
      <c r="AE298" s="468"/>
      <c r="AF298" s="468"/>
      <c r="AG298" s="468"/>
      <c r="AH298" s="468"/>
      <c r="AI298" s="46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3"/>
        <v>1</v>
      </c>
    </row>
    <row r="299" spans="1:62" s="211" customFormat="1" ht="28">
      <c r="A299" s="32">
        <v>14</v>
      </c>
      <c r="B299" s="32">
        <f t="shared" si="14"/>
        <v>69</v>
      </c>
      <c r="C299" s="253" t="s">
        <v>857</v>
      </c>
      <c r="D299" s="253"/>
      <c r="E299" s="32"/>
      <c r="F299" s="32" t="s">
        <v>1034</v>
      </c>
      <c r="G299" s="210"/>
      <c r="H299" s="32"/>
      <c r="I299" s="32"/>
      <c r="J299" s="32"/>
      <c r="K299" s="32"/>
      <c r="L299" s="210"/>
      <c r="M299" s="12" t="s">
        <v>1035</v>
      </c>
      <c r="N299" s="261"/>
      <c r="O299" s="132" t="s">
        <v>1034</v>
      </c>
      <c r="P299" s="440"/>
      <c r="Q299" s="440"/>
      <c r="R299" s="37"/>
      <c r="S299" s="37"/>
      <c r="T299" s="37"/>
      <c r="U299" s="171"/>
      <c r="V299" s="37"/>
      <c r="W299" s="173"/>
      <c r="X299" s="13"/>
      <c r="Y299" s="13"/>
      <c r="Z299" s="13"/>
      <c r="AA299" s="13"/>
      <c r="AB299" s="468"/>
      <c r="AC299" s="468"/>
      <c r="AD299" s="468"/>
      <c r="AE299" s="468"/>
      <c r="AF299" s="468"/>
      <c r="AG299" s="468"/>
      <c r="AH299" s="468"/>
      <c r="AI299" s="46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3"/>
        <v>1</v>
      </c>
    </row>
    <row r="300" spans="1:62" s="211" customFormat="1" ht="28">
      <c r="A300" s="32">
        <v>14</v>
      </c>
      <c r="B300" s="32">
        <f t="shared" si="14"/>
        <v>70</v>
      </c>
      <c r="C300" s="253" t="s">
        <v>857</v>
      </c>
      <c r="D300" s="253"/>
      <c r="E300" s="32"/>
      <c r="F300" s="32" t="s">
        <v>1036</v>
      </c>
      <c r="G300" s="210"/>
      <c r="H300" s="32"/>
      <c r="I300" s="32"/>
      <c r="J300" s="32"/>
      <c r="K300" s="32"/>
      <c r="L300" s="210"/>
      <c r="M300" s="12" t="s">
        <v>1037</v>
      </c>
      <c r="N300" s="261"/>
      <c r="O300" s="132" t="s">
        <v>1038</v>
      </c>
      <c r="P300" s="440"/>
      <c r="Q300" s="440"/>
      <c r="R300" s="37"/>
      <c r="S300" s="37"/>
      <c r="T300" s="37"/>
      <c r="U300" s="171"/>
      <c r="V300" s="37"/>
      <c r="W300" s="173"/>
      <c r="X300" s="13"/>
      <c r="Y300" s="13"/>
      <c r="Z300" s="13"/>
      <c r="AA300" s="13"/>
      <c r="AB300" s="468"/>
      <c r="AC300" s="468"/>
      <c r="AD300" s="468"/>
      <c r="AE300" s="468"/>
      <c r="AF300" s="468"/>
      <c r="AG300" s="468"/>
      <c r="AH300" s="468"/>
      <c r="AI300" s="46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3"/>
        <v>1</v>
      </c>
    </row>
    <row r="301" spans="1:62" s="211" customFormat="1" ht="28">
      <c r="A301" s="32">
        <v>14</v>
      </c>
      <c r="B301" s="32">
        <f t="shared" si="14"/>
        <v>71</v>
      </c>
      <c r="C301" s="253" t="s">
        <v>857</v>
      </c>
      <c r="D301" s="253"/>
      <c r="E301" s="32"/>
      <c r="F301" s="32" t="s">
        <v>1039</v>
      </c>
      <c r="G301" s="210"/>
      <c r="H301" s="32"/>
      <c r="I301" s="32"/>
      <c r="J301" s="32"/>
      <c r="K301" s="32"/>
      <c r="L301" s="210"/>
      <c r="M301" s="12" t="s">
        <v>1040</v>
      </c>
      <c r="N301" s="261"/>
      <c r="O301" s="132" t="s">
        <v>1039</v>
      </c>
      <c r="P301" s="440"/>
      <c r="Q301" s="440"/>
      <c r="R301" s="37"/>
      <c r="S301" s="37"/>
      <c r="T301" s="37"/>
      <c r="U301" s="171"/>
      <c r="V301" s="37"/>
      <c r="W301" s="173"/>
      <c r="X301" s="13"/>
      <c r="Y301" s="13"/>
      <c r="Z301" s="13"/>
      <c r="AA301" s="13"/>
      <c r="AB301" s="468"/>
      <c r="AC301" s="468"/>
      <c r="AD301" s="468"/>
      <c r="AE301" s="468"/>
      <c r="AF301" s="468"/>
      <c r="AG301" s="468"/>
      <c r="AH301" s="468"/>
      <c r="AI301" s="46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3"/>
        <v>1</v>
      </c>
    </row>
    <row r="302" spans="1:62" s="211" customFormat="1" ht="42">
      <c r="A302" s="32">
        <v>14</v>
      </c>
      <c r="B302" s="32">
        <f t="shared" si="14"/>
        <v>72</v>
      </c>
      <c r="C302" s="253" t="s">
        <v>857</v>
      </c>
      <c r="D302" s="253"/>
      <c r="E302" s="32"/>
      <c r="F302" s="32" t="s">
        <v>1041</v>
      </c>
      <c r="G302" s="210"/>
      <c r="H302" s="32"/>
      <c r="I302" s="32"/>
      <c r="J302" s="32"/>
      <c r="K302" s="32"/>
      <c r="L302" s="210"/>
      <c r="M302" s="12" t="s">
        <v>1042</v>
      </c>
      <c r="N302" s="261"/>
      <c r="O302" s="132" t="s">
        <v>1043</v>
      </c>
      <c r="P302" s="440"/>
      <c r="Q302" s="440"/>
      <c r="R302" s="37"/>
      <c r="S302" s="37"/>
      <c r="T302" s="37"/>
      <c r="U302" s="171"/>
      <c r="V302" s="37"/>
      <c r="W302" s="173"/>
      <c r="X302" s="13"/>
      <c r="Y302" s="13"/>
      <c r="Z302" s="13"/>
      <c r="AA302" s="13"/>
      <c r="AB302" s="468"/>
      <c r="AC302" s="468"/>
      <c r="AD302" s="468"/>
      <c r="AE302" s="468"/>
      <c r="AF302" s="468"/>
      <c r="AG302" s="468"/>
      <c r="AH302" s="468"/>
      <c r="AI302" s="46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3"/>
        <v>1</v>
      </c>
    </row>
    <row r="303" spans="1:62" s="211" customFormat="1" ht="28">
      <c r="A303" s="32">
        <v>14</v>
      </c>
      <c r="B303" s="32">
        <f t="shared" si="14"/>
        <v>73</v>
      </c>
      <c r="C303" s="253" t="s">
        <v>857</v>
      </c>
      <c r="D303" s="253"/>
      <c r="E303" s="32"/>
      <c r="F303" s="32" t="s">
        <v>1044</v>
      </c>
      <c r="G303" s="210"/>
      <c r="H303" s="32"/>
      <c r="I303" s="32"/>
      <c r="J303" s="32"/>
      <c r="K303" s="32"/>
      <c r="L303" s="210"/>
      <c r="M303" s="12" t="s">
        <v>1045</v>
      </c>
      <c r="N303" s="261"/>
      <c r="O303" s="132" t="s">
        <v>1044</v>
      </c>
      <c r="P303" s="440"/>
      <c r="Q303" s="440"/>
      <c r="R303" s="37"/>
      <c r="S303" s="37"/>
      <c r="T303" s="37"/>
      <c r="U303" s="171"/>
      <c r="V303" s="37"/>
      <c r="W303" s="173"/>
      <c r="X303" s="13"/>
      <c r="Y303" s="13"/>
      <c r="Z303" s="13"/>
      <c r="AA303" s="13"/>
      <c r="AB303" s="468"/>
      <c r="AC303" s="468"/>
      <c r="AD303" s="468"/>
      <c r="AE303" s="468"/>
      <c r="AF303" s="468"/>
      <c r="AG303" s="468"/>
      <c r="AH303" s="468"/>
      <c r="AI303" s="46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3"/>
        <v>1</v>
      </c>
    </row>
    <row r="304" spans="1:62" s="211" customFormat="1" ht="28">
      <c r="A304" s="32">
        <v>14</v>
      </c>
      <c r="B304" s="32">
        <f t="shared" si="14"/>
        <v>74</v>
      </c>
      <c r="C304" s="253" t="s">
        <v>857</v>
      </c>
      <c r="D304" s="253"/>
      <c r="E304" s="32"/>
      <c r="F304" s="32" t="s">
        <v>1046</v>
      </c>
      <c r="G304" s="210"/>
      <c r="H304" s="32"/>
      <c r="I304" s="32"/>
      <c r="J304" s="32"/>
      <c r="K304" s="32"/>
      <c r="L304" s="210"/>
      <c r="M304" s="12" t="s">
        <v>1047</v>
      </c>
      <c r="N304" s="261"/>
      <c r="O304" s="132" t="s">
        <v>1048</v>
      </c>
      <c r="P304" s="440"/>
      <c r="Q304" s="440"/>
      <c r="R304" s="37"/>
      <c r="S304" s="37"/>
      <c r="T304" s="37"/>
      <c r="U304" s="171"/>
      <c r="V304" s="37"/>
      <c r="W304" s="173"/>
      <c r="X304" s="13"/>
      <c r="Y304" s="13"/>
      <c r="Z304" s="13"/>
      <c r="AA304" s="13"/>
      <c r="AB304" s="468"/>
      <c r="AC304" s="468"/>
      <c r="AD304" s="468"/>
      <c r="AE304" s="468"/>
      <c r="AF304" s="468"/>
      <c r="AG304" s="468"/>
      <c r="AH304" s="468"/>
      <c r="AI304" s="46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3"/>
        <v>1</v>
      </c>
    </row>
    <row r="305" spans="1:62" s="211" customFormat="1" ht="28">
      <c r="A305" s="32">
        <v>14</v>
      </c>
      <c r="B305" s="32">
        <f t="shared" si="14"/>
        <v>75</v>
      </c>
      <c r="C305" s="253" t="s">
        <v>857</v>
      </c>
      <c r="D305" s="253"/>
      <c r="E305" s="32"/>
      <c r="F305" s="32" t="s">
        <v>1049</v>
      </c>
      <c r="G305" s="210"/>
      <c r="H305" s="32"/>
      <c r="I305" s="32"/>
      <c r="J305" s="32"/>
      <c r="K305" s="32"/>
      <c r="L305" s="210"/>
      <c r="M305" s="12" t="s">
        <v>1050</v>
      </c>
      <c r="N305" s="261"/>
      <c r="O305" s="132" t="s">
        <v>1049</v>
      </c>
      <c r="P305" s="440"/>
      <c r="Q305" s="440"/>
      <c r="R305" s="37"/>
      <c r="S305" s="37"/>
      <c r="T305" s="37"/>
      <c r="U305" s="171"/>
      <c r="V305" s="37"/>
      <c r="W305" s="173"/>
      <c r="X305" s="13"/>
      <c r="Y305" s="13"/>
      <c r="Z305" s="13"/>
      <c r="AA305" s="13"/>
      <c r="AB305" s="468"/>
      <c r="AC305" s="468"/>
      <c r="AD305" s="468"/>
      <c r="AE305" s="468"/>
      <c r="AF305" s="468"/>
      <c r="AG305" s="468"/>
      <c r="AH305" s="468"/>
      <c r="AI305" s="46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3"/>
        <v>1</v>
      </c>
    </row>
    <row r="306" spans="1:62" s="211" customFormat="1" ht="42">
      <c r="A306" s="32">
        <v>14</v>
      </c>
      <c r="B306" s="32">
        <f t="shared" si="14"/>
        <v>76</v>
      </c>
      <c r="C306" s="253" t="s">
        <v>857</v>
      </c>
      <c r="D306" s="253"/>
      <c r="E306" s="32"/>
      <c r="F306" s="32" t="s">
        <v>1051</v>
      </c>
      <c r="G306" s="210"/>
      <c r="H306" s="32"/>
      <c r="I306" s="32"/>
      <c r="J306" s="32"/>
      <c r="K306" s="32"/>
      <c r="L306" s="210"/>
      <c r="M306" s="12" t="s">
        <v>1052</v>
      </c>
      <c r="N306" s="261"/>
      <c r="O306" s="132" t="s">
        <v>1053</v>
      </c>
      <c r="P306" s="440"/>
      <c r="Q306" s="440"/>
      <c r="R306" s="37"/>
      <c r="S306" s="37"/>
      <c r="T306" s="37"/>
      <c r="U306" s="171"/>
      <c r="V306" s="37"/>
      <c r="W306" s="173"/>
      <c r="X306" s="13"/>
      <c r="Y306" s="13"/>
      <c r="Z306" s="13"/>
      <c r="AA306" s="13"/>
      <c r="AB306" s="468"/>
      <c r="AC306" s="468"/>
      <c r="AD306" s="468"/>
      <c r="AE306" s="468"/>
      <c r="AF306" s="468"/>
      <c r="AG306" s="468"/>
      <c r="AH306" s="468"/>
      <c r="AI306" s="46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3"/>
        <v>1</v>
      </c>
    </row>
    <row r="307" spans="1:62" s="211" customFormat="1" ht="28">
      <c r="A307" s="32"/>
      <c r="B307" s="32">
        <f t="shared" si="14"/>
        <v>77</v>
      </c>
      <c r="C307" s="253" t="s">
        <v>857</v>
      </c>
      <c r="D307" s="253"/>
      <c r="E307" s="32"/>
      <c r="F307" s="32" t="s">
        <v>2017</v>
      </c>
      <c r="G307" s="210"/>
      <c r="H307" s="32"/>
      <c r="I307" s="32"/>
      <c r="J307" s="32"/>
      <c r="K307" s="32"/>
      <c r="L307" s="210"/>
      <c r="M307" s="12"/>
      <c r="N307" s="261"/>
      <c r="O307" s="132"/>
      <c r="P307" s="440"/>
      <c r="Q307" s="440"/>
      <c r="R307" s="37"/>
      <c r="S307" s="37"/>
      <c r="T307" s="37"/>
      <c r="U307" s="171"/>
      <c r="V307" s="37"/>
      <c r="W307" s="173"/>
      <c r="X307" s="13"/>
      <c r="Y307" s="13"/>
      <c r="Z307" s="13"/>
      <c r="AA307" s="13"/>
      <c r="AB307" s="468"/>
      <c r="AC307" s="468"/>
      <c r="AD307" s="468"/>
      <c r="AE307" s="468"/>
      <c r="AF307" s="468"/>
      <c r="AG307" s="468"/>
      <c r="AH307" s="468"/>
      <c r="AI307" s="468"/>
      <c r="AJ307" s="171"/>
      <c r="AK307" s="37"/>
      <c r="AL307" s="12" t="s">
        <v>1679</v>
      </c>
      <c r="AM307" s="13"/>
      <c r="AN307" s="12" t="s">
        <v>1679</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3"/>
        <v>1</v>
      </c>
    </row>
    <row r="308" spans="1:62" s="211" customFormat="1" ht="42">
      <c r="A308" s="32">
        <v>14</v>
      </c>
      <c r="B308" s="32">
        <f t="shared" si="14"/>
        <v>78</v>
      </c>
      <c r="C308" s="253" t="s">
        <v>857</v>
      </c>
      <c r="D308" s="253"/>
      <c r="E308" s="32"/>
      <c r="F308" s="32" t="s">
        <v>1054</v>
      </c>
      <c r="G308" s="210"/>
      <c r="H308" s="32"/>
      <c r="I308" s="32"/>
      <c r="J308" s="32"/>
      <c r="K308" s="32"/>
      <c r="L308" s="210"/>
      <c r="M308" s="12" t="s">
        <v>1055</v>
      </c>
      <c r="N308" s="261"/>
      <c r="O308" s="132" t="s">
        <v>1054</v>
      </c>
      <c r="P308" s="440"/>
      <c r="Q308" s="440"/>
      <c r="R308" s="37"/>
      <c r="S308" s="37"/>
      <c r="T308" s="37"/>
      <c r="U308" s="171"/>
      <c r="V308" s="37"/>
      <c r="W308" s="173"/>
      <c r="X308" s="13"/>
      <c r="Y308" s="13"/>
      <c r="Z308" s="13"/>
      <c r="AA308" s="13"/>
      <c r="AB308" s="468"/>
      <c r="AC308" s="468"/>
      <c r="AD308" s="468"/>
      <c r="AE308" s="468"/>
      <c r="AF308" s="468"/>
      <c r="AG308" s="468"/>
      <c r="AH308" s="468"/>
      <c r="AI308" s="46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3"/>
        <v>1</v>
      </c>
    </row>
    <row r="309" spans="1:62" s="211" customFormat="1" ht="28">
      <c r="A309" s="32">
        <v>14</v>
      </c>
      <c r="B309" s="32">
        <f t="shared" si="14"/>
        <v>79</v>
      </c>
      <c r="C309" s="253" t="s">
        <v>857</v>
      </c>
      <c r="D309" s="253"/>
      <c r="E309" s="32"/>
      <c r="F309" s="32" t="s">
        <v>1056</v>
      </c>
      <c r="G309" s="210"/>
      <c r="H309" s="32"/>
      <c r="I309" s="32"/>
      <c r="J309" s="32"/>
      <c r="K309" s="32"/>
      <c r="L309" s="210"/>
      <c r="M309" s="12" t="s">
        <v>1057</v>
      </c>
      <c r="N309" s="261"/>
      <c r="O309" s="132" t="s">
        <v>1058</v>
      </c>
      <c r="P309" s="440"/>
      <c r="Q309" s="440"/>
      <c r="R309" s="37"/>
      <c r="S309" s="37"/>
      <c r="T309" s="37"/>
      <c r="U309" s="171"/>
      <c r="V309" s="37"/>
      <c r="W309" s="173"/>
      <c r="X309" s="13"/>
      <c r="Y309" s="13"/>
      <c r="Z309" s="13"/>
      <c r="AA309" s="13"/>
      <c r="AB309" s="468"/>
      <c r="AC309" s="468"/>
      <c r="AD309" s="468"/>
      <c r="AE309" s="468"/>
      <c r="AF309" s="468"/>
      <c r="AG309" s="468"/>
      <c r="AH309" s="468"/>
      <c r="AI309" s="46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3"/>
        <v>1</v>
      </c>
    </row>
    <row r="310" spans="1:62" s="211" customFormat="1" ht="28">
      <c r="A310" s="32">
        <v>14</v>
      </c>
      <c r="B310" s="32">
        <f t="shared" si="14"/>
        <v>80</v>
      </c>
      <c r="C310" s="253" t="s">
        <v>857</v>
      </c>
      <c r="D310" s="253"/>
      <c r="E310" s="32"/>
      <c r="F310" s="32" t="s">
        <v>1059</v>
      </c>
      <c r="G310" s="210"/>
      <c r="H310" s="32"/>
      <c r="I310" s="32"/>
      <c r="J310" s="32"/>
      <c r="K310" s="32"/>
      <c r="L310" s="210"/>
      <c r="M310" s="12" t="s">
        <v>1060</v>
      </c>
      <c r="N310" s="261"/>
      <c r="O310" s="132" t="s">
        <v>1059</v>
      </c>
      <c r="P310" s="440"/>
      <c r="Q310" s="440"/>
      <c r="R310" s="37"/>
      <c r="S310" s="37"/>
      <c r="T310" s="37"/>
      <c r="U310" s="171"/>
      <c r="V310" s="37"/>
      <c r="W310" s="173"/>
      <c r="X310" s="13"/>
      <c r="Y310" s="13"/>
      <c r="Z310" s="13"/>
      <c r="AA310" s="13"/>
      <c r="AB310" s="468"/>
      <c r="AC310" s="468"/>
      <c r="AD310" s="468"/>
      <c r="AE310" s="468"/>
      <c r="AF310" s="468"/>
      <c r="AG310" s="468"/>
      <c r="AH310" s="468"/>
      <c r="AI310" s="46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3"/>
        <v>1</v>
      </c>
    </row>
    <row r="311" spans="1:62" s="211" customFormat="1" ht="42">
      <c r="A311" s="32">
        <v>14</v>
      </c>
      <c r="B311" s="32">
        <f t="shared" si="14"/>
        <v>81</v>
      </c>
      <c r="C311" s="253" t="s">
        <v>857</v>
      </c>
      <c r="D311" s="253"/>
      <c r="E311" s="32"/>
      <c r="F311" s="32" t="s">
        <v>1061</v>
      </c>
      <c r="G311" s="210"/>
      <c r="H311" s="32"/>
      <c r="I311" s="32"/>
      <c r="J311" s="32"/>
      <c r="K311" s="32"/>
      <c r="L311" s="210"/>
      <c r="M311" s="12" t="s">
        <v>1062</v>
      </c>
      <c r="N311" s="261"/>
      <c r="O311" s="132" t="s">
        <v>1063</v>
      </c>
      <c r="P311" s="440"/>
      <c r="Q311" s="440"/>
      <c r="R311" s="37"/>
      <c r="S311" s="37"/>
      <c r="T311" s="37"/>
      <c r="U311" s="171"/>
      <c r="V311" s="37"/>
      <c r="W311" s="173"/>
      <c r="X311" s="13"/>
      <c r="Y311" s="13"/>
      <c r="Z311" s="13"/>
      <c r="AA311" s="13"/>
      <c r="AB311" s="468"/>
      <c r="AC311" s="468"/>
      <c r="AD311" s="468"/>
      <c r="AE311" s="468"/>
      <c r="AF311" s="468"/>
      <c r="AG311" s="468"/>
      <c r="AH311" s="468"/>
      <c r="AI311" s="46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3"/>
        <v>1</v>
      </c>
    </row>
    <row r="312" spans="1:62" s="211" customFormat="1" ht="42">
      <c r="A312" s="32"/>
      <c r="B312" s="32">
        <f t="shared" si="14"/>
        <v>82</v>
      </c>
      <c r="C312" s="253" t="s">
        <v>857</v>
      </c>
      <c r="D312" s="253"/>
      <c r="E312" s="32"/>
      <c r="F312" s="32" t="s">
        <v>1678</v>
      </c>
      <c r="G312" s="210"/>
      <c r="H312" s="32"/>
      <c r="I312" s="32"/>
      <c r="J312" s="32"/>
      <c r="K312" s="32"/>
      <c r="L312" s="210"/>
      <c r="M312" s="12"/>
      <c r="N312" s="261"/>
      <c r="O312" s="132"/>
      <c r="P312" s="440"/>
      <c r="Q312" s="440"/>
      <c r="R312" s="37"/>
      <c r="S312" s="37"/>
      <c r="T312" s="37"/>
      <c r="U312" s="171"/>
      <c r="V312" s="37"/>
      <c r="W312" s="173"/>
      <c r="X312" s="13"/>
      <c r="Y312" s="13"/>
      <c r="Z312" s="13"/>
      <c r="AA312" s="13"/>
      <c r="AB312" s="468"/>
      <c r="AC312" s="468"/>
      <c r="AD312" s="468"/>
      <c r="AE312" s="468"/>
      <c r="AF312" s="468"/>
      <c r="AG312" s="468"/>
      <c r="AH312" s="468"/>
      <c r="AI312" s="468"/>
      <c r="AJ312" s="171"/>
      <c r="AK312" s="37"/>
      <c r="AL312" s="12" t="s">
        <v>1677</v>
      </c>
      <c r="AM312" s="13"/>
      <c r="AN312" s="12" t="s">
        <v>1677</v>
      </c>
      <c r="AO312" s="13"/>
      <c r="AP312" s="13"/>
      <c r="AQ312" s="13"/>
      <c r="AR312" s="13"/>
      <c r="AS312" s="13" t="s">
        <v>1678</v>
      </c>
      <c r="AT312" s="13"/>
      <c r="AU312" s="13"/>
      <c r="AV312" s="13"/>
      <c r="AW312" s="13"/>
      <c r="AX312" s="171"/>
      <c r="AY312" s="37"/>
      <c r="AZ312" s="12"/>
      <c r="BA312" s="13"/>
      <c r="BB312" s="13"/>
      <c r="BC312" s="13"/>
      <c r="BD312" s="13"/>
      <c r="BE312" s="13"/>
      <c r="BF312" s="13"/>
      <c r="BG312" s="13"/>
      <c r="BH312" s="13"/>
      <c r="BI312" s="13"/>
      <c r="BJ312" s="5">
        <f t="shared" ref="BJ312:BJ345" si="15">COUNTIF(M312,"*")+COUNTIF(W312,"*")+COUNTIF(AL312,"*")+COUNTIF(AZ312,"*")</f>
        <v>1</v>
      </c>
    </row>
    <row r="313" spans="1:62" s="211" customFormat="1" ht="28">
      <c r="A313" s="32">
        <v>14</v>
      </c>
      <c r="B313" s="32">
        <f t="shared" si="14"/>
        <v>83</v>
      </c>
      <c r="C313" s="253" t="s">
        <v>857</v>
      </c>
      <c r="D313" s="253"/>
      <c r="E313" s="32"/>
      <c r="F313" s="32" t="s">
        <v>1064</v>
      </c>
      <c r="G313" s="210"/>
      <c r="H313" s="32"/>
      <c r="I313" s="32"/>
      <c r="J313" s="32"/>
      <c r="K313" s="32"/>
      <c r="L313" s="210"/>
      <c r="M313" s="12" t="s">
        <v>1065</v>
      </c>
      <c r="N313" s="261"/>
      <c r="O313" s="132" t="s">
        <v>1064</v>
      </c>
      <c r="P313" s="440"/>
      <c r="Q313" s="440"/>
      <c r="R313" s="37"/>
      <c r="S313" s="37"/>
      <c r="T313" s="37"/>
      <c r="U313" s="171"/>
      <c r="V313" s="37"/>
      <c r="W313" s="173"/>
      <c r="X313" s="13"/>
      <c r="Y313" s="13"/>
      <c r="Z313" s="13"/>
      <c r="AA313" s="13"/>
      <c r="AB313" s="468"/>
      <c r="AC313" s="468"/>
      <c r="AD313" s="468"/>
      <c r="AE313" s="468"/>
      <c r="AF313" s="468"/>
      <c r="AG313" s="468"/>
      <c r="AH313" s="468"/>
      <c r="AI313" s="468"/>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5"/>
        <v>1</v>
      </c>
    </row>
    <row r="314" spans="1:62" s="211" customFormat="1" ht="28">
      <c r="A314" s="32">
        <v>14</v>
      </c>
      <c r="B314" s="32">
        <f t="shared" si="14"/>
        <v>84</v>
      </c>
      <c r="C314" s="253" t="s">
        <v>857</v>
      </c>
      <c r="D314" s="253"/>
      <c r="E314" s="32"/>
      <c r="F314" s="32" t="s">
        <v>1066</v>
      </c>
      <c r="G314" s="210"/>
      <c r="H314" s="32"/>
      <c r="I314" s="32"/>
      <c r="J314" s="32"/>
      <c r="K314" s="32"/>
      <c r="L314" s="210"/>
      <c r="M314" s="12" t="s">
        <v>1067</v>
      </c>
      <c r="N314" s="261"/>
      <c r="O314" s="132" t="s">
        <v>1068</v>
      </c>
      <c r="P314" s="440"/>
      <c r="Q314" s="440"/>
      <c r="R314" s="37"/>
      <c r="S314" s="37"/>
      <c r="T314" s="37"/>
      <c r="U314" s="171"/>
      <c r="V314" s="37"/>
      <c r="W314" s="173"/>
      <c r="X314" s="13"/>
      <c r="Y314" s="13"/>
      <c r="Z314" s="13"/>
      <c r="AA314" s="13"/>
      <c r="AB314" s="468"/>
      <c r="AC314" s="468"/>
      <c r="AD314" s="468"/>
      <c r="AE314" s="468"/>
      <c r="AF314" s="468"/>
      <c r="AG314" s="468"/>
      <c r="AH314" s="468"/>
      <c r="AI314" s="46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5"/>
        <v>1</v>
      </c>
    </row>
    <row r="315" spans="1:62" s="211" customFormat="1" ht="28">
      <c r="A315" s="32">
        <v>14</v>
      </c>
      <c r="B315" s="32">
        <f t="shared" si="14"/>
        <v>85</v>
      </c>
      <c r="C315" s="253" t="s">
        <v>857</v>
      </c>
      <c r="D315" s="253"/>
      <c r="E315" s="32"/>
      <c r="F315" s="32" t="s">
        <v>1069</v>
      </c>
      <c r="G315" s="210"/>
      <c r="H315" s="32"/>
      <c r="I315" s="32"/>
      <c r="J315" s="32"/>
      <c r="K315" s="32"/>
      <c r="L315" s="210"/>
      <c r="M315" s="12" t="s">
        <v>1070</v>
      </c>
      <c r="N315" s="261"/>
      <c r="O315" s="132" t="s">
        <v>1069</v>
      </c>
      <c r="P315" s="440"/>
      <c r="Q315" s="440"/>
      <c r="R315" s="37"/>
      <c r="S315" s="37"/>
      <c r="T315" s="37"/>
      <c r="U315" s="171"/>
      <c r="V315" s="37"/>
      <c r="W315" s="173"/>
      <c r="X315" s="13"/>
      <c r="Y315" s="13"/>
      <c r="Z315" s="13"/>
      <c r="AA315" s="13"/>
      <c r="AB315" s="468"/>
      <c r="AC315" s="468"/>
      <c r="AD315" s="468"/>
      <c r="AE315" s="468"/>
      <c r="AF315" s="468"/>
      <c r="AG315" s="468"/>
      <c r="AH315" s="468"/>
      <c r="AI315" s="46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5"/>
        <v>1</v>
      </c>
    </row>
    <row r="316" spans="1:62" s="211" customFormat="1" ht="28">
      <c r="A316" s="32">
        <v>14</v>
      </c>
      <c r="B316" s="32">
        <f t="shared" si="14"/>
        <v>86</v>
      </c>
      <c r="C316" s="253" t="s">
        <v>857</v>
      </c>
      <c r="D316" s="253"/>
      <c r="E316" s="32"/>
      <c r="F316" s="32" t="s">
        <v>1071</v>
      </c>
      <c r="G316" s="210"/>
      <c r="H316" s="32"/>
      <c r="I316" s="32"/>
      <c r="J316" s="32"/>
      <c r="K316" s="32"/>
      <c r="L316" s="210"/>
      <c r="M316" s="12" t="s">
        <v>1072</v>
      </c>
      <c r="N316" s="261"/>
      <c r="O316" s="132" t="s">
        <v>1073</v>
      </c>
      <c r="P316" s="440"/>
      <c r="Q316" s="440"/>
      <c r="R316" s="37"/>
      <c r="S316" s="37"/>
      <c r="T316" s="37"/>
      <c r="U316" s="171"/>
      <c r="V316" s="37"/>
      <c r="W316" s="173"/>
      <c r="X316" s="13"/>
      <c r="Y316" s="13"/>
      <c r="Z316" s="13"/>
      <c r="AA316" s="13"/>
      <c r="AB316" s="468"/>
      <c r="AC316" s="468"/>
      <c r="AD316" s="468"/>
      <c r="AE316" s="468"/>
      <c r="AF316" s="468"/>
      <c r="AG316" s="468"/>
      <c r="AH316" s="468"/>
      <c r="AI316" s="46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5"/>
        <v>1</v>
      </c>
    </row>
    <row r="317" spans="1:62" s="211" customFormat="1" ht="28">
      <c r="A317" s="32">
        <v>14</v>
      </c>
      <c r="B317" s="32">
        <f t="shared" si="14"/>
        <v>87</v>
      </c>
      <c r="C317" s="253" t="s">
        <v>857</v>
      </c>
      <c r="D317" s="253"/>
      <c r="E317" s="32"/>
      <c r="F317" s="32" t="s">
        <v>1074</v>
      </c>
      <c r="G317" s="210"/>
      <c r="H317" s="32"/>
      <c r="I317" s="32"/>
      <c r="J317" s="32"/>
      <c r="K317" s="32"/>
      <c r="L317" s="210"/>
      <c r="M317" s="12" t="s">
        <v>1075</v>
      </c>
      <c r="N317" s="261"/>
      <c r="O317" s="132" t="s">
        <v>1074</v>
      </c>
      <c r="P317" s="440"/>
      <c r="Q317" s="440"/>
      <c r="R317" s="37"/>
      <c r="S317" s="37"/>
      <c r="T317" s="37"/>
      <c r="U317" s="171"/>
      <c r="V317" s="37"/>
      <c r="W317" s="173"/>
      <c r="X317" s="13"/>
      <c r="Y317" s="13"/>
      <c r="Z317" s="13"/>
      <c r="AA317" s="13"/>
      <c r="AB317" s="468"/>
      <c r="AC317" s="468"/>
      <c r="AD317" s="468"/>
      <c r="AE317" s="468"/>
      <c r="AF317" s="468"/>
      <c r="AG317" s="468"/>
      <c r="AH317" s="468"/>
      <c r="AI317" s="46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5"/>
        <v>1</v>
      </c>
    </row>
    <row r="318" spans="1:62" s="211" customFormat="1" ht="28">
      <c r="A318" s="32">
        <v>14</v>
      </c>
      <c r="B318" s="32">
        <f t="shared" si="14"/>
        <v>88</v>
      </c>
      <c r="C318" s="253" t="s">
        <v>857</v>
      </c>
      <c r="D318" s="253"/>
      <c r="E318" s="32"/>
      <c r="F318" s="32" t="s">
        <v>1076</v>
      </c>
      <c r="G318" s="210"/>
      <c r="H318" s="32"/>
      <c r="I318" s="32"/>
      <c r="J318" s="32"/>
      <c r="K318" s="32"/>
      <c r="L318" s="210"/>
      <c r="M318" s="12" t="s">
        <v>1077</v>
      </c>
      <c r="N318" s="261"/>
      <c r="O318" s="132" t="s">
        <v>1078</v>
      </c>
      <c r="P318" s="440"/>
      <c r="Q318" s="440"/>
      <c r="R318" s="37"/>
      <c r="S318" s="37"/>
      <c r="T318" s="37"/>
      <c r="U318" s="171"/>
      <c r="V318" s="37"/>
      <c r="W318" s="173"/>
      <c r="X318" s="13"/>
      <c r="Y318" s="13"/>
      <c r="Z318" s="13"/>
      <c r="AA318" s="13"/>
      <c r="AB318" s="468"/>
      <c r="AC318" s="468"/>
      <c r="AD318" s="468"/>
      <c r="AE318" s="468"/>
      <c r="AF318" s="468"/>
      <c r="AG318" s="468"/>
      <c r="AH318" s="468"/>
      <c r="AI318" s="46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5"/>
        <v>1</v>
      </c>
    </row>
    <row r="319" spans="1:62" s="211" customFormat="1" ht="28">
      <c r="A319" s="32">
        <v>14</v>
      </c>
      <c r="B319" s="32">
        <f t="shared" si="14"/>
        <v>89</v>
      </c>
      <c r="C319" s="253" t="s">
        <v>857</v>
      </c>
      <c r="D319" s="253"/>
      <c r="E319" s="32"/>
      <c r="F319" s="32" t="s">
        <v>1079</v>
      </c>
      <c r="G319" s="210"/>
      <c r="H319" s="32"/>
      <c r="I319" s="32"/>
      <c r="J319" s="32"/>
      <c r="K319" s="32"/>
      <c r="L319" s="210"/>
      <c r="M319" s="12" t="s">
        <v>1080</v>
      </c>
      <c r="N319" s="261"/>
      <c r="O319" s="132" t="s">
        <v>1079</v>
      </c>
      <c r="P319" s="440"/>
      <c r="Q319" s="440"/>
      <c r="R319" s="37"/>
      <c r="S319" s="37"/>
      <c r="T319" s="37"/>
      <c r="U319" s="171"/>
      <c r="V319" s="37"/>
      <c r="W319" s="173"/>
      <c r="X319" s="13"/>
      <c r="Y319" s="13"/>
      <c r="Z319" s="13"/>
      <c r="AA319" s="13"/>
      <c r="AB319" s="468"/>
      <c r="AC319" s="468"/>
      <c r="AD319" s="468"/>
      <c r="AE319" s="468"/>
      <c r="AF319" s="468"/>
      <c r="AG319" s="468"/>
      <c r="AH319" s="468"/>
      <c r="AI319" s="46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5"/>
        <v>1</v>
      </c>
    </row>
    <row r="320" spans="1:62" s="211" customFormat="1" ht="28">
      <c r="A320" s="32"/>
      <c r="B320" s="32">
        <f t="shared" si="14"/>
        <v>90</v>
      </c>
      <c r="C320" s="253" t="s">
        <v>857</v>
      </c>
      <c r="D320" s="253"/>
      <c r="E320" s="32"/>
      <c r="F320" s="32" t="s">
        <v>1711</v>
      </c>
      <c r="G320" s="210"/>
      <c r="H320" s="32"/>
      <c r="I320" s="32"/>
      <c r="J320" s="32"/>
      <c r="K320" s="32"/>
      <c r="L320" s="210"/>
      <c r="M320" s="12"/>
      <c r="N320" s="261"/>
      <c r="O320" s="132"/>
      <c r="P320" s="440"/>
      <c r="Q320" s="440"/>
      <c r="R320" s="37"/>
      <c r="S320" s="37"/>
      <c r="T320" s="37"/>
      <c r="U320" s="171"/>
      <c r="V320" s="37"/>
      <c r="W320" s="173"/>
      <c r="X320" s="13"/>
      <c r="Y320" s="13"/>
      <c r="Z320" s="13"/>
      <c r="AA320" s="13"/>
      <c r="AB320" s="468"/>
      <c r="AC320" s="468"/>
      <c r="AD320" s="468"/>
      <c r="AE320" s="468"/>
      <c r="AF320" s="468"/>
      <c r="AG320" s="468"/>
      <c r="AH320" s="468"/>
      <c r="AI320" s="468"/>
      <c r="AJ320" s="171"/>
      <c r="AK320" s="37"/>
      <c r="AL320" s="12" t="s">
        <v>1710</v>
      </c>
      <c r="AM320" s="13"/>
      <c r="AN320" s="12" t="s">
        <v>1710</v>
      </c>
      <c r="AO320" s="13"/>
      <c r="AP320" s="13"/>
      <c r="AQ320" s="13"/>
      <c r="AR320" s="13"/>
      <c r="AS320" s="13" t="s">
        <v>1711</v>
      </c>
      <c r="AT320" s="13"/>
      <c r="AU320" s="13"/>
      <c r="AV320" s="13"/>
      <c r="AW320" s="13"/>
      <c r="AX320" s="171"/>
      <c r="AY320" s="37"/>
      <c r="AZ320" s="12"/>
      <c r="BA320" s="13"/>
      <c r="BB320" s="13"/>
      <c r="BC320" s="13"/>
      <c r="BD320" s="13"/>
      <c r="BE320" s="13"/>
      <c r="BF320" s="13"/>
      <c r="BG320" s="13"/>
      <c r="BH320" s="13"/>
      <c r="BI320" s="13"/>
      <c r="BJ320" s="5">
        <f t="shared" si="15"/>
        <v>1</v>
      </c>
    </row>
    <row r="321" spans="1:62" s="211" customFormat="1" ht="70">
      <c r="A321" s="32">
        <v>14</v>
      </c>
      <c r="B321" s="32">
        <f t="shared" si="14"/>
        <v>91</v>
      </c>
      <c r="C321" s="253" t="s">
        <v>857</v>
      </c>
      <c r="D321" s="253"/>
      <c r="E321" s="32"/>
      <c r="F321" s="32" t="s">
        <v>1081</v>
      </c>
      <c r="G321" s="210"/>
      <c r="H321" s="32"/>
      <c r="I321" s="32" t="s">
        <v>1974</v>
      </c>
      <c r="J321" s="32"/>
      <c r="K321" s="32"/>
      <c r="L321" s="210" t="s">
        <v>1082</v>
      </c>
      <c r="M321" s="12" t="s">
        <v>1083</v>
      </c>
      <c r="N321" s="13"/>
      <c r="O321" s="13"/>
      <c r="P321" s="13"/>
      <c r="Q321" s="13"/>
      <c r="R321" s="13"/>
      <c r="S321" s="13"/>
      <c r="T321" s="13"/>
      <c r="U321" s="167"/>
      <c r="V321" s="13"/>
      <c r="W321" s="173"/>
      <c r="X321" s="13"/>
      <c r="Y321" s="13"/>
      <c r="Z321" s="13"/>
      <c r="AA321" s="13"/>
      <c r="AB321" s="468"/>
      <c r="AC321" s="468"/>
      <c r="AD321" s="468"/>
      <c r="AE321" s="468"/>
      <c r="AF321" s="468"/>
      <c r="AG321" s="468"/>
      <c r="AH321" s="468"/>
      <c r="AI321" s="468"/>
      <c r="AJ321" s="167"/>
      <c r="AK321" s="13"/>
      <c r="AL321" s="12" t="s">
        <v>1707</v>
      </c>
      <c r="AM321" s="437" t="s">
        <v>1708</v>
      </c>
      <c r="AN321" s="12" t="s">
        <v>1707</v>
      </c>
      <c r="AO321" s="13"/>
      <c r="AP321" s="13"/>
      <c r="AQ321" s="13"/>
      <c r="AR321" s="13"/>
      <c r="AS321" s="13" t="s">
        <v>1708</v>
      </c>
      <c r="AT321" s="13"/>
      <c r="AU321" s="13"/>
      <c r="AV321" s="13"/>
      <c r="AW321" s="13"/>
      <c r="AX321" s="167"/>
      <c r="AY321" s="13"/>
      <c r="AZ321" s="12" t="s">
        <v>1081</v>
      </c>
      <c r="BA321" s="13" t="s">
        <v>1082</v>
      </c>
      <c r="BB321" s="13"/>
      <c r="BC321" s="13"/>
      <c r="BD321" s="13" t="s">
        <v>1084</v>
      </c>
      <c r="BE321" s="13" t="s">
        <v>79</v>
      </c>
      <c r="BF321" s="13"/>
      <c r="BG321" s="13"/>
      <c r="BH321" s="13"/>
      <c r="BI321" s="13"/>
      <c r="BJ321" s="5">
        <f t="shared" si="15"/>
        <v>3</v>
      </c>
    </row>
    <row r="322" spans="1:62" s="211" customFormat="1" ht="28">
      <c r="A322" s="32"/>
      <c r="B322" s="32">
        <f t="shared" si="14"/>
        <v>92</v>
      </c>
      <c r="C322" s="253" t="s">
        <v>857</v>
      </c>
      <c r="D322" s="253"/>
      <c r="E322" s="32"/>
      <c r="F322" s="32" t="s">
        <v>1690</v>
      </c>
      <c r="G322" s="210"/>
      <c r="H322" s="32"/>
      <c r="I322" s="32"/>
      <c r="J322" s="32"/>
      <c r="K322" s="32"/>
      <c r="L322" s="210"/>
      <c r="M322" s="12"/>
      <c r="N322" s="261"/>
      <c r="O322" s="132"/>
      <c r="P322" s="440"/>
      <c r="Q322" s="440"/>
      <c r="R322" s="37"/>
      <c r="S322" s="37"/>
      <c r="T322" s="37"/>
      <c r="U322" s="171"/>
      <c r="V322" s="37"/>
      <c r="W322" s="173"/>
      <c r="X322" s="13"/>
      <c r="Y322" s="13"/>
      <c r="Z322" s="13"/>
      <c r="AA322" s="13"/>
      <c r="AB322" s="468"/>
      <c r="AC322" s="468"/>
      <c r="AD322" s="468"/>
      <c r="AE322" s="468"/>
      <c r="AF322" s="468"/>
      <c r="AG322" s="468"/>
      <c r="AH322" s="468"/>
      <c r="AI322" s="468"/>
      <c r="AJ322" s="171"/>
      <c r="AK322" s="37"/>
      <c r="AL322" s="12" t="s">
        <v>1689</v>
      </c>
      <c r="AM322" s="153"/>
      <c r="AN322" s="12" t="s">
        <v>1689</v>
      </c>
      <c r="AO322" s="13"/>
      <c r="AP322" s="13"/>
      <c r="AQ322" s="13"/>
      <c r="AR322" s="13"/>
      <c r="AS322" s="13" t="s">
        <v>1690</v>
      </c>
      <c r="AT322" s="13"/>
      <c r="AU322" s="13"/>
      <c r="AV322" s="13"/>
      <c r="AW322" s="13"/>
      <c r="AX322" s="171"/>
      <c r="AY322" s="37"/>
      <c r="AZ322" s="12"/>
      <c r="BA322" s="13"/>
      <c r="BB322" s="13"/>
      <c r="BC322" s="13"/>
      <c r="BD322" s="13"/>
      <c r="BE322" s="13"/>
      <c r="BF322" s="13"/>
      <c r="BG322" s="13"/>
      <c r="BH322" s="13"/>
      <c r="BI322" s="13"/>
      <c r="BJ322" s="5">
        <f t="shared" si="15"/>
        <v>1</v>
      </c>
    </row>
    <row r="323" spans="1:62" s="211" customFormat="1" ht="98">
      <c r="A323" s="32">
        <v>14</v>
      </c>
      <c r="B323" s="32">
        <f t="shared" si="14"/>
        <v>93</v>
      </c>
      <c r="C323" s="253" t="s">
        <v>857</v>
      </c>
      <c r="D323" s="253"/>
      <c r="E323" s="32"/>
      <c r="F323" s="32" t="s">
        <v>1085</v>
      </c>
      <c r="G323" s="210"/>
      <c r="H323" s="32"/>
      <c r="I323" s="32"/>
      <c r="J323" s="32"/>
      <c r="K323" s="32"/>
      <c r="L323" s="210"/>
      <c r="M323" s="12"/>
      <c r="N323" s="13"/>
      <c r="O323" s="13"/>
      <c r="P323" s="13"/>
      <c r="Q323" s="13"/>
      <c r="R323" s="13"/>
      <c r="S323" s="13"/>
      <c r="T323" s="13"/>
      <c r="U323" s="167"/>
      <c r="V323" s="13"/>
      <c r="W323" s="173"/>
      <c r="X323" s="13"/>
      <c r="Y323" s="13"/>
      <c r="Z323" s="13"/>
      <c r="AA323" s="13"/>
      <c r="AB323" s="468"/>
      <c r="AC323" s="468"/>
      <c r="AD323" s="468"/>
      <c r="AE323" s="468"/>
      <c r="AF323" s="468"/>
      <c r="AG323" s="468"/>
      <c r="AH323" s="468"/>
      <c r="AI323" s="468"/>
      <c r="AJ323" s="167"/>
      <c r="AK323" s="13"/>
      <c r="AL323" s="12"/>
      <c r="AM323" s="13"/>
      <c r="AN323" s="12"/>
      <c r="AO323" s="13"/>
      <c r="AP323" s="13"/>
      <c r="AQ323" s="13"/>
      <c r="AR323" s="13"/>
      <c r="AS323" s="13"/>
      <c r="AT323" s="13"/>
      <c r="AU323" s="13"/>
      <c r="AV323" s="13"/>
      <c r="AW323" s="13"/>
      <c r="AX323" s="167"/>
      <c r="AY323" s="13"/>
      <c r="AZ323" s="12" t="s">
        <v>1085</v>
      </c>
      <c r="BA323" s="13" t="s">
        <v>1086</v>
      </c>
      <c r="BB323" s="13"/>
      <c r="BC323" s="13"/>
      <c r="BD323" s="13" t="s">
        <v>1087</v>
      </c>
      <c r="BE323" s="13" t="s">
        <v>79</v>
      </c>
      <c r="BF323" s="13"/>
      <c r="BG323" s="13"/>
      <c r="BH323" s="13"/>
      <c r="BI323" s="13"/>
      <c r="BJ323" s="5">
        <f t="shared" si="15"/>
        <v>1</v>
      </c>
    </row>
    <row r="324" spans="1:62" s="211" customFormat="1" ht="98">
      <c r="A324" s="39">
        <v>16</v>
      </c>
      <c r="B324" s="39">
        <v>1</v>
      </c>
      <c r="C324" s="256" t="s">
        <v>1088</v>
      </c>
      <c r="D324" s="256"/>
      <c r="E324" s="39"/>
      <c r="F324" s="39" t="s">
        <v>1089</v>
      </c>
      <c r="G324" s="299"/>
      <c r="H324" s="39"/>
      <c r="I324" s="39"/>
      <c r="J324" s="39"/>
      <c r="K324" s="39"/>
      <c r="L324" s="299"/>
      <c r="M324" s="12"/>
      <c r="N324" s="13"/>
      <c r="O324" s="13"/>
      <c r="P324" s="13"/>
      <c r="Q324" s="13"/>
      <c r="R324" s="13"/>
      <c r="S324" s="13"/>
      <c r="T324" s="13"/>
      <c r="U324" s="167"/>
      <c r="V324" s="13"/>
      <c r="W324" s="13" t="s">
        <v>1090</v>
      </c>
      <c r="X324" s="13" t="s">
        <v>1090</v>
      </c>
      <c r="Y324" s="13"/>
      <c r="Z324" s="13"/>
      <c r="AA324" s="13" t="s">
        <v>1091</v>
      </c>
      <c r="AB324" s="468" t="s">
        <v>370</v>
      </c>
      <c r="AC324" s="468" t="s">
        <v>278</v>
      </c>
      <c r="AD324" s="468">
        <v>0</v>
      </c>
      <c r="AE324" s="468">
        <v>100</v>
      </c>
      <c r="AF324" s="468" t="s">
        <v>79</v>
      </c>
      <c r="AG324" s="468"/>
      <c r="AH324" s="468"/>
      <c r="AI324" s="46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5"/>
        <v>1</v>
      </c>
    </row>
    <row r="325" spans="1:62" s="211" customFormat="1" ht="112">
      <c r="A325" s="39">
        <v>16</v>
      </c>
      <c r="B325" s="39">
        <v>2</v>
      </c>
      <c r="C325" s="256" t="s">
        <v>1088</v>
      </c>
      <c r="D325" s="256"/>
      <c r="E325" s="39"/>
      <c r="F325" s="39" t="s">
        <v>1092</v>
      </c>
      <c r="G325" s="299"/>
      <c r="H325" s="39"/>
      <c r="I325" s="39"/>
      <c r="J325" s="39"/>
      <c r="K325" s="39"/>
      <c r="L325" s="299"/>
      <c r="M325" s="12"/>
      <c r="N325" s="13"/>
      <c r="O325" s="13"/>
      <c r="P325" s="13"/>
      <c r="Q325" s="13"/>
      <c r="R325" s="13"/>
      <c r="S325" s="13"/>
      <c r="T325" s="13"/>
      <c r="U325" s="167"/>
      <c r="V325" s="13"/>
      <c r="W325" s="13" t="s">
        <v>1093</v>
      </c>
      <c r="X325" s="13" t="s">
        <v>1093</v>
      </c>
      <c r="Y325" s="13"/>
      <c r="Z325" s="13"/>
      <c r="AA325" s="13" t="s">
        <v>1094</v>
      </c>
      <c r="AB325" s="468" t="s">
        <v>370</v>
      </c>
      <c r="AC325" s="468" t="s">
        <v>278</v>
      </c>
      <c r="AD325" s="468">
        <v>0</v>
      </c>
      <c r="AE325" s="468">
        <v>100</v>
      </c>
      <c r="AF325" s="468" t="s">
        <v>79</v>
      </c>
      <c r="AG325" s="468"/>
      <c r="AH325" s="468"/>
      <c r="AI325" s="46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5"/>
        <v>1</v>
      </c>
    </row>
    <row r="326" spans="1:62" s="211" customFormat="1" ht="28">
      <c r="A326" s="39">
        <v>16</v>
      </c>
      <c r="B326" s="39">
        <v>3</v>
      </c>
      <c r="C326" s="256" t="s">
        <v>1088</v>
      </c>
      <c r="D326" s="256"/>
      <c r="E326" s="39"/>
      <c r="F326" s="39" t="s">
        <v>1095</v>
      </c>
      <c r="G326" s="299"/>
      <c r="H326" s="39"/>
      <c r="I326" s="39"/>
      <c r="J326" s="39"/>
      <c r="K326" s="39"/>
      <c r="L326" s="299"/>
      <c r="M326" s="12"/>
      <c r="N326" s="13"/>
      <c r="O326" s="13"/>
      <c r="P326" s="13"/>
      <c r="Q326" s="13"/>
      <c r="R326" s="13"/>
      <c r="S326" s="13"/>
      <c r="T326" s="13"/>
      <c r="U326" s="167"/>
      <c r="V326" s="13"/>
      <c r="W326" s="13"/>
      <c r="X326" s="13"/>
      <c r="Y326" s="13"/>
      <c r="Z326" s="13"/>
      <c r="AA326" s="13"/>
      <c r="AB326" s="468"/>
      <c r="AC326" s="468"/>
      <c r="AD326" s="468"/>
      <c r="AE326" s="468"/>
      <c r="AF326" s="468"/>
      <c r="AG326" s="468"/>
      <c r="AH326" s="468"/>
      <c r="AI326" s="468"/>
      <c r="AJ326" s="167"/>
      <c r="AK326" s="13"/>
      <c r="AL326" s="17" t="s">
        <v>1096</v>
      </c>
      <c r="AM326" s="468"/>
      <c r="AN326" s="468"/>
      <c r="AO326" s="468"/>
      <c r="AP326" s="468"/>
      <c r="AQ326" s="468" t="s">
        <v>1097</v>
      </c>
      <c r="AR326" s="468" t="s">
        <v>1098</v>
      </c>
      <c r="AS326" s="468" t="s">
        <v>1098</v>
      </c>
      <c r="AT326" s="468" t="s">
        <v>1099</v>
      </c>
      <c r="AU326" s="468"/>
      <c r="AV326" s="468"/>
      <c r="AW326" s="468"/>
      <c r="AX326" s="167"/>
      <c r="AY326" s="13"/>
      <c r="AZ326" s="12"/>
      <c r="BA326" s="13"/>
      <c r="BB326" s="13"/>
      <c r="BC326" s="13"/>
      <c r="BD326" s="13"/>
      <c r="BE326" s="13"/>
      <c r="BF326" s="13"/>
      <c r="BG326" s="13"/>
      <c r="BH326" s="13"/>
      <c r="BI326" s="13"/>
      <c r="BJ326" s="5">
        <f t="shared" si="15"/>
        <v>1</v>
      </c>
    </row>
    <row r="327" spans="1:62" s="211" customFormat="1" ht="42">
      <c r="A327" s="39">
        <v>16</v>
      </c>
      <c r="B327" s="39">
        <v>4</v>
      </c>
      <c r="C327" s="256" t="s">
        <v>1088</v>
      </c>
      <c r="D327" s="256"/>
      <c r="E327" s="39"/>
      <c r="F327" s="39" t="s">
        <v>1100</v>
      </c>
      <c r="G327" s="299"/>
      <c r="H327" s="39"/>
      <c r="I327" s="39"/>
      <c r="J327" s="39"/>
      <c r="K327" s="39"/>
      <c r="L327" s="299"/>
      <c r="M327" s="12"/>
      <c r="N327" s="13"/>
      <c r="O327" s="13"/>
      <c r="P327" s="13"/>
      <c r="Q327" s="13"/>
      <c r="R327" s="13"/>
      <c r="S327" s="13"/>
      <c r="T327" s="13"/>
      <c r="U327" s="167"/>
      <c r="V327" s="13"/>
      <c r="W327" s="13"/>
      <c r="X327" s="13"/>
      <c r="Y327" s="13"/>
      <c r="Z327" s="13"/>
      <c r="AA327" s="13"/>
      <c r="AB327" s="468"/>
      <c r="AC327" s="468"/>
      <c r="AD327" s="468"/>
      <c r="AE327" s="468"/>
      <c r="AF327" s="468"/>
      <c r="AG327" s="468"/>
      <c r="AH327" s="468"/>
      <c r="AI327" s="468"/>
      <c r="AJ327" s="167"/>
      <c r="AK327" s="13"/>
      <c r="AL327" s="17" t="s">
        <v>1101</v>
      </c>
      <c r="AM327" s="468"/>
      <c r="AN327" s="468"/>
      <c r="AO327" s="468"/>
      <c r="AP327" s="468"/>
      <c r="AQ327" s="468" t="s">
        <v>1097</v>
      </c>
      <c r="AR327" s="468" t="s">
        <v>1102</v>
      </c>
      <c r="AS327" s="468" t="s">
        <v>1102</v>
      </c>
      <c r="AT327" s="468" t="s">
        <v>1099</v>
      </c>
      <c r="AU327" s="468"/>
      <c r="AV327" s="468"/>
      <c r="AW327" s="468"/>
      <c r="AX327" s="167"/>
      <c r="AY327" s="13"/>
      <c r="AZ327" s="12"/>
      <c r="BA327" s="13"/>
      <c r="BB327" s="13"/>
      <c r="BC327" s="13"/>
      <c r="BD327" s="13"/>
      <c r="BE327" s="13"/>
      <c r="BF327" s="13"/>
      <c r="BG327" s="13"/>
      <c r="BH327" s="13"/>
      <c r="BI327" s="13"/>
      <c r="BJ327" s="5">
        <f t="shared" si="15"/>
        <v>1</v>
      </c>
    </row>
    <row r="328" spans="1:62" s="211" customFormat="1" ht="56">
      <c r="A328" s="40">
        <v>17</v>
      </c>
      <c r="B328" s="40">
        <v>1</v>
      </c>
      <c r="C328" s="257" t="s">
        <v>1597</v>
      </c>
      <c r="D328" s="257"/>
      <c r="E328" s="41"/>
      <c r="F328" s="41" t="s">
        <v>1104</v>
      </c>
      <c r="G328" s="300"/>
      <c r="H328" s="41"/>
      <c r="I328" s="41"/>
      <c r="J328" s="41"/>
      <c r="K328" s="41"/>
      <c r="L328" s="300"/>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1105</v>
      </c>
      <c r="AM328" s="468"/>
      <c r="AN328" s="468"/>
      <c r="AO328" s="468"/>
      <c r="AP328" s="468"/>
      <c r="AQ328" s="468" t="s">
        <v>1103</v>
      </c>
      <c r="AR328" s="468" t="s">
        <v>1106</v>
      </c>
      <c r="AS328" s="468" t="s">
        <v>1106</v>
      </c>
      <c r="AT328" s="468"/>
      <c r="AU328" s="468"/>
      <c r="AV328" s="468"/>
      <c r="AW328" s="468"/>
      <c r="AX328" s="167"/>
      <c r="AY328" s="13"/>
      <c r="AZ328" s="12"/>
      <c r="BA328" s="13"/>
      <c r="BB328" s="13"/>
      <c r="BC328" s="13"/>
      <c r="BD328" s="13"/>
      <c r="BE328" s="13"/>
      <c r="BF328" s="13"/>
      <c r="BG328" s="13"/>
      <c r="BH328" s="13"/>
      <c r="BI328" s="13"/>
      <c r="BJ328" s="5">
        <f t="shared" si="15"/>
        <v>1</v>
      </c>
    </row>
    <row r="329" spans="1:62" s="211" customFormat="1" ht="42">
      <c r="A329" s="40">
        <v>17</v>
      </c>
      <c r="B329" s="40">
        <v>2</v>
      </c>
      <c r="C329" s="257" t="s">
        <v>1597</v>
      </c>
      <c r="D329" s="257"/>
      <c r="E329" s="40"/>
      <c r="F329" s="40" t="s">
        <v>1107</v>
      </c>
      <c r="G329" s="301"/>
      <c r="H329" s="40"/>
      <c r="I329" s="40"/>
      <c r="J329" s="40"/>
      <c r="K329" s="40"/>
      <c r="L329" s="301"/>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1108</v>
      </c>
      <c r="AM329" s="468"/>
      <c r="AN329" s="468"/>
      <c r="AO329" s="468"/>
      <c r="AP329" s="468"/>
      <c r="AQ329" s="468" t="s">
        <v>1103</v>
      </c>
      <c r="AR329" s="468" t="s">
        <v>1109</v>
      </c>
      <c r="AS329" s="468" t="s">
        <v>1109</v>
      </c>
      <c r="AT329" s="468"/>
      <c r="AU329" s="468"/>
      <c r="AV329" s="468"/>
      <c r="AW329" s="468"/>
      <c r="AX329" s="167"/>
      <c r="AY329" s="13"/>
      <c r="AZ329" s="12"/>
      <c r="BA329" s="13"/>
      <c r="BB329" s="13"/>
      <c r="BC329" s="13"/>
      <c r="BD329" s="13"/>
      <c r="BE329" s="13"/>
      <c r="BF329" s="13"/>
      <c r="BG329" s="13"/>
      <c r="BH329" s="13"/>
      <c r="BI329" s="13"/>
      <c r="BJ329" s="5">
        <f t="shared" si="15"/>
        <v>1</v>
      </c>
    </row>
    <row r="330" spans="1:62" s="211" customFormat="1" ht="56">
      <c r="A330" s="40">
        <v>17</v>
      </c>
      <c r="B330" s="40">
        <v>3</v>
      </c>
      <c r="C330" s="257" t="s">
        <v>1597</v>
      </c>
      <c r="D330" s="257"/>
      <c r="E330" s="40"/>
      <c r="F330" s="40" t="s">
        <v>1110</v>
      </c>
      <c r="G330" s="301"/>
      <c r="H330" s="40"/>
      <c r="I330" s="40"/>
      <c r="J330" s="40"/>
      <c r="K330" s="40"/>
      <c r="L330" s="301"/>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1111</v>
      </c>
      <c r="AM330" s="468"/>
      <c r="AN330" s="468"/>
      <c r="AO330" s="468"/>
      <c r="AP330" s="468"/>
      <c r="AQ330" s="468" t="s">
        <v>1103</v>
      </c>
      <c r="AR330" s="468" t="s">
        <v>1112</v>
      </c>
      <c r="AS330" s="468" t="s">
        <v>1112</v>
      </c>
      <c r="AT330" s="468"/>
      <c r="AU330" s="468"/>
      <c r="AV330" s="468"/>
      <c r="AW330" s="468"/>
      <c r="AX330" s="167"/>
      <c r="AY330" s="13"/>
      <c r="AZ330" s="12"/>
      <c r="BA330" s="13"/>
      <c r="BB330" s="13"/>
      <c r="BC330" s="13"/>
      <c r="BD330" s="13"/>
      <c r="BE330" s="13"/>
      <c r="BF330" s="13"/>
      <c r="BG330" s="13"/>
      <c r="BH330" s="13"/>
      <c r="BI330" s="13"/>
      <c r="BJ330" s="5">
        <f t="shared" si="15"/>
        <v>1</v>
      </c>
    </row>
    <row r="331" spans="1:62" s="211" customFormat="1" ht="42">
      <c r="A331" s="40">
        <v>17</v>
      </c>
      <c r="B331" s="40">
        <v>4</v>
      </c>
      <c r="C331" s="257" t="s">
        <v>1597</v>
      </c>
      <c r="D331" s="257"/>
      <c r="E331" s="40"/>
      <c r="F331" s="40" t="s">
        <v>1113</v>
      </c>
      <c r="G331" s="301"/>
      <c r="H331" s="40"/>
      <c r="I331" s="40"/>
      <c r="J331" s="40"/>
      <c r="K331" s="40"/>
      <c r="L331" s="301"/>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1114</v>
      </c>
      <c r="AM331" s="468"/>
      <c r="AN331" s="468"/>
      <c r="AO331" s="468"/>
      <c r="AP331" s="468"/>
      <c r="AQ331" s="468" t="s">
        <v>1103</v>
      </c>
      <c r="AR331" s="468" t="s">
        <v>1115</v>
      </c>
      <c r="AS331" s="468" t="s">
        <v>1115</v>
      </c>
      <c r="AT331" s="468"/>
      <c r="AU331" s="468"/>
      <c r="AV331" s="468"/>
      <c r="AW331" s="468"/>
      <c r="AX331" s="167"/>
      <c r="AY331" s="13"/>
      <c r="AZ331" s="12"/>
      <c r="BA331" s="13"/>
      <c r="BB331" s="13"/>
      <c r="BC331" s="13"/>
      <c r="BD331" s="13"/>
      <c r="BE331" s="13"/>
      <c r="BF331" s="13"/>
      <c r="BG331" s="13"/>
      <c r="BH331" s="13"/>
      <c r="BI331" s="13"/>
      <c r="BJ331" s="5">
        <f t="shared" si="15"/>
        <v>1</v>
      </c>
    </row>
    <row r="332" spans="1:62" s="211" customFormat="1" ht="56">
      <c r="A332" s="40">
        <v>17</v>
      </c>
      <c r="B332" s="40">
        <v>5</v>
      </c>
      <c r="C332" s="257" t="s">
        <v>1597</v>
      </c>
      <c r="D332" s="257"/>
      <c r="E332" s="40"/>
      <c r="F332" s="40" t="s">
        <v>1116</v>
      </c>
      <c r="G332" s="301"/>
      <c r="H332" s="40"/>
      <c r="I332" s="40"/>
      <c r="J332" s="40"/>
      <c r="K332" s="40"/>
      <c r="L332" s="301"/>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1117</v>
      </c>
      <c r="AM332" s="468"/>
      <c r="AN332" s="468"/>
      <c r="AO332" s="468"/>
      <c r="AP332" s="468"/>
      <c r="AQ332" s="468" t="s">
        <v>1103</v>
      </c>
      <c r="AR332" s="468" t="s">
        <v>1118</v>
      </c>
      <c r="AS332" s="468" t="s">
        <v>1118</v>
      </c>
      <c r="AT332" s="468"/>
      <c r="AU332" s="468"/>
      <c r="AV332" s="468"/>
      <c r="AW332" s="468"/>
      <c r="AX332" s="167"/>
      <c r="AY332" s="13"/>
      <c r="AZ332" s="12"/>
      <c r="BA332" s="13"/>
      <c r="BB332" s="13"/>
      <c r="BC332" s="13"/>
      <c r="BD332" s="13"/>
      <c r="BE332" s="13"/>
      <c r="BF332" s="13"/>
      <c r="BG332" s="13"/>
      <c r="BH332" s="13"/>
      <c r="BI332" s="13"/>
      <c r="BJ332" s="5">
        <f t="shared" si="15"/>
        <v>1</v>
      </c>
    </row>
    <row r="333" spans="1:62" s="211" customFormat="1" ht="42">
      <c r="A333" s="40">
        <v>17</v>
      </c>
      <c r="B333" s="40">
        <v>6</v>
      </c>
      <c r="C333" s="257" t="s">
        <v>1597</v>
      </c>
      <c r="D333" s="257"/>
      <c r="E333" s="40"/>
      <c r="F333" s="40" t="s">
        <v>1119</v>
      </c>
      <c r="G333" s="301"/>
      <c r="H333" s="40"/>
      <c r="I333" s="40"/>
      <c r="J333" s="40"/>
      <c r="K333" s="40"/>
      <c r="L333" s="301"/>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1120</v>
      </c>
      <c r="AM333" s="468"/>
      <c r="AN333" s="468"/>
      <c r="AO333" s="468"/>
      <c r="AP333" s="468"/>
      <c r="AQ333" s="468" t="s">
        <v>1103</v>
      </c>
      <c r="AR333" s="468" t="s">
        <v>1121</v>
      </c>
      <c r="AS333" s="468" t="s">
        <v>1121</v>
      </c>
      <c r="AT333" s="468"/>
      <c r="AU333" s="468"/>
      <c r="AV333" s="468"/>
      <c r="AW333" s="468"/>
      <c r="AX333" s="167"/>
      <c r="AY333" s="13"/>
      <c r="AZ333" s="12"/>
      <c r="BA333" s="13"/>
      <c r="BB333" s="13"/>
      <c r="BC333" s="13"/>
      <c r="BD333" s="13"/>
      <c r="BE333" s="13"/>
      <c r="BF333" s="13"/>
      <c r="BG333" s="13"/>
      <c r="BH333" s="13"/>
      <c r="BI333" s="13"/>
      <c r="BJ333" s="5">
        <f t="shared" si="15"/>
        <v>1</v>
      </c>
    </row>
    <row r="334" spans="1:62" s="211" customFormat="1" ht="42">
      <c r="A334" s="40">
        <v>17</v>
      </c>
      <c r="B334" s="40">
        <v>7</v>
      </c>
      <c r="C334" s="257" t="s">
        <v>1597</v>
      </c>
      <c r="D334" s="257"/>
      <c r="E334" s="41"/>
      <c r="F334" s="41" t="s">
        <v>1122</v>
      </c>
      <c r="G334" s="300"/>
      <c r="H334" s="41"/>
      <c r="I334" s="41"/>
      <c r="J334" s="41"/>
      <c r="K334" s="41"/>
      <c r="L334" s="300"/>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1123</v>
      </c>
      <c r="AM334" s="468"/>
      <c r="AN334" s="468"/>
      <c r="AO334" s="468"/>
      <c r="AP334" s="468"/>
      <c r="AQ334" s="468" t="s">
        <v>1103</v>
      </c>
      <c r="AR334" s="468" t="s">
        <v>1124</v>
      </c>
      <c r="AS334" s="468" t="s">
        <v>1124</v>
      </c>
      <c r="AT334" s="468"/>
      <c r="AU334" s="468"/>
      <c r="AV334" s="468"/>
      <c r="AW334" s="468"/>
      <c r="AX334" s="167"/>
      <c r="AY334" s="13"/>
      <c r="AZ334" s="12"/>
      <c r="BA334" s="13"/>
      <c r="BB334" s="13"/>
      <c r="BC334" s="13"/>
      <c r="BD334" s="13"/>
      <c r="BE334" s="13"/>
      <c r="BF334" s="13"/>
      <c r="BG334" s="13"/>
      <c r="BH334" s="13"/>
      <c r="BI334" s="13"/>
      <c r="BJ334" s="5">
        <f t="shared" si="15"/>
        <v>1</v>
      </c>
    </row>
    <row r="335" spans="1:62" s="211" customFormat="1" ht="42">
      <c r="A335" s="40">
        <v>17</v>
      </c>
      <c r="B335" s="40">
        <v>8</v>
      </c>
      <c r="C335" s="257" t="s">
        <v>1597</v>
      </c>
      <c r="D335" s="257"/>
      <c r="E335" s="41"/>
      <c r="F335" s="41" t="s">
        <v>1125</v>
      </c>
      <c r="G335" s="300"/>
      <c r="H335" s="41"/>
      <c r="I335" s="41"/>
      <c r="J335" s="41"/>
      <c r="K335" s="41"/>
      <c r="L335" s="300"/>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1126</v>
      </c>
      <c r="AM335" s="468"/>
      <c r="AN335" s="468"/>
      <c r="AO335" s="468"/>
      <c r="AP335" s="468"/>
      <c r="AQ335" s="468" t="s">
        <v>1103</v>
      </c>
      <c r="AR335" s="468" t="s">
        <v>1127</v>
      </c>
      <c r="AS335" s="468" t="s">
        <v>1127</v>
      </c>
      <c r="AT335" s="468"/>
      <c r="AU335" s="468"/>
      <c r="AV335" s="468"/>
      <c r="AW335" s="468"/>
      <c r="AX335" s="167"/>
      <c r="AY335" s="13"/>
      <c r="AZ335" s="12"/>
      <c r="BA335" s="13"/>
      <c r="BB335" s="13"/>
      <c r="BC335" s="13"/>
      <c r="BD335" s="13"/>
      <c r="BE335" s="13"/>
      <c r="BF335" s="13"/>
      <c r="BG335" s="13"/>
      <c r="BH335" s="13"/>
      <c r="BI335" s="13"/>
      <c r="BJ335" s="5">
        <f t="shared" si="15"/>
        <v>1</v>
      </c>
    </row>
    <row r="336" spans="1:62" s="211" customFormat="1" ht="42">
      <c r="A336" s="40">
        <v>17</v>
      </c>
      <c r="B336" s="40">
        <v>9</v>
      </c>
      <c r="C336" s="257" t="s">
        <v>1597</v>
      </c>
      <c r="D336" s="257"/>
      <c r="E336" s="41"/>
      <c r="F336" s="41" t="s">
        <v>1128</v>
      </c>
      <c r="G336" s="300"/>
      <c r="H336" s="41"/>
      <c r="I336" s="41"/>
      <c r="J336" s="41"/>
      <c r="K336" s="41"/>
      <c r="L336" s="300"/>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1129</v>
      </c>
      <c r="AM336" s="468"/>
      <c r="AN336" s="468"/>
      <c r="AO336" s="468"/>
      <c r="AP336" s="468"/>
      <c r="AQ336" s="468" t="s">
        <v>1103</v>
      </c>
      <c r="AR336" s="468" t="s">
        <v>1130</v>
      </c>
      <c r="AS336" s="468" t="s">
        <v>1130</v>
      </c>
      <c r="AT336" s="468"/>
      <c r="AU336" s="468"/>
      <c r="AV336" s="468"/>
      <c r="AW336" s="468"/>
      <c r="AX336" s="167"/>
      <c r="AY336" s="13"/>
      <c r="AZ336" s="12"/>
      <c r="BA336" s="13"/>
      <c r="BB336" s="13"/>
      <c r="BC336" s="13"/>
      <c r="BD336" s="13"/>
      <c r="BE336" s="13"/>
      <c r="BF336" s="13"/>
      <c r="BG336" s="13"/>
      <c r="BH336" s="13"/>
      <c r="BI336" s="13"/>
      <c r="BJ336" s="5">
        <f t="shared" si="15"/>
        <v>1</v>
      </c>
    </row>
    <row r="337" spans="1:62" s="211" customFormat="1" ht="42">
      <c r="A337" s="40">
        <v>17</v>
      </c>
      <c r="B337" s="40">
        <v>10</v>
      </c>
      <c r="C337" s="257" t="s">
        <v>1597</v>
      </c>
      <c r="D337" s="257"/>
      <c r="E337" s="41"/>
      <c r="F337" s="41" t="s">
        <v>1131</v>
      </c>
      <c r="G337" s="300"/>
      <c r="H337" s="41"/>
      <c r="I337" s="41"/>
      <c r="J337" s="41"/>
      <c r="K337" s="41"/>
      <c r="L337" s="300"/>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1132</v>
      </c>
      <c r="AM337" s="468"/>
      <c r="AN337" s="468"/>
      <c r="AO337" s="468"/>
      <c r="AP337" s="468"/>
      <c r="AQ337" s="468" t="s">
        <v>1103</v>
      </c>
      <c r="AR337" s="468" t="s">
        <v>1133</v>
      </c>
      <c r="AS337" s="468" t="s">
        <v>1133</v>
      </c>
      <c r="AT337" s="468"/>
      <c r="AU337" s="468"/>
      <c r="AV337" s="468"/>
      <c r="AW337" s="468"/>
      <c r="AX337" s="167"/>
      <c r="AY337" s="13"/>
      <c r="AZ337" s="12"/>
      <c r="BA337" s="13"/>
      <c r="BB337" s="13"/>
      <c r="BC337" s="13"/>
      <c r="BD337" s="13"/>
      <c r="BE337" s="13"/>
      <c r="BF337" s="13"/>
      <c r="BG337" s="13"/>
      <c r="BH337" s="13"/>
      <c r="BI337" s="13"/>
      <c r="BJ337" s="5">
        <f t="shared" si="15"/>
        <v>1</v>
      </c>
    </row>
    <row r="338" spans="1:62" s="211" customFormat="1" ht="42">
      <c r="A338" s="40">
        <v>17</v>
      </c>
      <c r="B338" s="40">
        <v>11</v>
      </c>
      <c r="C338" s="257" t="s">
        <v>1597</v>
      </c>
      <c r="D338" s="257"/>
      <c r="E338" s="41"/>
      <c r="F338" s="41" t="s">
        <v>1134</v>
      </c>
      <c r="G338" s="300"/>
      <c r="H338" s="41"/>
      <c r="I338" s="41"/>
      <c r="J338" s="41"/>
      <c r="K338" s="41"/>
      <c r="L338" s="300"/>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1135</v>
      </c>
      <c r="AM338" s="468"/>
      <c r="AN338" s="468"/>
      <c r="AO338" s="468"/>
      <c r="AP338" s="468"/>
      <c r="AQ338" s="468" t="s">
        <v>1103</v>
      </c>
      <c r="AR338" s="468" t="s">
        <v>1136</v>
      </c>
      <c r="AS338" s="468" t="s">
        <v>1136</v>
      </c>
      <c r="AT338" s="468"/>
      <c r="AU338" s="468"/>
      <c r="AV338" s="468"/>
      <c r="AW338" s="468"/>
      <c r="AX338" s="167"/>
      <c r="AY338" s="13"/>
      <c r="AZ338" s="12"/>
      <c r="BA338" s="13"/>
      <c r="BB338" s="13"/>
      <c r="BC338" s="13"/>
      <c r="BD338" s="13"/>
      <c r="BE338" s="13"/>
      <c r="BF338" s="13"/>
      <c r="BG338" s="13"/>
      <c r="BH338" s="13"/>
      <c r="BI338" s="13"/>
      <c r="BJ338" s="5">
        <f t="shared" si="15"/>
        <v>1</v>
      </c>
    </row>
    <row r="339" spans="1:62" s="211" customFormat="1" ht="42">
      <c r="A339" s="40">
        <v>17</v>
      </c>
      <c r="B339" s="40">
        <v>12</v>
      </c>
      <c r="C339" s="257" t="s">
        <v>1597</v>
      </c>
      <c r="D339" s="257"/>
      <c r="E339" s="41"/>
      <c r="F339" s="41" t="s">
        <v>1137</v>
      </c>
      <c r="G339" s="300"/>
      <c r="H339" s="41"/>
      <c r="I339" s="41"/>
      <c r="J339" s="41"/>
      <c r="K339" s="41"/>
      <c r="L339" s="300"/>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1138</v>
      </c>
      <c r="AM339" s="468"/>
      <c r="AN339" s="468"/>
      <c r="AO339" s="468"/>
      <c r="AP339" s="468"/>
      <c r="AQ339" s="468" t="s">
        <v>1103</v>
      </c>
      <c r="AR339" s="468" t="s">
        <v>1139</v>
      </c>
      <c r="AS339" s="468" t="s">
        <v>1139</v>
      </c>
      <c r="AT339" s="468"/>
      <c r="AU339" s="468"/>
      <c r="AV339" s="468"/>
      <c r="AW339" s="468"/>
      <c r="AX339" s="167"/>
      <c r="AY339" s="13"/>
      <c r="AZ339" s="12"/>
      <c r="BA339" s="13"/>
      <c r="BB339" s="13"/>
      <c r="BC339" s="13"/>
      <c r="BD339" s="13"/>
      <c r="BE339" s="13"/>
      <c r="BF339" s="13"/>
      <c r="BG339" s="13"/>
      <c r="BH339" s="13"/>
      <c r="BI339" s="13"/>
      <c r="BJ339" s="5">
        <f t="shared" si="15"/>
        <v>1</v>
      </c>
    </row>
    <row r="340" spans="1:62" s="211" customFormat="1" ht="42">
      <c r="A340" s="40">
        <v>17</v>
      </c>
      <c r="B340" s="40">
        <v>13</v>
      </c>
      <c r="C340" s="257" t="s">
        <v>1597</v>
      </c>
      <c r="D340" s="257"/>
      <c r="E340" s="41"/>
      <c r="F340" s="41" t="s">
        <v>1140</v>
      </c>
      <c r="G340" s="300"/>
      <c r="H340" s="41"/>
      <c r="I340" s="41"/>
      <c r="J340" s="41"/>
      <c r="K340" s="41"/>
      <c r="L340" s="300"/>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1141</v>
      </c>
      <c r="AM340" s="468"/>
      <c r="AN340" s="468"/>
      <c r="AO340" s="468"/>
      <c r="AP340" s="468"/>
      <c r="AQ340" s="468" t="s">
        <v>1103</v>
      </c>
      <c r="AR340" s="468" t="s">
        <v>1142</v>
      </c>
      <c r="AS340" s="468" t="s">
        <v>1142</v>
      </c>
      <c r="AT340" s="468"/>
      <c r="AU340" s="468"/>
      <c r="AV340" s="468"/>
      <c r="AW340" s="468"/>
      <c r="AX340" s="167"/>
      <c r="AY340" s="13"/>
      <c r="AZ340" s="12"/>
      <c r="BA340" s="13"/>
      <c r="BB340" s="13"/>
      <c r="BC340" s="13"/>
      <c r="BD340" s="13"/>
      <c r="BE340" s="13"/>
      <c r="BF340" s="13"/>
      <c r="BG340" s="13"/>
      <c r="BH340" s="13"/>
      <c r="BI340" s="13"/>
      <c r="BJ340" s="5">
        <f t="shared" si="15"/>
        <v>1</v>
      </c>
    </row>
    <row r="341" spans="1:62" s="211" customFormat="1" ht="70">
      <c r="A341" s="40">
        <v>17</v>
      </c>
      <c r="B341" s="40">
        <v>14</v>
      </c>
      <c r="C341" s="257" t="s">
        <v>1597</v>
      </c>
      <c r="D341" s="257"/>
      <c r="E341" s="41"/>
      <c r="F341" s="41" t="s">
        <v>1116</v>
      </c>
      <c r="G341" s="300"/>
      <c r="H341" s="41"/>
      <c r="I341" s="41"/>
      <c r="J341" s="41"/>
      <c r="K341" s="41"/>
      <c r="L341" s="300"/>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1143</v>
      </c>
      <c r="AM341" s="468"/>
      <c r="AN341" s="468"/>
      <c r="AO341" s="468"/>
      <c r="AP341" s="468"/>
      <c r="AQ341" s="468" t="s">
        <v>1103</v>
      </c>
      <c r="AR341" s="468" t="s">
        <v>1144</v>
      </c>
      <c r="AS341" s="468" t="s">
        <v>1144</v>
      </c>
      <c r="AT341" s="468"/>
      <c r="AU341" s="468"/>
      <c r="AV341" s="468"/>
      <c r="AW341" s="468"/>
      <c r="AX341" s="167"/>
      <c r="AY341" s="13"/>
      <c r="AZ341" s="12"/>
      <c r="BA341" s="13"/>
      <c r="BB341" s="13"/>
      <c r="BC341" s="13"/>
      <c r="BD341" s="13"/>
      <c r="BE341" s="13"/>
      <c r="BF341" s="13"/>
      <c r="BG341" s="13"/>
      <c r="BH341" s="13"/>
      <c r="BI341" s="13"/>
      <c r="BJ341" s="5">
        <f t="shared" si="15"/>
        <v>1</v>
      </c>
    </row>
    <row r="342" spans="1:62" s="211" customFormat="1" ht="28">
      <c r="A342" s="1">
        <v>19</v>
      </c>
      <c r="B342" s="1">
        <v>1</v>
      </c>
      <c r="C342" s="247" t="s">
        <v>1145</v>
      </c>
      <c r="D342" s="247"/>
      <c r="E342" s="1"/>
      <c r="F342" s="1" t="s">
        <v>1146</v>
      </c>
      <c r="G342" s="208"/>
      <c r="H342" s="1"/>
      <c r="I342" s="1"/>
      <c r="J342" s="1"/>
      <c r="K342" s="1"/>
      <c r="L342" s="208"/>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1146</v>
      </c>
      <c r="BA342" s="13" t="s">
        <v>1147</v>
      </c>
      <c r="BB342" s="13"/>
      <c r="BC342" s="13"/>
      <c r="BD342" s="13" t="s">
        <v>1148</v>
      </c>
      <c r="BE342" s="13" t="s">
        <v>284</v>
      </c>
      <c r="BF342" s="13"/>
      <c r="BG342" s="13"/>
      <c r="BH342" s="13"/>
      <c r="BI342" s="13"/>
      <c r="BJ342" s="5">
        <f t="shared" si="15"/>
        <v>1</v>
      </c>
    </row>
    <row r="343" spans="1:62" s="211" customFormat="1" ht="70">
      <c r="A343" s="1">
        <v>19</v>
      </c>
      <c r="B343" s="1">
        <v>2</v>
      </c>
      <c r="C343" s="247" t="s">
        <v>1145</v>
      </c>
      <c r="D343" s="247"/>
      <c r="E343" s="1"/>
      <c r="F343" s="1" t="s">
        <v>1149</v>
      </c>
      <c r="G343" s="208"/>
      <c r="H343" s="1"/>
      <c r="I343" s="1"/>
      <c r="J343" s="1"/>
      <c r="K343" s="1"/>
      <c r="L343" s="208"/>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1149</v>
      </c>
      <c r="BA343" s="13" t="s">
        <v>1150</v>
      </c>
      <c r="BB343" s="13"/>
      <c r="BC343" s="13"/>
      <c r="BD343" s="13" t="s">
        <v>1151</v>
      </c>
      <c r="BE343" s="13" t="s">
        <v>1152</v>
      </c>
      <c r="BF343" s="13"/>
      <c r="BG343" s="13"/>
      <c r="BH343" s="13"/>
      <c r="BI343" s="13"/>
      <c r="BJ343" s="5">
        <f t="shared" si="15"/>
        <v>1</v>
      </c>
    </row>
    <row r="344" spans="1:62" s="211" customFormat="1" ht="42">
      <c r="A344" s="356">
        <v>20</v>
      </c>
      <c r="B344" s="356">
        <v>1</v>
      </c>
      <c r="C344" s="358" t="s">
        <v>1153</v>
      </c>
      <c r="D344" s="358"/>
      <c r="E344" s="356"/>
      <c r="F344" s="356" t="s">
        <v>1154</v>
      </c>
      <c r="G344" s="360"/>
      <c r="H344" s="356"/>
      <c r="I344" s="356"/>
      <c r="J344" s="356"/>
      <c r="K344" s="356"/>
      <c r="L344" s="360"/>
      <c r="M344" s="195"/>
      <c r="N344" s="36"/>
      <c r="O344" s="36"/>
      <c r="P344" s="36"/>
      <c r="Q344" s="36"/>
      <c r="R344" s="36"/>
      <c r="S344" s="36"/>
      <c r="T344" s="36"/>
      <c r="U344" s="350"/>
      <c r="V344" s="153"/>
      <c r="W344" s="313" t="s">
        <v>1155</v>
      </c>
      <c r="X344" s="36" t="s">
        <v>1155</v>
      </c>
      <c r="Y344" s="36"/>
      <c r="Z344" s="36"/>
      <c r="AA344" s="36" t="s">
        <v>1156</v>
      </c>
      <c r="AB344" s="302" t="s">
        <v>79</v>
      </c>
      <c r="AC344" s="302" t="s">
        <v>111</v>
      </c>
      <c r="AD344" s="302" t="s">
        <v>79</v>
      </c>
      <c r="AE344" s="302" t="s">
        <v>79</v>
      </c>
      <c r="AF344" s="302" t="s">
        <v>79</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5"/>
        <v>1</v>
      </c>
    </row>
    <row r="345" spans="1:62" s="211" customFormat="1" ht="42">
      <c r="A345" s="354">
        <v>20</v>
      </c>
      <c r="B345" s="354">
        <v>2</v>
      </c>
      <c r="C345" s="357" t="s">
        <v>1153</v>
      </c>
      <c r="D345" s="357"/>
      <c r="E345" s="354"/>
      <c r="F345" s="354" t="s">
        <v>1157</v>
      </c>
      <c r="G345" s="359"/>
      <c r="H345" s="354"/>
      <c r="I345" s="354"/>
      <c r="J345" s="354"/>
      <c r="K345" s="354"/>
      <c r="L345" s="359"/>
      <c r="M345" s="153"/>
      <c r="N345" s="153"/>
      <c r="O345" s="153"/>
      <c r="P345" s="153"/>
      <c r="Q345" s="153"/>
      <c r="R345" s="153"/>
      <c r="S345" s="153"/>
      <c r="T345" s="153"/>
      <c r="U345" s="153"/>
      <c r="V345" s="153"/>
      <c r="W345" s="153" t="s">
        <v>1158</v>
      </c>
      <c r="X345" s="153" t="s">
        <v>1158</v>
      </c>
      <c r="Y345" s="153"/>
      <c r="Z345" s="153"/>
      <c r="AA345" s="153" t="s">
        <v>1159</v>
      </c>
      <c r="AB345" s="237" t="s">
        <v>79</v>
      </c>
      <c r="AC345" s="237" t="s">
        <v>79</v>
      </c>
      <c r="AD345" s="237" t="s">
        <v>79</v>
      </c>
      <c r="AE345" s="237" t="s">
        <v>79</v>
      </c>
      <c r="AF345" s="237" t="s">
        <v>79</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5"/>
        <v>1</v>
      </c>
    </row>
  </sheetData>
  <hyperlinks>
    <hyperlink ref="AH65" r:id="rId1" xr:uid="{012CE8CD-38FF-49AD-BE0B-0909A0B5D127}"/>
    <hyperlink ref="AH66"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BI28"/>
  <sheetViews>
    <sheetView tabSelected="1" workbookViewId="0">
      <selection activeCell="K28" sqref="E1:K28"/>
    </sheetView>
  </sheetViews>
  <sheetFormatPr defaultRowHeight="12.5"/>
  <cols>
    <col min="1" max="1" width="9.36328125" style="188" bestFit="1" customWidth="1"/>
    <col min="2" max="2" width="17.7265625" style="188" bestFit="1" customWidth="1"/>
    <col min="3" max="3" width="8.453125" style="188" hidden="1" customWidth="1"/>
    <col min="4" max="4" width="17.6328125" style="188" hidden="1" customWidth="1"/>
    <col min="5" max="5" width="33.08984375" style="188" bestFit="1" customWidth="1"/>
    <col min="6" max="7" width="70.6328125" style="188" hidden="1" customWidth="1"/>
    <col min="8" max="8" width="23" style="188" bestFit="1" customWidth="1"/>
    <col min="9" max="9" width="80.7265625" style="188" bestFit="1" customWidth="1"/>
    <col min="10" max="10" width="6.6328125" style="188" bestFit="1" customWidth="1"/>
    <col min="11" max="11" width="22.6328125" style="188" bestFit="1" customWidth="1"/>
    <col min="12" max="12" width="13.90625" style="188" bestFit="1" customWidth="1"/>
    <col min="13" max="13" width="23.26953125" style="188" bestFit="1" customWidth="1"/>
    <col min="14" max="14" width="19.1796875" style="188" bestFit="1" customWidth="1"/>
    <col min="15" max="15" width="19.453125" style="188" bestFit="1" customWidth="1"/>
    <col min="16" max="16" width="41.453125" style="188" bestFit="1" customWidth="1"/>
    <col min="17" max="17" width="13.90625" style="188" bestFit="1" customWidth="1"/>
    <col min="18" max="18" width="27" style="188" bestFit="1" customWidth="1"/>
    <col min="19" max="19" width="19.90625" style="188" bestFit="1" customWidth="1"/>
    <col min="20" max="20" width="25.1796875" style="188" bestFit="1" customWidth="1"/>
    <col min="21" max="21" width="24.6328125" style="188" bestFit="1" customWidth="1"/>
    <col min="22" max="22" width="24.36328125" style="188" bestFit="1" customWidth="1"/>
    <col min="23" max="23" width="11.453125" style="188" bestFit="1" customWidth="1"/>
    <col min="24" max="24" width="20.7265625" style="188" bestFit="1" customWidth="1"/>
    <col min="25" max="25" width="39" style="188" bestFit="1" customWidth="1"/>
    <col min="26" max="26" width="80.7265625" style="188" bestFit="1" customWidth="1"/>
    <col min="27" max="27" width="28.36328125" style="188" bestFit="1" customWidth="1"/>
    <col min="28" max="28" width="14.08984375" style="188" bestFit="1" customWidth="1"/>
    <col min="29" max="29" width="24.6328125" style="188" bestFit="1" customWidth="1"/>
    <col min="30" max="30" width="33" style="188" bestFit="1" customWidth="1"/>
    <col min="31" max="31" width="11" style="188" bestFit="1" customWidth="1"/>
    <col min="32" max="32" width="15.36328125" style="188" bestFit="1" customWidth="1"/>
    <col min="33" max="33" width="24.36328125" style="188" bestFit="1" customWidth="1"/>
    <col min="34" max="34" width="17.26953125" style="188" bestFit="1" customWidth="1"/>
    <col min="35" max="35" width="22.7265625" style="188" bestFit="1" customWidth="1"/>
    <col min="36" max="36" width="22.08984375" style="188" bestFit="1" customWidth="1"/>
    <col min="37" max="37" width="15.08984375" style="188" bestFit="1" customWidth="1"/>
    <col min="38" max="38" width="24.36328125" style="188" bestFit="1" customWidth="1"/>
    <col min="39" max="39" width="15.08984375" style="188" bestFit="1" customWidth="1"/>
    <col min="40" max="40" width="24.36328125" style="188" bestFit="1" customWidth="1"/>
    <col min="41" max="41" width="38.7265625" style="188" bestFit="1" customWidth="1"/>
    <col min="42" max="42" width="16.26953125" style="188" bestFit="1" customWidth="1"/>
    <col min="43" max="44" width="31.6328125" style="188" bestFit="1" customWidth="1"/>
    <col min="45" max="45" width="15.1796875" style="188" bestFit="1" customWidth="1"/>
    <col min="46" max="46" width="13.90625" style="188" bestFit="1" customWidth="1"/>
    <col min="47" max="47" width="24.08984375" style="188" bestFit="1" customWidth="1"/>
    <col min="48" max="48" width="17" style="188" bestFit="1" customWidth="1"/>
    <col min="49" max="49" width="22.36328125" style="188" bestFit="1" customWidth="1"/>
    <col min="50" max="50" width="21.81640625" style="188" bestFit="1" customWidth="1"/>
    <col min="51" max="51" width="18.90625" style="188" bestFit="1" customWidth="1"/>
    <col min="52" max="52" width="12" style="188" bestFit="1" customWidth="1"/>
    <col min="53" max="53" width="21.26953125" style="188" bestFit="1" customWidth="1"/>
    <col min="54" max="54" width="40.90625" style="188" bestFit="1" customWidth="1"/>
    <col min="55" max="55" width="80.7265625" style="188" bestFit="1" customWidth="1"/>
    <col min="56" max="56" width="13.453125" style="188" bestFit="1" customWidth="1"/>
    <col min="57" max="57" width="24.90625" style="188" bestFit="1" customWidth="1"/>
    <col min="58" max="58" width="17.81640625" style="188" bestFit="1" customWidth="1"/>
    <col min="59" max="59" width="23.26953125" style="188" bestFit="1" customWidth="1"/>
    <col min="60" max="60" width="22.7265625" style="188" bestFit="1" customWidth="1"/>
    <col min="61" max="62" width="16.7265625" style="188" bestFit="1" customWidth="1"/>
    <col min="63" max="16384" width="8.7265625" style="188"/>
  </cols>
  <sheetData>
    <row r="1" spans="1:61" ht="13">
      <c r="A1" s="188" t="s">
        <v>1903</v>
      </c>
      <c r="B1" s="188" t="s">
        <v>52</v>
      </c>
      <c r="C1" s="188" t="s">
        <v>1929</v>
      </c>
      <c r="D1" s="188" t="s">
        <v>1913</v>
      </c>
      <c r="E1" s="188" t="s">
        <v>1834</v>
      </c>
      <c r="F1" s="188" t="s">
        <v>1891</v>
      </c>
      <c r="G1" s="188" t="s">
        <v>1905</v>
      </c>
      <c r="H1" s="188" t="s">
        <v>1906</v>
      </c>
      <c r="I1" s="188" t="s">
        <v>1914</v>
      </c>
      <c r="J1" s="188" t="s">
        <v>1907</v>
      </c>
      <c r="K1" s="188" t="s">
        <v>2310</v>
      </c>
      <c r="L1" s="188" t="s">
        <v>1897</v>
      </c>
      <c r="M1" s="188" t="s">
        <v>1996</v>
      </c>
      <c r="N1" s="188" t="s">
        <v>1556</v>
      </c>
      <c r="O1" s="188" t="s">
        <v>2020</v>
      </c>
      <c r="P1" s="188" t="s">
        <v>1915</v>
      </c>
      <c r="Q1" s="188" t="s">
        <v>1908</v>
      </c>
      <c r="R1" s="188" t="s">
        <v>1923</v>
      </c>
      <c r="S1" s="188" t="s">
        <v>2010</v>
      </c>
      <c r="T1" s="188" t="s">
        <v>1924</v>
      </c>
      <c r="U1" s="188" t="s">
        <v>2002</v>
      </c>
      <c r="V1" s="188" t="s">
        <v>1916</v>
      </c>
      <c r="W1" s="188" t="s">
        <v>1898</v>
      </c>
      <c r="X1" s="188" t="s">
        <v>1997</v>
      </c>
      <c r="Y1" s="188" t="s">
        <v>1909</v>
      </c>
      <c r="Z1" s="188" t="s">
        <v>1559</v>
      </c>
      <c r="AA1" s="188" t="s">
        <v>60</v>
      </c>
      <c r="AB1" s="188" t="s">
        <v>1663</v>
      </c>
      <c r="AC1" s="188" t="s">
        <v>61</v>
      </c>
      <c r="AD1" s="188" t="s">
        <v>62</v>
      </c>
      <c r="AE1" s="188" t="s">
        <v>1910</v>
      </c>
      <c r="AF1" s="188" t="s">
        <v>1911</v>
      </c>
      <c r="AG1" s="188" t="s">
        <v>1917</v>
      </c>
      <c r="AH1" s="188" t="s">
        <v>2011</v>
      </c>
      <c r="AI1" s="188" t="s">
        <v>1918</v>
      </c>
      <c r="AJ1" s="188" t="s">
        <v>2003</v>
      </c>
      <c r="AK1" s="188" t="s">
        <v>1899</v>
      </c>
      <c r="AL1" s="188" t="s">
        <v>1999</v>
      </c>
      <c r="AM1" s="188" t="s">
        <v>1900</v>
      </c>
      <c r="AN1" s="188" t="s">
        <v>1998</v>
      </c>
      <c r="AO1" s="188" t="s">
        <v>1925</v>
      </c>
      <c r="AP1" s="188" t="s">
        <v>64</v>
      </c>
      <c r="AQ1" s="188" t="s">
        <v>65</v>
      </c>
      <c r="AR1" s="188" t="s">
        <v>1926</v>
      </c>
      <c r="AS1" s="188" t="s">
        <v>1927</v>
      </c>
      <c r="AT1" s="188" t="s">
        <v>66</v>
      </c>
      <c r="AU1" s="188" t="s">
        <v>1920</v>
      </c>
      <c r="AV1" s="188" t="s">
        <v>2012</v>
      </c>
      <c r="AW1" s="188" t="s">
        <v>1919</v>
      </c>
      <c r="AX1" s="188" t="s">
        <v>2004</v>
      </c>
      <c r="AY1" s="188" t="s">
        <v>67</v>
      </c>
      <c r="AZ1" s="188" t="s">
        <v>1901</v>
      </c>
      <c r="BA1" s="188" t="s">
        <v>2000</v>
      </c>
      <c r="BB1" s="188" t="s">
        <v>1928</v>
      </c>
      <c r="BC1" s="188" t="s">
        <v>1547</v>
      </c>
      <c r="BD1" s="188" t="s">
        <v>1548</v>
      </c>
      <c r="BE1" s="188" t="s">
        <v>1921</v>
      </c>
      <c r="BF1" s="188" t="s">
        <v>2013</v>
      </c>
      <c r="BG1" s="188" t="s">
        <v>1922</v>
      </c>
      <c r="BH1" s="188" t="s">
        <v>2005</v>
      </c>
      <c r="BI1" s="188" t="s">
        <v>1560</v>
      </c>
    </row>
    <row r="2" spans="1:61">
      <c r="A2" s="492">
        <v>1</v>
      </c>
      <c r="B2" s="492" t="s">
        <v>1782</v>
      </c>
      <c r="C2" s="492" t="s">
        <v>1623</v>
      </c>
      <c r="D2" s="492"/>
      <c r="E2" s="492" t="s">
        <v>1783</v>
      </c>
      <c r="F2" s="492" t="s">
        <v>2263</v>
      </c>
      <c r="G2" s="492" t="s">
        <v>1993</v>
      </c>
      <c r="H2" s="492" t="s">
        <v>1845</v>
      </c>
      <c r="I2" s="492"/>
      <c r="J2" s="492"/>
      <c r="K2" s="188" t="s">
        <v>1783</v>
      </c>
      <c r="L2" s="492"/>
      <c r="N2" s="492"/>
      <c r="P2" s="492"/>
      <c r="Q2" s="492"/>
      <c r="R2" s="492"/>
      <c r="T2" s="492"/>
      <c r="U2" s="492"/>
      <c r="V2" s="492"/>
      <c r="W2" s="492"/>
      <c r="Z2" s="492"/>
      <c r="AA2" s="492"/>
      <c r="AB2" s="492"/>
      <c r="AE2" s="492"/>
      <c r="AG2" s="492"/>
      <c r="AH2" s="492"/>
      <c r="AI2" s="492"/>
      <c r="AK2" s="492"/>
      <c r="AM2" s="492"/>
      <c r="AP2" s="492"/>
      <c r="AQ2" s="492"/>
      <c r="AR2" s="492"/>
      <c r="AS2" s="492"/>
      <c r="AT2" s="492"/>
      <c r="AU2" s="492"/>
      <c r="AV2" s="492"/>
      <c r="AW2" s="492"/>
      <c r="AY2" s="492"/>
      <c r="AZ2" s="492"/>
      <c r="BC2" s="492"/>
      <c r="BD2" s="492"/>
      <c r="BE2" s="492"/>
      <c r="BF2" s="492"/>
      <c r="BG2" s="492"/>
      <c r="BI2" s="492"/>
    </row>
    <row r="3" spans="1:61">
      <c r="A3" s="492">
        <v>2</v>
      </c>
      <c r="B3" s="492" t="s">
        <v>1782</v>
      </c>
      <c r="C3" s="492" t="s">
        <v>1623</v>
      </c>
      <c r="D3" s="492"/>
      <c r="E3" s="492" t="s">
        <v>1784</v>
      </c>
      <c r="F3" s="492" t="s">
        <v>2264</v>
      </c>
      <c r="G3" s="492" t="s">
        <v>1976</v>
      </c>
      <c r="H3" s="492" t="s">
        <v>1744</v>
      </c>
      <c r="I3" s="492" t="s">
        <v>1844</v>
      </c>
      <c r="J3" s="492"/>
      <c r="K3" s="188" t="s">
        <v>1784</v>
      </c>
      <c r="L3" s="492"/>
      <c r="N3" s="492"/>
      <c r="P3" s="492"/>
      <c r="Q3" s="492"/>
      <c r="R3" s="492"/>
      <c r="T3" s="492"/>
      <c r="U3" s="492"/>
      <c r="V3" s="492"/>
      <c r="W3" s="492"/>
      <c r="Z3" s="492"/>
      <c r="AA3" s="492"/>
      <c r="AB3" s="492"/>
      <c r="AE3" s="492"/>
      <c r="AG3" s="492"/>
      <c r="AH3" s="492"/>
      <c r="AI3" s="492"/>
      <c r="AK3" s="492"/>
      <c r="AM3" s="492"/>
      <c r="AP3" s="492"/>
      <c r="AQ3" s="492"/>
      <c r="AR3" s="492"/>
      <c r="AS3" s="492"/>
      <c r="AT3" s="492"/>
      <c r="AU3" s="492"/>
      <c r="AV3" s="492"/>
      <c r="AW3" s="492"/>
      <c r="AY3" s="492"/>
      <c r="AZ3" s="492"/>
      <c r="BC3" s="492"/>
      <c r="BD3" s="492"/>
      <c r="BE3" s="492"/>
      <c r="BF3" s="492"/>
      <c r="BG3" s="492"/>
      <c r="BI3" s="492"/>
    </row>
    <row r="4" spans="1:61">
      <c r="A4" s="492">
        <v>3</v>
      </c>
      <c r="B4" s="492" t="s">
        <v>1839</v>
      </c>
      <c r="C4" s="492" t="s">
        <v>1623</v>
      </c>
      <c r="D4" s="492"/>
      <c r="E4" s="492" t="s">
        <v>1836</v>
      </c>
      <c r="F4" s="492"/>
      <c r="G4" s="492" t="s">
        <v>1837</v>
      </c>
      <c r="H4" s="492" t="s">
        <v>1830</v>
      </c>
      <c r="I4" s="492" t="s">
        <v>1838</v>
      </c>
      <c r="J4" s="492"/>
      <c r="K4" s="188" t="s">
        <v>1836</v>
      </c>
      <c r="L4" s="492"/>
      <c r="N4" s="492"/>
      <c r="P4" s="492"/>
      <c r="Q4" s="492"/>
      <c r="R4" s="492"/>
      <c r="T4" s="492"/>
      <c r="U4" s="492"/>
      <c r="V4" s="492"/>
      <c r="W4" s="492"/>
      <c r="Z4" s="492"/>
      <c r="AA4" s="492"/>
      <c r="AB4" s="492"/>
      <c r="AE4" s="492"/>
      <c r="AG4" s="492"/>
      <c r="AH4" s="492"/>
      <c r="AI4" s="492"/>
      <c r="AK4" s="492"/>
      <c r="AM4" s="492"/>
      <c r="AP4" s="492"/>
      <c r="AQ4" s="492"/>
      <c r="AR4" s="492"/>
      <c r="AS4" s="492"/>
      <c r="AT4" s="492"/>
      <c r="AU4" s="492"/>
      <c r="AV4" s="492"/>
      <c r="AW4" s="492"/>
      <c r="AY4" s="492"/>
      <c r="AZ4" s="492"/>
      <c r="BC4" s="492"/>
      <c r="BD4" s="492"/>
      <c r="BE4" s="492"/>
      <c r="BF4" s="492"/>
      <c r="BG4" s="492"/>
      <c r="BI4" s="492"/>
    </row>
    <row r="5" spans="1:61" ht="25">
      <c r="A5" s="492">
        <v>4</v>
      </c>
      <c r="B5" s="492" t="s">
        <v>1782</v>
      </c>
      <c r="C5" s="492" t="s">
        <v>1623</v>
      </c>
      <c r="D5" s="492"/>
      <c r="E5" s="492" t="s">
        <v>1785</v>
      </c>
      <c r="F5" s="492" t="s">
        <v>2265</v>
      </c>
      <c r="G5" s="492" t="s">
        <v>1786</v>
      </c>
      <c r="H5" s="492" t="s">
        <v>1887</v>
      </c>
      <c r="I5" s="492"/>
      <c r="J5" s="492"/>
      <c r="K5" s="188" t="s">
        <v>1785</v>
      </c>
      <c r="L5" s="492"/>
      <c r="N5" s="492"/>
      <c r="P5" s="492"/>
      <c r="Q5" s="492"/>
      <c r="R5" s="492"/>
      <c r="T5" s="492"/>
      <c r="U5" s="492"/>
      <c r="V5" s="492"/>
      <c r="W5" s="492"/>
      <c r="Z5" s="492"/>
      <c r="AA5" s="492"/>
      <c r="AB5" s="492"/>
      <c r="AE5" s="492"/>
      <c r="AG5" s="492"/>
      <c r="AH5" s="492"/>
      <c r="AI5" s="492"/>
      <c r="AK5" s="492"/>
      <c r="AM5" s="492"/>
      <c r="AP5" s="492"/>
      <c r="AQ5" s="492"/>
      <c r="AR5" s="492"/>
      <c r="AS5" s="492"/>
      <c r="AT5" s="492"/>
      <c r="AU5" s="492"/>
      <c r="AV5" s="492"/>
      <c r="AW5" s="492"/>
      <c r="AY5" s="492"/>
      <c r="AZ5" s="492"/>
      <c r="BC5" s="492"/>
      <c r="BD5" s="492"/>
      <c r="BE5" s="492"/>
      <c r="BF5" s="492"/>
      <c r="BG5" s="492"/>
      <c r="BI5" s="492"/>
    </row>
    <row r="6" spans="1:61" ht="25">
      <c r="A6" s="492">
        <v>5</v>
      </c>
      <c r="B6" s="492" t="s">
        <v>1782</v>
      </c>
      <c r="C6" s="492" t="s">
        <v>1623</v>
      </c>
      <c r="D6" s="492"/>
      <c r="E6" s="492" t="s">
        <v>1842</v>
      </c>
      <c r="F6" s="492"/>
      <c r="G6" s="492" t="s">
        <v>1843</v>
      </c>
      <c r="H6" s="492" t="s">
        <v>1830</v>
      </c>
      <c r="I6" s="492" t="s">
        <v>1846</v>
      </c>
      <c r="J6" s="492"/>
      <c r="K6" s="188" t="s">
        <v>1842</v>
      </c>
      <c r="L6" s="492"/>
      <c r="N6" s="492"/>
      <c r="P6" s="492"/>
      <c r="Q6" s="492"/>
      <c r="R6" s="492"/>
      <c r="T6" s="492"/>
      <c r="U6" s="492"/>
      <c r="V6" s="492"/>
      <c r="W6" s="492"/>
      <c r="Z6" s="492"/>
      <c r="AA6" s="492"/>
      <c r="AB6" s="492"/>
      <c r="AE6" s="492"/>
      <c r="AG6" s="492"/>
      <c r="AH6" s="492"/>
      <c r="AI6" s="492"/>
      <c r="AK6" s="492"/>
      <c r="AM6" s="492"/>
      <c r="AP6" s="492"/>
      <c r="AQ6" s="492"/>
      <c r="AR6" s="492"/>
      <c r="AS6" s="492"/>
      <c r="AT6" s="492"/>
      <c r="AU6" s="492"/>
      <c r="AV6" s="492"/>
      <c r="AW6" s="492"/>
      <c r="AY6" s="492"/>
      <c r="AZ6" s="492"/>
      <c r="BC6" s="492"/>
      <c r="BD6" s="492"/>
      <c r="BE6" s="492"/>
      <c r="BF6" s="492"/>
      <c r="BG6" s="492"/>
      <c r="BI6" s="492"/>
    </row>
    <row r="7" spans="1:61">
      <c r="A7" s="492">
        <v>6</v>
      </c>
      <c r="B7" s="492" t="s">
        <v>1782</v>
      </c>
      <c r="C7" s="492" t="s">
        <v>1623</v>
      </c>
      <c r="D7" s="492"/>
      <c r="E7" s="492" t="s">
        <v>1787</v>
      </c>
      <c r="F7" s="492" t="s">
        <v>2266</v>
      </c>
      <c r="G7" s="492" t="s">
        <v>1788</v>
      </c>
      <c r="H7" s="492" t="s">
        <v>1887</v>
      </c>
      <c r="I7" s="492" t="s">
        <v>1847</v>
      </c>
      <c r="J7" s="492"/>
      <c r="K7" s="188" t="s">
        <v>1787</v>
      </c>
      <c r="L7" s="492"/>
      <c r="N7" s="492"/>
      <c r="P7" s="492"/>
      <c r="Q7" s="492"/>
      <c r="R7" s="492"/>
      <c r="T7" s="492"/>
      <c r="U7" s="492"/>
      <c r="V7" s="492"/>
      <c r="W7" s="492"/>
      <c r="Z7" s="492"/>
      <c r="AA7" s="492"/>
      <c r="AB7" s="492"/>
      <c r="AE7" s="492"/>
      <c r="AG7" s="492"/>
      <c r="AH7" s="492"/>
      <c r="AI7" s="492"/>
      <c r="AK7" s="492"/>
      <c r="AM7" s="492"/>
      <c r="AP7" s="492"/>
      <c r="AQ7" s="492"/>
      <c r="AR7" s="492"/>
      <c r="AS7" s="492"/>
      <c r="AT7" s="492"/>
      <c r="AU7" s="492"/>
      <c r="AV7" s="492"/>
      <c r="AW7" s="492"/>
      <c r="AY7" s="492"/>
      <c r="AZ7" s="492"/>
      <c r="BC7" s="492"/>
      <c r="BD7" s="492"/>
      <c r="BE7" s="492"/>
      <c r="BF7" s="492"/>
      <c r="BG7" s="492"/>
      <c r="BI7" s="492"/>
    </row>
    <row r="8" spans="1:61" ht="25">
      <c r="A8" s="492">
        <v>7</v>
      </c>
      <c r="B8" s="492" t="s">
        <v>1782</v>
      </c>
      <c r="C8" s="492" t="s">
        <v>1623</v>
      </c>
      <c r="D8" s="492"/>
      <c r="E8" s="492" t="s">
        <v>1789</v>
      </c>
      <c r="F8" s="492" t="s">
        <v>2267</v>
      </c>
      <c r="G8" s="492" t="s">
        <v>1790</v>
      </c>
      <c r="H8" s="492" t="s">
        <v>1973</v>
      </c>
      <c r="I8" s="492" t="s">
        <v>1848</v>
      </c>
      <c r="J8" s="492"/>
      <c r="K8" s="188" t="s">
        <v>1789</v>
      </c>
      <c r="L8" s="492"/>
      <c r="N8" s="492"/>
      <c r="P8" s="492"/>
      <c r="Q8" s="492"/>
      <c r="R8" s="492"/>
      <c r="T8" s="492"/>
      <c r="U8" s="492"/>
      <c r="V8" s="492"/>
      <c r="W8" s="492"/>
      <c r="Z8" s="492"/>
      <c r="AA8" s="492"/>
      <c r="AB8" s="492"/>
      <c r="AE8" s="492"/>
      <c r="AG8" s="492"/>
      <c r="AH8" s="492"/>
      <c r="AI8" s="492"/>
      <c r="AK8" s="492"/>
      <c r="AM8" s="492"/>
      <c r="AP8" s="492"/>
      <c r="AQ8" s="492"/>
      <c r="AR8" s="492"/>
      <c r="AS8" s="492"/>
      <c r="AT8" s="492"/>
      <c r="AU8" s="492"/>
      <c r="AV8" s="492"/>
      <c r="AW8" s="492"/>
      <c r="AY8" s="492"/>
      <c r="AZ8" s="492"/>
      <c r="BC8" s="492"/>
      <c r="BD8" s="492"/>
      <c r="BE8" s="492"/>
      <c r="BF8" s="492"/>
      <c r="BG8" s="492"/>
      <c r="BI8" s="492"/>
    </row>
    <row r="9" spans="1:61">
      <c r="A9" s="492">
        <v>8</v>
      </c>
      <c r="B9" s="492" t="s">
        <v>1782</v>
      </c>
      <c r="C9" s="492" t="s">
        <v>1623</v>
      </c>
      <c r="D9" s="492"/>
      <c r="E9" s="492" t="s">
        <v>1864</v>
      </c>
      <c r="F9" s="492"/>
      <c r="G9" s="492" t="s">
        <v>1849</v>
      </c>
      <c r="H9" s="492" t="s">
        <v>1830</v>
      </c>
      <c r="I9" s="492" t="s">
        <v>1850</v>
      </c>
      <c r="J9" s="492"/>
      <c r="K9" s="188" t="s">
        <v>1863</v>
      </c>
      <c r="L9" s="492"/>
      <c r="N9" s="492"/>
      <c r="P9" s="492"/>
      <c r="Q9" s="492"/>
      <c r="R9" s="492"/>
      <c r="T9" s="492"/>
      <c r="U9" s="492"/>
      <c r="V9" s="492"/>
      <c r="W9" s="492"/>
      <c r="Z9" s="492"/>
      <c r="AA9" s="492"/>
      <c r="AB9" s="492"/>
      <c r="AE9" s="492"/>
      <c r="AG9" s="492"/>
      <c r="AH9" s="492"/>
      <c r="AI9" s="492"/>
      <c r="AK9" s="492"/>
      <c r="AM9" s="492"/>
      <c r="AP9" s="492"/>
      <c r="AQ9" s="492"/>
      <c r="AR9" s="492"/>
      <c r="AS9" s="492"/>
      <c r="AT9" s="492"/>
      <c r="AU9" s="492"/>
      <c r="AV9" s="492"/>
      <c r="AW9" s="492"/>
      <c r="AY9" s="492"/>
      <c r="AZ9" s="492"/>
      <c r="BC9" s="492"/>
      <c r="BD9" s="492"/>
      <c r="BE9" s="492"/>
      <c r="BF9" s="492"/>
      <c r="BG9" s="492"/>
      <c r="BI9" s="492"/>
    </row>
    <row r="10" spans="1:61" ht="25">
      <c r="A10" s="492">
        <v>9</v>
      </c>
      <c r="B10" s="492" t="s">
        <v>1782</v>
      </c>
      <c r="C10" s="492" t="s">
        <v>1623</v>
      </c>
      <c r="D10" s="492"/>
      <c r="E10" s="492" t="s">
        <v>1862</v>
      </c>
      <c r="F10" s="492" t="s">
        <v>2268</v>
      </c>
      <c r="G10" s="492" t="s">
        <v>1791</v>
      </c>
      <c r="H10" s="492" t="s">
        <v>1887</v>
      </c>
      <c r="I10" s="492" t="s">
        <v>1879</v>
      </c>
      <c r="J10" s="492"/>
      <c r="K10" s="188" t="s">
        <v>1792</v>
      </c>
      <c r="L10" s="492"/>
      <c r="N10" s="492"/>
      <c r="P10" s="492"/>
      <c r="Q10" s="492"/>
      <c r="R10" s="492"/>
      <c r="T10" s="492"/>
      <c r="U10" s="492"/>
      <c r="V10" s="492"/>
      <c r="W10" s="492"/>
      <c r="Z10" s="492"/>
      <c r="AA10" s="492"/>
      <c r="AB10" s="492"/>
      <c r="AE10" s="492"/>
      <c r="AG10" s="492"/>
      <c r="AH10" s="492"/>
      <c r="AI10" s="492"/>
      <c r="AK10" s="492"/>
      <c r="AM10" s="492"/>
      <c r="AP10" s="492"/>
      <c r="AQ10" s="492"/>
      <c r="AR10" s="492"/>
      <c r="AS10" s="492"/>
      <c r="AT10" s="492"/>
      <c r="AU10" s="492"/>
      <c r="AV10" s="492"/>
      <c r="AW10" s="492"/>
      <c r="AY10" s="492"/>
      <c r="AZ10" s="492"/>
      <c r="BC10" s="492"/>
      <c r="BD10" s="492"/>
      <c r="BE10" s="492"/>
      <c r="BF10" s="492"/>
      <c r="BG10" s="492"/>
      <c r="BI10" s="492"/>
    </row>
    <row r="11" spans="1:61" ht="25">
      <c r="A11" s="492">
        <v>1</v>
      </c>
      <c r="B11" s="492" t="s">
        <v>173</v>
      </c>
      <c r="C11" s="492" t="s">
        <v>1623</v>
      </c>
      <c r="D11" s="492"/>
      <c r="E11" s="492" t="s">
        <v>1871</v>
      </c>
      <c r="F11" s="492" t="s">
        <v>2269</v>
      </c>
      <c r="G11" s="492" t="s">
        <v>1880</v>
      </c>
      <c r="H11" s="492" t="s">
        <v>1886</v>
      </c>
      <c r="I11" s="492" t="s">
        <v>1866</v>
      </c>
      <c r="J11" s="492"/>
      <c r="K11" s="188" t="s">
        <v>1881</v>
      </c>
      <c r="L11" s="492" t="s">
        <v>75</v>
      </c>
      <c r="N11" s="492" t="s">
        <v>75</v>
      </c>
      <c r="P11" s="492"/>
      <c r="Q11" s="492"/>
      <c r="R11" s="492"/>
      <c r="T11" s="492"/>
      <c r="U11" s="492"/>
      <c r="V11" s="492" t="s">
        <v>77</v>
      </c>
      <c r="W11" s="492" t="s">
        <v>77</v>
      </c>
      <c r="Z11" s="492" t="s">
        <v>78</v>
      </c>
      <c r="AA11" s="492" t="s">
        <v>79</v>
      </c>
      <c r="AB11" s="492" t="s">
        <v>79</v>
      </c>
      <c r="AC11" s="188" t="s">
        <v>79</v>
      </c>
      <c r="AD11" s="188" t="s">
        <v>79</v>
      </c>
      <c r="AE11" s="492" t="s">
        <v>79</v>
      </c>
      <c r="AG11" s="492"/>
      <c r="AH11" s="492"/>
      <c r="AI11" s="492"/>
      <c r="AK11" s="492" t="s">
        <v>77</v>
      </c>
      <c r="AM11" s="492"/>
      <c r="AP11" s="492"/>
      <c r="AQ11" s="492" t="s">
        <v>83</v>
      </c>
      <c r="AR11" s="492" t="s">
        <v>83</v>
      </c>
      <c r="AS11" s="492"/>
      <c r="AT11" s="492"/>
      <c r="AU11" s="492"/>
      <c r="AV11" s="492"/>
      <c r="AW11" s="492"/>
      <c r="AY11" s="492" t="s">
        <v>73</v>
      </c>
      <c r="AZ11" s="492" t="s">
        <v>85</v>
      </c>
      <c r="BC11" s="492" t="s">
        <v>87</v>
      </c>
      <c r="BD11" s="492" t="s">
        <v>88</v>
      </c>
      <c r="BE11" s="492"/>
      <c r="BF11" s="492"/>
      <c r="BG11" s="492"/>
      <c r="BI11" s="492">
        <v>4</v>
      </c>
    </row>
    <row r="12" spans="1:61" ht="37.5">
      <c r="A12" s="492">
        <v>2</v>
      </c>
      <c r="B12" s="492" t="s">
        <v>173</v>
      </c>
      <c r="C12" s="492" t="s">
        <v>1623</v>
      </c>
      <c r="D12" s="492"/>
      <c r="E12" s="492" t="s">
        <v>1979</v>
      </c>
      <c r="F12" s="492"/>
      <c r="G12" s="492" t="s">
        <v>1872</v>
      </c>
      <c r="H12" s="492" t="s">
        <v>1845</v>
      </c>
      <c r="I12" s="492"/>
      <c r="J12" s="492"/>
      <c r="K12" s="188" t="s">
        <v>1854</v>
      </c>
      <c r="L12" s="492"/>
      <c r="N12" s="492"/>
      <c r="P12" s="492"/>
      <c r="Q12" s="492"/>
      <c r="R12" s="492"/>
      <c r="T12" s="492"/>
      <c r="U12" s="492"/>
      <c r="V12" s="492"/>
      <c r="W12" s="492"/>
      <c r="Z12" s="492"/>
      <c r="AA12" s="492"/>
      <c r="AB12" s="492"/>
      <c r="AE12" s="492"/>
      <c r="AG12" s="492"/>
      <c r="AH12" s="492"/>
      <c r="AI12" s="492"/>
      <c r="AK12" s="492"/>
      <c r="AM12" s="492"/>
      <c r="AP12" s="492"/>
      <c r="AQ12" s="492"/>
      <c r="AR12" s="492"/>
      <c r="AS12" s="492"/>
      <c r="AT12" s="492"/>
      <c r="AU12" s="492"/>
      <c r="AV12" s="492"/>
      <c r="AW12" s="492"/>
      <c r="AY12" s="492"/>
      <c r="AZ12" s="492"/>
      <c r="BC12" s="492"/>
      <c r="BD12" s="492"/>
      <c r="BE12" s="492"/>
      <c r="BF12" s="492"/>
      <c r="BG12" s="492"/>
      <c r="BI12" s="492"/>
    </row>
    <row r="13" spans="1:61" ht="62.5">
      <c r="A13" s="492">
        <v>3</v>
      </c>
      <c r="B13" s="492" t="s">
        <v>173</v>
      </c>
      <c r="C13" s="492" t="s">
        <v>1623</v>
      </c>
      <c r="D13" s="492"/>
      <c r="E13" s="492" t="s">
        <v>1856</v>
      </c>
      <c r="F13" s="492" t="s">
        <v>2270</v>
      </c>
      <c r="G13" s="492" t="s">
        <v>1892</v>
      </c>
      <c r="H13" s="492" t="s">
        <v>264</v>
      </c>
      <c r="I13" s="492" t="s">
        <v>1893</v>
      </c>
      <c r="J13" s="492"/>
      <c r="K13" s="188" t="s">
        <v>1809</v>
      </c>
      <c r="L13" s="492" t="s">
        <v>177</v>
      </c>
      <c r="N13" s="492"/>
      <c r="P13" s="492"/>
      <c r="Q13" s="492"/>
      <c r="R13" s="492"/>
      <c r="T13" s="492"/>
      <c r="U13" s="492"/>
      <c r="V13" s="492" t="s">
        <v>175</v>
      </c>
      <c r="W13" s="492" t="s">
        <v>1563</v>
      </c>
      <c r="Z13" s="492" t="s">
        <v>178</v>
      </c>
      <c r="AA13" s="492" t="s">
        <v>79</v>
      </c>
      <c r="AB13" s="492" t="s">
        <v>179</v>
      </c>
      <c r="AC13" s="188" t="s">
        <v>79</v>
      </c>
      <c r="AD13" s="188" t="s">
        <v>79</v>
      </c>
      <c r="AE13" s="492" t="s">
        <v>79</v>
      </c>
      <c r="AG13" s="492"/>
      <c r="AH13" s="492"/>
      <c r="AI13" s="492"/>
      <c r="AK13" s="492" t="s">
        <v>217</v>
      </c>
      <c r="AM13" s="492" t="s">
        <v>1884</v>
      </c>
      <c r="AP13" s="492"/>
      <c r="AQ13" s="492" t="s">
        <v>181</v>
      </c>
      <c r="AR13" s="492" t="s">
        <v>181</v>
      </c>
      <c r="AS13" s="492" t="s">
        <v>182</v>
      </c>
      <c r="AT13" s="492"/>
      <c r="AU13" s="492"/>
      <c r="AV13" s="492"/>
      <c r="AW13" s="492"/>
      <c r="AY13" s="492" t="s">
        <v>174</v>
      </c>
      <c r="AZ13" s="492" t="s">
        <v>183</v>
      </c>
      <c r="BC13" s="492" t="s">
        <v>184</v>
      </c>
      <c r="BD13" s="492" t="s">
        <v>185</v>
      </c>
      <c r="BE13" s="492"/>
      <c r="BF13" s="492"/>
      <c r="BG13" s="492"/>
      <c r="BI13" s="492">
        <v>4</v>
      </c>
    </row>
    <row r="14" spans="1:61" ht="62.5">
      <c r="A14" s="492">
        <v>4</v>
      </c>
      <c r="B14" s="492" t="s">
        <v>173</v>
      </c>
      <c r="C14" s="492" t="s">
        <v>1623</v>
      </c>
      <c r="D14" s="492"/>
      <c r="E14" s="492" t="s">
        <v>1858</v>
      </c>
      <c r="F14" s="492" t="s">
        <v>2271</v>
      </c>
      <c r="G14" s="492" t="s">
        <v>1811</v>
      </c>
      <c r="H14" s="492" t="s">
        <v>264</v>
      </c>
      <c r="I14" s="492" t="s">
        <v>1893</v>
      </c>
      <c r="J14" s="492"/>
      <c r="K14" s="188" t="s">
        <v>1810</v>
      </c>
      <c r="L14" s="492" t="s">
        <v>188</v>
      </c>
      <c r="N14" s="492"/>
      <c r="P14" s="492"/>
      <c r="Q14" s="492"/>
      <c r="R14" s="492"/>
      <c r="T14" s="492"/>
      <c r="U14" s="492"/>
      <c r="V14" s="492" t="s">
        <v>187</v>
      </c>
      <c r="W14" s="492" t="s">
        <v>1569</v>
      </c>
      <c r="Z14" s="492" t="s">
        <v>189</v>
      </c>
      <c r="AA14" s="492" t="s">
        <v>79</v>
      </c>
      <c r="AB14" s="492" t="s">
        <v>179</v>
      </c>
      <c r="AC14" s="188" t="s">
        <v>79</v>
      </c>
      <c r="AD14" s="188" t="s">
        <v>79</v>
      </c>
      <c r="AE14" s="492" t="s">
        <v>79</v>
      </c>
      <c r="AG14" s="492"/>
      <c r="AH14" s="492"/>
      <c r="AI14" s="492"/>
      <c r="AK14" s="492" t="s">
        <v>219</v>
      </c>
      <c r="AM14" s="492" t="s">
        <v>1885</v>
      </c>
      <c r="AP14" s="492"/>
      <c r="AQ14" s="492" t="s">
        <v>191</v>
      </c>
      <c r="AR14" s="492" t="s">
        <v>191</v>
      </c>
      <c r="AS14" s="492" t="s">
        <v>182</v>
      </c>
      <c r="AT14" s="492"/>
      <c r="AU14" s="492"/>
      <c r="AV14" s="492"/>
      <c r="AW14" s="492"/>
      <c r="AY14" s="492" t="s">
        <v>186</v>
      </c>
      <c r="AZ14" s="492" t="s">
        <v>192</v>
      </c>
      <c r="BC14" s="492" t="s">
        <v>184</v>
      </c>
      <c r="BD14" s="492" t="s">
        <v>185</v>
      </c>
      <c r="BE14" s="492"/>
      <c r="BF14" s="492"/>
      <c r="BG14" s="492"/>
      <c r="BI14" s="492">
        <v>4</v>
      </c>
    </row>
    <row r="15" spans="1:61">
      <c r="A15" s="492">
        <v>5</v>
      </c>
      <c r="B15" s="492" t="s">
        <v>173</v>
      </c>
      <c r="C15" s="492" t="s">
        <v>1623</v>
      </c>
      <c r="D15" s="492"/>
      <c r="E15" s="492" t="s">
        <v>1865</v>
      </c>
      <c r="F15" s="492" t="s">
        <v>2272</v>
      </c>
      <c r="G15" s="492" t="s">
        <v>1894</v>
      </c>
      <c r="H15" s="492" t="s">
        <v>1887</v>
      </c>
      <c r="I15" s="492" t="s">
        <v>1895</v>
      </c>
      <c r="J15" s="492"/>
      <c r="K15" s="188" t="s">
        <v>1840</v>
      </c>
      <c r="L15" s="492"/>
      <c r="N15" s="492"/>
      <c r="P15" s="492"/>
      <c r="Q15" s="492"/>
      <c r="R15" s="492"/>
      <c r="T15" s="492"/>
      <c r="U15" s="492"/>
      <c r="V15" s="492" t="s">
        <v>194</v>
      </c>
      <c r="W15" s="492" t="s">
        <v>1736</v>
      </c>
      <c r="Z15" s="492" t="s">
        <v>195</v>
      </c>
      <c r="AA15" s="492" t="s">
        <v>79</v>
      </c>
      <c r="AB15" s="492" t="s">
        <v>79</v>
      </c>
      <c r="AC15" s="188" t="s">
        <v>79</v>
      </c>
      <c r="AD15" s="188" t="s">
        <v>79</v>
      </c>
      <c r="AE15" s="492" t="s">
        <v>79</v>
      </c>
      <c r="AG15" s="492"/>
      <c r="AH15" s="492"/>
      <c r="AI15" s="492"/>
      <c r="AK15" s="492"/>
      <c r="AM15" s="492" t="s">
        <v>1883</v>
      </c>
      <c r="AP15" s="492"/>
      <c r="AQ15" s="492"/>
      <c r="AR15" s="492"/>
      <c r="AS15" s="492"/>
      <c r="AT15" s="492"/>
      <c r="AU15" s="492"/>
      <c r="AV15" s="492"/>
      <c r="AW15" s="492"/>
      <c r="AY15" s="492" t="s">
        <v>193</v>
      </c>
      <c r="AZ15" s="492" t="s">
        <v>196</v>
      </c>
      <c r="BC15" s="492" t="s">
        <v>79</v>
      </c>
      <c r="BD15" s="492" t="s">
        <v>79</v>
      </c>
      <c r="BE15" s="492"/>
      <c r="BF15" s="492"/>
      <c r="BG15" s="492"/>
      <c r="BI15" s="492">
        <v>2</v>
      </c>
    </row>
    <row r="16" spans="1:61" ht="25">
      <c r="A16" s="492">
        <v>6</v>
      </c>
      <c r="B16" s="492" t="s">
        <v>173</v>
      </c>
      <c r="C16" s="492" t="s">
        <v>1623</v>
      </c>
      <c r="D16" s="492"/>
      <c r="E16" s="492" t="s">
        <v>1857</v>
      </c>
      <c r="F16" s="492"/>
      <c r="G16" s="492" t="s">
        <v>1813</v>
      </c>
      <c r="H16" s="493"/>
      <c r="I16" s="492"/>
      <c r="J16" s="492"/>
      <c r="K16" s="188" t="s">
        <v>1812</v>
      </c>
      <c r="L16" s="492"/>
      <c r="N16" s="492"/>
      <c r="P16" s="492"/>
      <c r="Q16" s="492"/>
      <c r="R16" s="492"/>
      <c r="T16" s="492"/>
      <c r="U16" s="492"/>
      <c r="V16" s="492"/>
      <c r="W16" s="492"/>
      <c r="Z16" s="492"/>
      <c r="AA16" s="492"/>
      <c r="AB16" s="492"/>
      <c r="AE16" s="492"/>
      <c r="AG16" s="492"/>
      <c r="AH16" s="492"/>
      <c r="AI16" s="492"/>
      <c r="AK16" s="492"/>
      <c r="AM16" s="492"/>
      <c r="AP16" s="492"/>
      <c r="AQ16" s="492"/>
      <c r="AR16" s="492"/>
      <c r="AS16" s="492"/>
      <c r="AT16" s="492"/>
      <c r="AU16" s="492"/>
      <c r="AV16" s="492"/>
      <c r="AW16" s="492"/>
      <c r="AY16" s="492"/>
      <c r="AZ16" s="492"/>
      <c r="BC16" s="492"/>
      <c r="BD16" s="492"/>
      <c r="BE16" s="492"/>
      <c r="BF16" s="492"/>
      <c r="BG16" s="492"/>
      <c r="BI16" s="492"/>
    </row>
    <row r="17" spans="1:61" ht="25">
      <c r="A17" s="492">
        <v>7</v>
      </c>
      <c r="B17" s="492" t="s">
        <v>173</v>
      </c>
      <c r="C17" s="492" t="s">
        <v>1623</v>
      </c>
      <c r="D17" s="492"/>
      <c r="E17" s="492" t="s">
        <v>1867</v>
      </c>
      <c r="F17" s="492" t="s">
        <v>2273</v>
      </c>
      <c r="G17" s="492" t="s">
        <v>1802</v>
      </c>
      <c r="H17" s="492" t="s">
        <v>1830</v>
      </c>
      <c r="I17" s="492"/>
      <c r="J17" s="492"/>
      <c r="K17" s="188" t="s">
        <v>1896</v>
      </c>
      <c r="L17" s="492" t="s">
        <v>1750</v>
      </c>
      <c r="N17" s="492"/>
      <c r="P17" s="492"/>
      <c r="Q17" s="492"/>
      <c r="R17" s="492"/>
      <c r="T17" s="492"/>
      <c r="U17" s="492"/>
      <c r="V17" s="492"/>
      <c r="W17" s="492" t="s">
        <v>1889</v>
      </c>
      <c r="Z17" s="492"/>
      <c r="AA17" s="492"/>
      <c r="AB17" s="492"/>
      <c r="AE17" s="492"/>
      <c r="AG17" s="492"/>
      <c r="AH17" s="492"/>
      <c r="AI17" s="492"/>
      <c r="AK17" s="492" t="s">
        <v>1888</v>
      </c>
      <c r="AM17" s="492" t="s">
        <v>1888</v>
      </c>
      <c r="AP17" s="492"/>
      <c r="AQ17" s="492"/>
      <c r="AR17" s="492"/>
      <c r="AS17" s="492"/>
      <c r="AT17" s="492"/>
      <c r="AU17" s="492"/>
      <c r="AV17" s="492"/>
      <c r="AW17" s="492"/>
      <c r="AY17" s="492" t="s">
        <v>199</v>
      </c>
      <c r="AZ17" s="492" t="s">
        <v>199</v>
      </c>
      <c r="BC17" s="492" t="s">
        <v>215</v>
      </c>
      <c r="BD17" s="492" t="s">
        <v>79</v>
      </c>
      <c r="BE17" s="492"/>
      <c r="BF17" s="492"/>
      <c r="BG17" s="492"/>
      <c r="BI17" s="492">
        <v>3</v>
      </c>
    </row>
    <row r="18" spans="1:61" ht="50">
      <c r="A18" s="492">
        <v>8</v>
      </c>
      <c r="B18" s="492" t="s">
        <v>173</v>
      </c>
      <c r="C18" s="492" t="s">
        <v>1623</v>
      </c>
      <c r="D18" s="492"/>
      <c r="E18" s="492" t="s">
        <v>1860</v>
      </c>
      <c r="F18" s="492"/>
      <c r="G18" s="492" t="s">
        <v>1804</v>
      </c>
      <c r="H18" s="493" t="s">
        <v>264</v>
      </c>
      <c r="I18" s="492"/>
      <c r="J18" s="492"/>
      <c r="K18" s="188" t="s">
        <v>1803</v>
      </c>
      <c r="L18" s="492"/>
      <c r="N18" s="492"/>
      <c r="P18" s="492"/>
      <c r="Q18" s="492"/>
      <c r="R18" s="492"/>
      <c r="T18" s="492"/>
      <c r="U18" s="492"/>
      <c r="V18" s="492"/>
      <c r="W18" s="492"/>
      <c r="Z18" s="492"/>
      <c r="AA18" s="492"/>
      <c r="AB18" s="492"/>
      <c r="AE18" s="492"/>
      <c r="AG18" s="492"/>
      <c r="AH18" s="492"/>
      <c r="AI18" s="492"/>
      <c r="AK18" s="492"/>
      <c r="AM18" s="492"/>
      <c r="AP18" s="492"/>
      <c r="AQ18" s="492"/>
      <c r="AR18" s="492"/>
      <c r="AS18" s="492"/>
      <c r="AT18" s="492"/>
      <c r="AU18" s="492"/>
      <c r="AV18" s="492"/>
      <c r="AW18" s="492"/>
      <c r="AY18" s="492"/>
      <c r="AZ18" s="492"/>
      <c r="BC18" s="492"/>
      <c r="BD18" s="492"/>
      <c r="BE18" s="492"/>
      <c r="BF18" s="492"/>
      <c r="BG18" s="492"/>
      <c r="BI18" s="492"/>
    </row>
    <row r="19" spans="1:61" ht="50">
      <c r="A19" s="492">
        <v>9</v>
      </c>
      <c r="B19" s="492" t="s">
        <v>173</v>
      </c>
      <c r="C19" s="492" t="s">
        <v>1623</v>
      </c>
      <c r="D19" s="492"/>
      <c r="E19" s="492" t="s">
        <v>1859</v>
      </c>
      <c r="F19" s="492"/>
      <c r="G19" s="492" t="s">
        <v>1805</v>
      </c>
      <c r="H19" s="493" t="s">
        <v>264</v>
      </c>
      <c r="I19" s="492"/>
      <c r="J19" s="492"/>
      <c r="K19" s="188" t="s">
        <v>1806</v>
      </c>
      <c r="L19" s="492"/>
      <c r="N19" s="492"/>
      <c r="P19" s="492"/>
      <c r="Q19" s="492"/>
      <c r="R19" s="492"/>
      <c r="T19" s="492"/>
      <c r="U19" s="492"/>
      <c r="V19" s="492"/>
      <c r="W19" s="492"/>
      <c r="Z19" s="492"/>
      <c r="AA19" s="492"/>
      <c r="AB19" s="492"/>
      <c r="AE19" s="492"/>
      <c r="AG19" s="492"/>
      <c r="AH19" s="492"/>
      <c r="AI19" s="492"/>
      <c r="AK19" s="492"/>
      <c r="AM19" s="492"/>
      <c r="AP19" s="492"/>
      <c r="AQ19" s="492"/>
      <c r="AR19" s="492"/>
      <c r="AS19" s="492"/>
      <c r="AT19" s="492"/>
      <c r="AU19" s="492"/>
      <c r="AV19" s="492"/>
      <c r="AW19" s="492"/>
      <c r="AY19" s="492"/>
      <c r="AZ19" s="492"/>
      <c r="BC19" s="492"/>
      <c r="BD19" s="492"/>
      <c r="BE19" s="492"/>
      <c r="BF19" s="492"/>
      <c r="BG19" s="492"/>
      <c r="BI19" s="492"/>
    </row>
    <row r="20" spans="1:61" ht="25">
      <c r="A20" s="492">
        <v>10</v>
      </c>
      <c r="B20" s="492" t="s">
        <v>173</v>
      </c>
      <c r="C20" s="492" t="s">
        <v>1623</v>
      </c>
      <c r="D20" s="492"/>
      <c r="E20" s="492" t="s">
        <v>1807</v>
      </c>
      <c r="F20" s="492"/>
      <c r="G20" s="492" t="s">
        <v>1808</v>
      </c>
      <c r="H20" s="493" t="s">
        <v>1830</v>
      </c>
      <c r="I20" s="492"/>
      <c r="J20" s="492"/>
      <c r="K20" s="188" t="s">
        <v>1807</v>
      </c>
      <c r="L20" s="492"/>
      <c r="N20" s="492"/>
      <c r="P20" s="492"/>
      <c r="Q20" s="492"/>
      <c r="R20" s="492"/>
      <c r="T20" s="492"/>
      <c r="U20" s="492"/>
      <c r="V20" s="492"/>
      <c r="W20" s="492"/>
      <c r="Z20" s="492"/>
      <c r="AA20" s="492"/>
      <c r="AB20" s="492"/>
      <c r="AE20" s="492"/>
      <c r="AG20" s="492"/>
      <c r="AH20" s="492"/>
      <c r="AI20" s="492"/>
      <c r="AK20" s="492"/>
      <c r="AM20" s="492"/>
      <c r="AP20" s="492"/>
      <c r="AQ20" s="492"/>
      <c r="AR20" s="492"/>
      <c r="AS20" s="492"/>
      <c r="AT20" s="492"/>
      <c r="AU20" s="492"/>
      <c r="AV20" s="492"/>
      <c r="AW20" s="492"/>
      <c r="AY20" s="492"/>
      <c r="AZ20" s="492"/>
      <c r="BC20" s="492"/>
      <c r="BD20" s="492"/>
      <c r="BE20" s="492"/>
      <c r="BF20" s="492"/>
      <c r="BG20" s="492"/>
      <c r="BI20" s="492"/>
    </row>
    <row r="21" spans="1:61" ht="37.5">
      <c r="A21" s="492">
        <v>1</v>
      </c>
      <c r="B21" s="492" t="s">
        <v>1795</v>
      </c>
      <c r="C21" s="492" t="s">
        <v>1623</v>
      </c>
      <c r="D21" s="492"/>
      <c r="E21" s="492" t="s">
        <v>1980</v>
      </c>
      <c r="F21" s="492" t="s">
        <v>2274</v>
      </c>
      <c r="G21" s="492" t="s">
        <v>1794</v>
      </c>
      <c r="H21" s="492" t="s">
        <v>1887</v>
      </c>
      <c r="I21" s="492" t="s">
        <v>1868</v>
      </c>
      <c r="J21" s="492"/>
      <c r="K21" s="188" t="s">
        <v>1793</v>
      </c>
      <c r="L21" s="492"/>
      <c r="N21" s="492"/>
      <c r="P21" s="492"/>
      <c r="Q21" s="492"/>
      <c r="R21" s="492"/>
      <c r="T21" s="492"/>
      <c r="U21" s="492"/>
      <c r="V21" s="492"/>
      <c r="W21" s="492"/>
      <c r="Z21" s="492"/>
      <c r="AA21" s="492"/>
      <c r="AB21" s="492"/>
      <c r="AE21" s="492"/>
      <c r="AG21" s="492"/>
      <c r="AH21" s="492"/>
      <c r="AI21" s="492"/>
      <c r="AK21" s="492"/>
      <c r="AM21" s="492"/>
      <c r="AP21" s="492"/>
      <c r="AQ21" s="492"/>
      <c r="AR21" s="492"/>
      <c r="AS21" s="492"/>
      <c r="AT21" s="492"/>
      <c r="AU21" s="492"/>
      <c r="AV21" s="492"/>
      <c r="AW21" s="492"/>
      <c r="AY21" s="492"/>
      <c r="AZ21" s="492"/>
      <c r="BC21" s="492"/>
      <c r="BD21" s="492"/>
      <c r="BE21" s="492"/>
      <c r="BF21" s="492"/>
      <c r="BG21" s="492"/>
      <c r="BI21" s="492"/>
    </row>
    <row r="22" spans="1:61" ht="25">
      <c r="A22" s="492">
        <v>2</v>
      </c>
      <c r="B22" s="492" t="s">
        <v>1795</v>
      </c>
      <c r="C22" s="492" t="s">
        <v>1623</v>
      </c>
      <c r="D22" s="492"/>
      <c r="E22" s="492" t="s">
        <v>1861</v>
      </c>
      <c r="F22" s="492" t="s">
        <v>2275</v>
      </c>
      <c r="G22" s="492" t="s">
        <v>1835</v>
      </c>
      <c r="H22" s="492" t="s">
        <v>1887</v>
      </c>
      <c r="I22" s="492"/>
      <c r="J22" s="492"/>
      <c r="K22" s="188" t="s">
        <v>2009</v>
      </c>
      <c r="L22" s="492" t="s">
        <v>1748</v>
      </c>
      <c r="N22" s="492"/>
      <c r="P22" s="492"/>
      <c r="Q22" s="492"/>
      <c r="R22" s="492"/>
      <c r="T22" s="492"/>
      <c r="U22" s="492"/>
      <c r="V22" s="492" t="s">
        <v>93</v>
      </c>
      <c r="W22" s="492" t="s">
        <v>1568</v>
      </c>
      <c r="Z22" s="492" t="s">
        <v>94</v>
      </c>
      <c r="AA22" s="492" t="s">
        <v>79</v>
      </c>
      <c r="AB22" s="492" t="s">
        <v>79</v>
      </c>
      <c r="AC22" s="188" t="s">
        <v>79</v>
      </c>
      <c r="AD22" s="188" t="s">
        <v>79</v>
      </c>
      <c r="AE22" s="492" t="s">
        <v>79</v>
      </c>
      <c r="AG22" s="492"/>
      <c r="AH22" s="492"/>
      <c r="AI22" s="492"/>
      <c r="AK22" s="492" t="s">
        <v>95</v>
      </c>
      <c r="AM22" s="492" t="s">
        <v>95</v>
      </c>
      <c r="AP22" s="492"/>
      <c r="AQ22" s="492" t="s">
        <v>96</v>
      </c>
      <c r="AR22" s="492" t="s">
        <v>96</v>
      </c>
      <c r="AS22" s="492"/>
      <c r="AT22" s="492"/>
      <c r="AU22" s="492"/>
      <c r="AV22" s="492"/>
      <c r="AW22" s="492"/>
      <c r="AY22" s="492" t="s">
        <v>90</v>
      </c>
      <c r="AZ22" s="492" t="s">
        <v>91</v>
      </c>
      <c r="BC22" s="492" t="s">
        <v>97</v>
      </c>
      <c r="BD22" s="492" t="s">
        <v>88</v>
      </c>
      <c r="BE22" s="492"/>
      <c r="BF22" s="492"/>
      <c r="BG22" s="492"/>
      <c r="BI22" s="492">
        <v>4</v>
      </c>
    </row>
    <row r="23" spans="1:61" ht="25">
      <c r="A23" s="492">
        <v>3</v>
      </c>
      <c r="B23" s="492" t="s">
        <v>1795</v>
      </c>
      <c r="C23" s="492" t="s">
        <v>1623</v>
      </c>
      <c r="D23" s="492"/>
      <c r="E23" s="492" t="s">
        <v>98</v>
      </c>
      <c r="F23" s="492" t="s">
        <v>2276</v>
      </c>
      <c r="G23" s="492" t="s">
        <v>1797</v>
      </c>
      <c r="H23" s="492" t="s">
        <v>1974</v>
      </c>
      <c r="I23" s="492"/>
      <c r="J23" s="492"/>
      <c r="K23" s="188" t="s">
        <v>99</v>
      </c>
      <c r="L23" s="492" t="s">
        <v>101</v>
      </c>
      <c r="N23" s="492"/>
      <c r="P23" s="492"/>
      <c r="Q23" s="492"/>
      <c r="R23" s="492"/>
      <c r="T23" s="492"/>
      <c r="U23" s="492"/>
      <c r="V23" s="492"/>
      <c r="W23" s="492"/>
      <c r="Z23" s="492"/>
      <c r="AA23" s="492"/>
      <c r="AB23" s="492"/>
      <c r="AE23" s="492"/>
      <c r="AG23" s="492"/>
      <c r="AH23" s="492"/>
      <c r="AI23" s="492"/>
      <c r="AK23" s="492" t="s">
        <v>102</v>
      </c>
      <c r="AM23" s="492" t="s">
        <v>1882</v>
      </c>
      <c r="AP23" s="492"/>
      <c r="AQ23" s="492" t="s">
        <v>103</v>
      </c>
      <c r="AR23" s="492" t="s">
        <v>103</v>
      </c>
      <c r="AS23" s="492"/>
      <c r="AT23" s="492"/>
      <c r="AU23" s="492"/>
      <c r="AV23" s="492"/>
      <c r="AW23" s="492"/>
      <c r="AY23" s="492" t="s">
        <v>104</v>
      </c>
      <c r="AZ23" s="492" t="s">
        <v>105</v>
      </c>
      <c r="BC23" s="492" t="s">
        <v>79</v>
      </c>
      <c r="BD23" s="492" t="s">
        <v>88</v>
      </c>
      <c r="BE23" s="492"/>
      <c r="BF23" s="492"/>
      <c r="BG23" s="492"/>
      <c r="BI23" s="492">
        <v>3</v>
      </c>
    </row>
    <row r="24" spans="1:61">
      <c r="A24" s="492">
        <v>4</v>
      </c>
      <c r="B24" s="492" t="s">
        <v>1795</v>
      </c>
      <c r="C24" s="492" t="s">
        <v>1623</v>
      </c>
      <c r="D24" s="492"/>
      <c r="E24" s="492" t="s">
        <v>1852</v>
      </c>
      <c r="F24" s="492"/>
      <c r="G24" s="492" t="s">
        <v>1851</v>
      </c>
      <c r="H24" s="492" t="s">
        <v>1744</v>
      </c>
      <c r="I24" s="492"/>
      <c r="J24" s="492"/>
      <c r="K24" s="188" t="s">
        <v>1852</v>
      </c>
      <c r="L24" s="492"/>
      <c r="N24" s="492"/>
      <c r="P24" s="492"/>
      <c r="Q24" s="492"/>
      <c r="R24" s="492"/>
      <c r="T24" s="492"/>
      <c r="U24" s="492"/>
      <c r="V24" s="492"/>
      <c r="W24" s="492"/>
      <c r="Z24" s="492"/>
      <c r="AA24" s="492"/>
      <c r="AB24" s="492"/>
      <c r="AE24" s="492"/>
      <c r="AG24" s="492"/>
      <c r="AH24" s="492"/>
      <c r="AI24" s="492"/>
      <c r="AK24" s="492"/>
      <c r="AM24" s="492"/>
      <c r="AP24" s="492"/>
      <c r="AQ24" s="492"/>
      <c r="AR24" s="492"/>
      <c r="AS24" s="492"/>
      <c r="AT24" s="492"/>
      <c r="AU24" s="492"/>
      <c r="AV24" s="492"/>
      <c r="AW24" s="492"/>
      <c r="AY24" s="492"/>
      <c r="AZ24" s="492"/>
      <c r="BC24" s="492"/>
      <c r="BD24" s="492"/>
      <c r="BE24" s="492"/>
      <c r="BF24" s="492"/>
      <c r="BG24" s="492"/>
      <c r="BI24" s="492"/>
    </row>
    <row r="25" spans="1:61">
      <c r="A25" s="492">
        <v>5</v>
      </c>
      <c r="B25" s="492" t="s">
        <v>1795</v>
      </c>
      <c r="C25" s="492" t="s">
        <v>1623</v>
      </c>
      <c r="D25" s="492"/>
      <c r="E25" s="492" t="s">
        <v>106</v>
      </c>
      <c r="F25" s="492" t="s">
        <v>2277</v>
      </c>
      <c r="G25" s="492" t="s">
        <v>1799</v>
      </c>
      <c r="H25" s="492" t="s">
        <v>1744</v>
      </c>
      <c r="I25" s="492"/>
      <c r="J25" s="492"/>
      <c r="K25" s="188" t="s">
        <v>1798</v>
      </c>
      <c r="L25" s="492"/>
      <c r="N25" s="492" t="s">
        <v>109</v>
      </c>
      <c r="P25" s="492"/>
      <c r="Q25" s="492"/>
      <c r="R25" s="492"/>
      <c r="T25" s="492"/>
      <c r="U25" s="492"/>
      <c r="V25" s="492" t="s">
        <v>1745</v>
      </c>
      <c r="W25" s="492" t="s">
        <v>1574</v>
      </c>
      <c r="Z25" s="492" t="s">
        <v>110</v>
      </c>
      <c r="AA25" s="492" t="s">
        <v>79</v>
      </c>
      <c r="AB25" s="492" t="s">
        <v>111</v>
      </c>
      <c r="AC25" s="188" t="s">
        <v>79</v>
      </c>
      <c r="AD25" s="188" t="s">
        <v>79</v>
      </c>
      <c r="AE25" s="492" t="s">
        <v>79</v>
      </c>
      <c r="AG25" s="492"/>
      <c r="AH25" s="492"/>
      <c r="AI25" s="492"/>
      <c r="AK25" s="492" t="s">
        <v>112</v>
      </c>
      <c r="AM25" s="492"/>
      <c r="AP25" s="492"/>
      <c r="AQ25" s="492" t="s">
        <v>113</v>
      </c>
      <c r="AR25" s="492" t="s">
        <v>113</v>
      </c>
      <c r="AS25" s="492"/>
      <c r="AT25" s="492"/>
      <c r="AU25" s="492"/>
      <c r="AV25" s="492"/>
      <c r="AW25" s="492"/>
      <c r="AY25" s="492"/>
      <c r="AZ25" s="492"/>
      <c r="BC25" s="492"/>
      <c r="BD25" s="492"/>
      <c r="BE25" s="492"/>
      <c r="BF25" s="492"/>
      <c r="BG25" s="492"/>
      <c r="BI25" s="492">
        <v>3</v>
      </c>
    </row>
    <row r="26" spans="1:61" ht="25">
      <c r="A26" s="492">
        <v>6</v>
      </c>
      <c r="B26" s="492" t="s">
        <v>1795</v>
      </c>
      <c r="C26" s="492" t="s">
        <v>1623</v>
      </c>
      <c r="D26" s="492"/>
      <c r="E26" s="492" t="s">
        <v>1870</v>
      </c>
      <c r="F26" s="492"/>
      <c r="G26" s="492" t="s">
        <v>1855</v>
      </c>
      <c r="H26" s="492" t="s">
        <v>1972</v>
      </c>
      <c r="I26" s="492"/>
      <c r="J26" s="492"/>
      <c r="K26" s="188" t="s">
        <v>1853</v>
      </c>
      <c r="L26" s="492"/>
      <c r="N26" s="492" t="s">
        <v>1170</v>
      </c>
      <c r="P26" s="492"/>
      <c r="Q26" s="492"/>
      <c r="R26" s="492"/>
      <c r="T26" s="492"/>
      <c r="U26" s="492"/>
      <c r="V26" s="492" t="s">
        <v>149</v>
      </c>
      <c r="W26" s="492" t="s">
        <v>2008</v>
      </c>
      <c r="Z26" s="492" t="s">
        <v>150</v>
      </c>
      <c r="AA26" s="492" t="s">
        <v>79</v>
      </c>
      <c r="AB26" s="492" t="s">
        <v>79</v>
      </c>
      <c r="AC26" s="188" t="s">
        <v>151</v>
      </c>
      <c r="AD26" s="188" t="s">
        <v>152</v>
      </c>
      <c r="AE26" s="492" t="s">
        <v>79</v>
      </c>
      <c r="AG26" s="492"/>
      <c r="AH26" s="492"/>
      <c r="AI26" s="492"/>
      <c r="AK26" s="492"/>
      <c r="AM26" s="492"/>
      <c r="AP26" s="492"/>
      <c r="AQ26" s="492"/>
      <c r="AR26" s="492"/>
      <c r="AS26" s="492"/>
      <c r="AT26" s="492"/>
      <c r="AU26" s="492"/>
      <c r="AV26" s="492"/>
      <c r="AW26" s="492"/>
      <c r="AY26" s="492"/>
      <c r="AZ26" s="492"/>
      <c r="BC26" s="492"/>
      <c r="BD26" s="492"/>
      <c r="BE26" s="492"/>
      <c r="BF26" s="492"/>
      <c r="BG26" s="492"/>
      <c r="BI26" s="492">
        <v>2</v>
      </c>
    </row>
    <row r="27" spans="1:61" ht="37.5">
      <c r="A27" s="492">
        <v>7</v>
      </c>
      <c r="B27" s="492" t="s">
        <v>1795</v>
      </c>
      <c r="C27" s="492" t="s">
        <v>1623</v>
      </c>
      <c r="D27" s="492"/>
      <c r="E27" s="492" t="s">
        <v>170</v>
      </c>
      <c r="F27" s="492"/>
      <c r="G27" s="492" t="s">
        <v>1801</v>
      </c>
      <c r="H27" s="492" t="s">
        <v>1830</v>
      </c>
      <c r="I27" s="492"/>
      <c r="J27" s="492"/>
      <c r="K27" s="188" t="s">
        <v>1800</v>
      </c>
      <c r="L27" s="492"/>
      <c r="N27" s="492"/>
      <c r="P27" s="492"/>
      <c r="Q27" s="492"/>
      <c r="R27" s="492"/>
      <c r="T27" s="492"/>
      <c r="U27" s="492"/>
      <c r="V27" s="492" t="s">
        <v>171</v>
      </c>
      <c r="W27" s="492"/>
      <c r="Z27" s="492" t="s">
        <v>172</v>
      </c>
      <c r="AA27" s="492" t="s">
        <v>79</v>
      </c>
      <c r="AB27" s="492" t="s">
        <v>79</v>
      </c>
      <c r="AC27" s="188" t="s">
        <v>79</v>
      </c>
      <c r="AD27" s="188" t="s">
        <v>79</v>
      </c>
      <c r="AE27" s="492" t="s">
        <v>79</v>
      </c>
      <c r="AG27" s="492"/>
      <c r="AH27" s="492"/>
      <c r="AI27" s="492"/>
      <c r="AK27" s="492"/>
      <c r="AM27" s="492"/>
      <c r="AP27" s="492"/>
      <c r="AQ27" s="492"/>
      <c r="AR27" s="492"/>
      <c r="AS27" s="492"/>
      <c r="AT27" s="492"/>
      <c r="AU27" s="492"/>
      <c r="AV27" s="492"/>
      <c r="AW27" s="492"/>
      <c r="AY27" s="492"/>
      <c r="AZ27" s="492"/>
      <c r="BC27" s="492"/>
      <c r="BD27" s="492"/>
      <c r="BE27" s="492"/>
      <c r="BF27" s="492"/>
      <c r="BG27" s="492"/>
      <c r="BI27" s="492">
        <v>1</v>
      </c>
    </row>
    <row r="28" spans="1:61" ht="37.5">
      <c r="A28" s="492">
        <v>8</v>
      </c>
      <c r="B28" s="492" t="s">
        <v>1795</v>
      </c>
      <c r="C28" s="492" t="s">
        <v>1623</v>
      </c>
      <c r="D28" s="492"/>
      <c r="E28" s="492" t="s">
        <v>1981</v>
      </c>
      <c r="F28" s="492"/>
      <c r="G28" s="492" t="s">
        <v>1796</v>
      </c>
      <c r="H28" s="492" t="s">
        <v>1744</v>
      </c>
      <c r="I28" s="492"/>
      <c r="J28" s="492"/>
      <c r="K28" s="188" t="s">
        <v>107</v>
      </c>
      <c r="L28" s="492"/>
      <c r="N28" s="492"/>
      <c r="P28" s="492"/>
      <c r="Q28" s="492"/>
      <c r="R28" s="492"/>
      <c r="T28" s="492"/>
      <c r="U28" s="492"/>
      <c r="V28" s="492"/>
      <c r="W28" s="492"/>
      <c r="Z28" s="492"/>
      <c r="AA28" s="492"/>
      <c r="AB28" s="492"/>
      <c r="AE28" s="492"/>
      <c r="AG28" s="492"/>
      <c r="AH28" s="492"/>
      <c r="AI28" s="492"/>
      <c r="AK28" s="492"/>
      <c r="AM28" s="492"/>
      <c r="AP28" s="492"/>
      <c r="AQ28" s="492"/>
      <c r="AR28" s="492"/>
      <c r="AS28" s="492"/>
      <c r="AT28" s="492"/>
      <c r="AU28" s="492"/>
      <c r="AV28" s="492"/>
      <c r="AW28" s="492"/>
      <c r="AY28" s="492"/>
      <c r="AZ28" s="492"/>
      <c r="BC28" s="492"/>
      <c r="BD28" s="492"/>
      <c r="BE28" s="492"/>
      <c r="BF28" s="492"/>
      <c r="BG28" s="492"/>
      <c r="BI28" s="49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29"/>
  <sheetViews>
    <sheetView topLeftCell="E1" workbookViewId="0">
      <selection activeCell="G2" sqref="G2"/>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7265625" style="188" bestFit="1" customWidth="1"/>
    <col min="6" max="6" width="28.7265625" style="188" hidden="1" customWidth="1"/>
    <col min="7" max="7" width="68.81640625" style="188" customWidth="1"/>
    <col min="8" max="8" width="11.54296875" style="188" bestFit="1" customWidth="1"/>
    <col min="9" max="9" width="15.81640625" style="188" bestFit="1" customWidth="1"/>
    <col min="10" max="10" width="7.54296875" style="188" bestFit="1" customWidth="1"/>
    <col min="11" max="11" width="17.90625" style="188" bestFit="1" customWidth="1"/>
    <col min="12" max="12" width="18.36328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27.81640625" style="188" hidden="1" customWidth="1"/>
    <col min="18" max="18" width="27.08984375" style="188" hidden="1" customWidth="1"/>
    <col min="19" max="19" width="19.90625" style="188" hidden="1" customWidth="1"/>
    <col min="20" max="20" width="25.1796875" style="188" hidden="1" customWidth="1"/>
    <col min="21" max="21" width="37.26953125" style="188" bestFit="1" customWidth="1"/>
    <col min="22" max="22" width="24.453125" style="188" hidden="1" customWidth="1"/>
    <col min="23" max="23" width="22.5429687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53"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61" ht="26">
      <c r="A1" s="188" t="s">
        <v>1903</v>
      </c>
      <c r="B1" s="188" t="s">
        <v>52</v>
      </c>
      <c r="C1" s="188" t="s">
        <v>1929</v>
      </c>
      <c r="D1" s="188" t="s">
        <v>1913</v>
      </c>
      <c r="E1" s="188" t="s">
        <v>1834</v>
      </c>
      <c r="F1" s="188" t="s">
        <v>1891</v>
      </c>
      <c r="G1" s="188" t="s">
        <v>1905</v>
      </c>
      <c r="H1" s="188" t="s">
        <v>1906</v>
      </c>
      <c r="I1" s="188" t="s">
        <v>1914</v>
      </c>
      <c r="J1" s="188" t="s">
        <v>1907</v>
      </c>
      <c r="K1" t="s">
        <v>2310</v>
      </c>
      <c r="L1" s="188" t="s">
        <v>2313</v>
      </c>
      <c r="M1" s="188" t="s">
        <v>1996</v>
      </c>
      <c r="N1" s="188" t="s">
        <v>1556</v>
      </c>
      <c r="O1" s="188" t="s">
        <v>2020</v>
      </c>
      <c r="P1" s="188" t="s">
        <v>1915</v>
      </c>
      <c r="Q1" s="188" t="s">
        <v>1908</v>
      </c>
      <c r="R1" s="188" t="s">
        <v>1923</v>
      </c>
      <c r="S1" s="188" t="s">
        <v>2010</v>
      </c>
      <c r="T1" s="188" t="s">
        <v>1924</v>
      </c>
      <c r="U1" s="188" t="s">
        <v>2312</v>
      </c>
      <c r="V1" s="188" t="s">
        <v>1916</v>
      </c>
      <c r="W1" s="188" t="s">
        <v>2311</v>
      </c>
      <c r="X1" s="188" t="s">
        <v>1997</v>
      </c>
      <c r="Y1" s="188" t="s">
        <v>1909</v>
      </c>
      <c r="Z1" s="188" t="s">
        <v>1559</v>
      </c>
      <c r="AA1" s="188" t="s">
        <v>60</v>
      </c>
      <c r="AB1" s="188" t="s">
        <v>1663</v>
      </c>
      <c r="AC1" s="188" t="s">
        <v>61</v>
      </c>
      <c r="AD1" s="188" t="s">
        <v>62</v>
      </c>
      <c r="AE1" s="188" t="s">
        <v>1910</v>
      </c>
      <c r="AF1" s="188" t="s">
        <v>1911</v>
      </c>
      <c r="AG1" s="188" t="s">
        <v>1917</v>
      </c>
      <c r="AH1" s="188" t="s">
        <v>2011</v>
      </c>
      <c r="AI1" s="188" t="s">
        <v>1918</v>
      </c>
      <c r="AJ1" s="188" t="s">
        <v>2318</v>
      </c>
      <c r="AK1" s="188" t="s">
        <v>2316</v>
      </c>
      <c r="AL1" s="188" t="s">
        <v>1999</v>
      </c>
      <c r="AM1" s="188" t="s">
        <v>1900</v>
      </c>
      <c r="AN1" s="188" t="s">
        <v>1998</v>
      </c>
      <c r="AO1" s="188" t="s">
        <v>1925</v>
      </c>
      <c r="AP1" s="188" t="s">
        <v>64</v>
      </c>
      <c r="AQ1" s="188" t="s">
        <v>65</v>
      </c>
      <c r="AR1" s="188" t="s">
        <v>1926</v>
      </c>
      <c r="AS1" s="188" t="s">
        <v>1927</v>
      </c>
      <c r="AT1" s="188" t="s">
        <v>66</v>
      </c>
      <c r="AU1" s="188" t="s">
        <v>1920</v>
      </c>
      <c r="AV1" s="188" t="s">
        <v>2012</v>
      </c>
      <c r="AW1" s="188" t="s">
        <v>1919</v>
      </c>
      <c r="AX1" s="188" t="s">
        <v>2317</v>
      </c>
      <c r="AY1" s="188" t="s">
        <v>67</v>
      </c>
      <c r="AZ1" s="188" t="s">
        <v>2314</v>
      </c>
      <c r="BA1" s="188" t="s">
        <v>2000</v>
      </c>
      <c r="BB1" s="188" t="s">
        <v>1928</v>
      </c>
      <c r="BC1" s="188" t="s">
        <v>1547</v>
      </c>
      <c r="BD1" s="188" t="s">
        <v>1548</v>
      </c>
      <c r="BE1" s="188" t="s">
        <v>1921</v>
      </c>
      <c r="BF1" s="188" t="s">
        <v>2013</v>
      </c>
      <c r="BG1" s="188" t="s">
        <v>1922</v>
      </c>
      <c r="BH1" s="188" t="s">
        <v>2315</v>
      </c>
      <c r="BI1" s="188" t="s">
        <v>1560</v>
      </c>
    </row>
    <row r="2" spans="1:61" ht="37.5">
      <c r="A2" s="492">
        <v>1</v>
      </c>
      <c r="B2" s="492" t="s">
        <v>261</v>
      </c>
      <c r="C2" s="492"/>
      <c r="D2" s="492" t="s">
        <v>1623</v>
      </c>
      <c r="E2" s="492" t="s">
        <v>262</v>
      </c>
      <c r="F2" s="492" t="s">
        <v>2231</v>
      </c>
      <c r="G2" s="492" t="s">
        <v>1816</v>
      </c>
      <c r="H2" s="492" t="s">
        <v>264</v>
      </c>
      <c r="I2" s="492"/>
      <c r="J2" s="492" t="s">
        <v>249</v>
      </c>
      <c r="K2" t="s">
        <v>263</v>
      </c>
      <c r="L2" s="492" t="s">
        <v>1746</v>
      </c>
      <c r="N2" s="492"/>
      <c r="P2" s="492"/>
      <c r="Q2" s="492" t="s">
        <v>249</v>
      </c>
      <c r="R2" s="492">
        <v>6849</v>
      </c>
      <c r="T2" s="492"/>
      <c r="U2" s="492"/>
      <c r="V2" s="492" t="s">
        <v>266</v>
      </c>
      <c r="W2" s="492" t="s">
        <v>1567</v>
      </c>
      <c r="Z2" s="492" t="s">
        <v>267</v>
      </c>
      <c r="AA2" s="492" t="s">
        <v>79</v>
      </c>
      <c r="AB2" s="492" t="s">
        <v>249</v>
      </c>
      <c r="AC2" s="188">
        <v>0</v>
      </c>
      <c r="AD2" s="188" t="s">
        <v>160</v>
      </c>
      <c r="AE2" s="492" t="s">
        <v>79</v>
      </c>
      <c r="AG2" s="492" t="s">
        <v>2291</v>
      </c>
      <c r="AH2" s="492" t="s">
        <v>2006</v>
      </c>
      <c r="AI2" s="492"/>
      <c r="AK2" s="492" t="s">
        <v>268</v>
      </c>
      <c r="AM2" s="492" t="s">
        <v>268</v>
      </c>
      <c r="AP2" s="492" t="s">
        <v>269</v>
      </c>
      <c r="AQ2" s="492" t="s">
        <v>270</v>
      </c>
      <c r="AR2" s="492" t="s">
        <v>270</v>
      </c>
      <c r="AS2" s="492" t="s">
        <v>249</v>
      </c>
      <c r="AT2" s="492"/>
      <c r="AU2" s="492">
        <v>6870</v>
      </c>
      <c r="AV2" s="492"/>
      <c r="AW2" s="492"/>
      <c r="AY2" s="492" t="s">
        <v>262</v>
      </c>
      <c r="AZ2" s="492" t="s">
        <v>271</v>
      </c>
      <c r="BC2" s="492" t="s">
        <v>272</v>
      </c>
      <c r="BD2" s="492" t="s">
        <v>249</v>
      </c>
      <c r="BE2" s="492">
        <v>6871</v>
      </c>
      <c r="BF2" s="492"/>
      <c r="BG2" s="492"/>
      <c r="BI2" s="492">
        <v>4</v>
      </c>
    </row>
    <row r="3" spans="1:61" ht="37.5" hidden="1">
      <c r="A3" s="492">
        <v>2</v>
      </c>
      <c r="B3" s="492" t="s">
        <v>261</v>
      </c>
      <c r="C3" s="492"/>
      <c r="D3" s="492" t="s">
        <v>1623</v>
      </c>
      <c r="E3" s="492" t="s">
        <v>273</v>
      </c>
      <c r="F3" s="492" t="s">
        <v>2232</v>
      </c>
      <c r="G3" s="492" t="s">
        <v>2308</v>
      </c>
      <c r="H3" s="492" t="s">
        <v>264</v>
      </c>
      <c r="I3" s="492" t="s">
        <v>2286</v>
      </c>
      <c r="J3" s="492" t="s">
        <v>278</v>
      </c>
      <c r="K3" t="s">
        <v>274</v>
      </c>
      <c r="L3" s="492" t="s">
        <v>275</v>
      </c>
      <c r="N3" s="492"/>
      <c r="P3" s="492"/>
      <c r="Q3" s="492" t="s">
        <v>2220</v>
      </c>
      <c r="R3" s="492">
        <v>6852</v>
      </c>
      <c r="T3" s="492"/>
      <c r="U3" s="492"/>
      <c r="V3" s="492" t="s">
        <v>276</v>
      </c>
      <c r="W3" s="492" t="s">
        <v>1566</v>
      </c>
      <c r="Z3" s="492" t="s">
        <v>277</v>
      </c>
      <c r="AA3" s="492" t="s">
        <v>79</v>
      </c>
      <c r="AB3" s="492" t="s">
        <v>278</v>
      </c>
      <c r="AC3" s="188">
        <v>0</v>
      </c>
      <c r="AD3" s="188" t="s">
        <v>279</v>
      </c>
      <c r="AE3" s="492" t="s">
        <v>79</v>
      </c>
      <c r="AG3" s="492" t="s">
        <v>2309</v>
      </c>
      <c r="AH3" s="492" t="s">
        <v>1612</v>
      </c>
      <c r="AI3" s="492"/>
      <c r="AK3" s="492" t="s">
        <v>280</v>
      </c>
      <c r="AM3" s="492" t="s">
        <v>280</v>
      </c>
      <c r="AP3" s="492" t="s">
        <v>281</v>
      </c>
      <c r="AQ3" s="492" t="s">
        <v>282</v>
      </c>
      <c r="AR3" s="492" t="s">
        <v>282</v>
      </c>
      <c r="AS3" s="492" t="s">
        <v>278</v>
      </c>
      <c r="AT3" s="492"/>
      <c r="AU3" s="492">
        <v>6852</v>
      </c>
      <c r="AV3" s="492" t="s">
        <v>1265</v>
      </c>
      <c r="AW3" s="492"/>
      <c r="AY3" s="492" t="s">
        <v>273</v>
      </c>
      <c r="AZ3" s="492" t="s">
        <v>274</v>
      </c>
      <c r="BC3" s="492" t="s">
        <v>283</v>
      </c>
      <c r="BD3" s="492" t="s">
        <v>278</v>
      </c>
      <c r="BE3" s="492">
        <v>6868</v>
      </c>
      <c r="BF3" s="492"/>
      <c r="BG3" s="492"/>
      <c r="BI3" s="492">
        <v>4</v>
      </c>
    </row>
    <row r="4" spans="1:61" ht="62.5" hidden="1">
      <c r="A4" s="492">
        <v>3</v>
      </c>
      <c r="B4" s="492" t="s">
        <v>261</v>
      </c>
      <c r="C4" s="492"/>
      <c r="D4" s="492" t="s">
        <v>1623</v>
      </c>
      <c r="E4" s="492" t="s">
        <v>285</v>
      </c>
      <c r="F4" s="492" t="s">
        <v>2233</v>
      </c>
      <c r="G4" s="492" t="s">
        <v>293</v>
      </c>
      <c r="H4" s="492" t="s">
        <v>264</v>
      </c>
      <c r="I4" s="492"/>
      <c r="J4" s="492" t="s">
        <v>249</v>
      </c>
      <c r="K4" t="s">
        <v>286</v>
      </c>
      <c r="L4" s="492" t="s">
        <v>1749</v>
      </c>
      <c r="N4" s="492" t="s">
        <v>287</v>
      </c>
      <c r="P4" s="492"/>
      <c r="Q4" s="492" t="s">
        <v>249</v>
      </c>
      <c r="R4" s="492"/>
      <c r="T4" s="492"/>
      <c r="U4" s="492"/>
      <c r="V4" s="492" t="s">
        <v>288</v>
      </c>
      <c r="W4" s="492" t="s">
        <v>1565</v>
      </c>
      <c r="Z4" s="492" t="s">
        <v>289</v>
      </c>
      <c r="AA4" s="492" t="s">
        <v>79</v>
      </c>
      <c r="AB4" s="492" t="s">
        <v>249</v>
      </c>
      <c r="AC4" s="188">
        <v>150</v>
      </c>
      <c r="AD4" s="188">
        <v>4000</v>
      </c>
      <c r="AE4" s="492" t="s">
        <v>79</v>
      </c>
      <c r="AG4" s="492"/>
      <c r="AH4" s="492"/>
      <c r="AI4" s="492"/>
      <c r="AK4" s="492" t="s">
        <v>290</v>
      </c>
      <c r="AM4" s="492" t="s">
        <v>290</v>
      </c>
      <c r="AP4" s="492" t="s">
        <v>291</v>
      </c>
      <c r="AQ4" s="492" t="s">
        <v>292</v>
      </c>
      <c r="AR4" s="492" t="s">
        <v>292</v>
      </c>
      <c r="AS4" s="492"/>
      <c r="AT4" s="492"/>
      <c r="AU4" s="492"/>
      <c r="AV4" s="492"/>
      <c r="AW4" s="492"/>
      <c r="AY4" s="492" t="s">
        <v>285</v>
      </c>
      <c r="AZ4" s="492" t="s">
        <v>286</v>
      </c>
      <c r="BC4" s="492" t="s">
        <v>293</v>
      </c>
      <c r="BD4" s="492" t="s">
        <v>249</v>
      </c>
      <c r="BE4" s="492"/>
      <c r="BF4" s="492"/>
      <c r="BG4" s="492"/>
      <c r="BI4" s="492">
        <v>4</v>
      </c>
    </row>
    <row r="5" spans="1:61" ht="75" hidden="1">
      <c r="A5" s="492">
        <v>4</v>
      </c>
      <c r="B5" s="492" t="s">
        <v>261</v>
      </c>
      <c r="C5" s="492"/>
      <c r="D5" s="492" t="s">
        <v>1623</v>
      </c>
      <c r="E5" s="492" t="s">
        <v>294</v>
      </c>
      <c r="F5" s="492" t="s">
        <v>2234</v>
      </c>
      <c r="G5" s="492" t="s">
        <v>1817</v>
      </c>
      <c r="H5" s="492" t="s">
        <v>264</v>
      </c>
      <c r="I5" s="492"/>
      <c r="J5" s="492" t="s">
        <v>249</v>
      </c>
      <c r="K5" t="s">
        <v>1873</v>
      </c>
      <c r="L5" s="492" t="s">
        <v>296</v>
      </c>
      <c r="N5" s="492" t="s">
        <v>296</v>
      </c>
      <c r="P5" s="492" t="s">
        <v>2221</v>
      </c>
      <c r="Q5" s="492"/>
      <c r="R5" s="492"/>
      <c r="T5" s="492"/>
      <c r="U5" s="492" t="s">
        <v>2222</v>
      </c>
      <c r="V5" s="492"/>
      <c r="W5" s="492"/>
      <c r="Z5" s="492"/>
      <c r="AA5" s="492"/>
      <c r="AB5" s="492"/>
      <c r="AE5" s="492"/>
      <c r="AG5" s="492"/>
      <c r="AH5" s="492"/>
      <c r="AI5" s="492"/>
      <c r="AK5" s="492" t="s">
        <v>297</v>
      </c>
      <c r="AM5" s="492" t="s">
        <v>297</v>
      </c>
      <c r="AP5" s="492" t="s">
        <v>269</v>
      </c>
      <c r="AQ5" s="492" t="s">
        <v>298</v>
      </c>
      <c r="AR5" s="492" t="s">
        <v>298</v>
      </c>
      <c r="AS5" s="492" t="s">
        <v>299</v>
      </c>
      <c r="AT5" s="492"/>
      <c r="AU5" s="492"/>
      <c r="AV5" s="492"/>
      <c r="AW5" s="492"/>
      <c r="AY5" s="492" t="s">
        <v>294</v>
      </c>
      <c r="AZ5" s="492" t="s">
        <v>300</v>
      </c>
      <c r="BC5" s="492" t="s">
        <v>301</v>
      </c>
      <c r="BD5" s="492" t="s">
        <v>302</v>
      </c>
      <c r="BE5" s="492"/>
      <c r="BF5" s="492"/>
      <c r="BG5" s="492"/>
      <c r="BI5" s="492">
        <v>3</v>
      </c>
    </row>
    <row r="6" spans="1:61" ht="37.5" hidden="1">
      <c r="A6" s="492">
        <v>6</v>
      </c>
      <c r="B6" s="492" t="s">
        <v>261</v>
      </c>
      <c r="C6" s="492"/>
      <c r="D6" s="492" t="s">
        <v>1623</v>
      </c>
      <c r="E6" s="492" t="s">
        <v>311</v>
      </c>
      <c r="F6" s="492" t="s">
        <v>2235</v>
      </c>
      <c r="G6" s="492" t="s">
        <v>1818</v>
      </c>
      <c r="H6" s="492" t="s">
        <v>264</v>
      </c>
      <c r="I6" s="492"/>
      <c r="J6" s="492" t="s">
        <v>249</v>
      </c>
      <c r="K6" t="s">
        <v>312</v>
      </c>
      <c r="L6" s="492" t="s">
        <v>2223</v>
      </c>
      <c r="N6" s="492" t="s">
        <v>2223</v>
      </c>
      <c r="P6" s="492"/>
      <c r="Q6" s="492" t="s">
        <v>249</v>
      </c>
      <c r="R6" s="492"/>
      <c r="T6" s="492"/>
      <c r="U6" s="492" t="s">
        <v>2224</v>
      </c>
      <c r="V6" s="492" t="s">
        <v>313</v>
      </c>
      <c r="W6" s="492" t="s">
        <v>1739</v>
      </c>
      <c r="Z6" s="492" t="s">
        <v>314</v>
      </c>
      <c r="AA6" s="492" t="s">
        <v>79</v>
      </c>
      <c r="AB6" s="492" t="s">
        <v>249</v>
      </c>
      <c r="AC6" s="188">
        <v>0</v>
      </c>
      <c r="AD6" s="188" t="s">
        <v>160</v>
      </c>
      <c r="AE6" s="492" t="s">
        <v>79</v>
      </c>
      <c r="AG6" s="492"/>
      <c r="AH6" s="492"/>
      <c r="AI6" s="492"/>
      <c r="AK6" s="492" t="s">
        <v>315</v>
      </c>
      <c r="AM6" s="492" t="s">
        <v>315</v>
      </c>
      <c r="AP6" s="492" t="s">
        <v>269</v>
      </c>
      <c r="AQ6" s="492" t="s">
        <v>316</v>
      </c>
      <c r="AR6" s="492" t="s">
        <v>316</v>
      </c>
      <c r="AS6" s="492" t="s">
        <v>249</v>
      </c>
      <c r="AT6" s="492"/>
      <c r="AU6" s="492"/>
      <c r="AV6" s="492"/>
      <c r="AW6" s="492"/>
      <c r="AY6" s="492"/>
      <c r="AZ6" s="492"/>
      <c r="BC6" s="492"/>
      <c r="BD6" s="492"/>
      <c r="BE6" s="492"/>
      <c r="BF6" s="492"/>
      <c r="BG6" s="492"/>
      <c r="BI6" s="492">
        <v>3</v>
      </c>
    </row>
    <row r="7" spans="1:61" ht="75" hidden="1">
      <c r="A7" s="492">
        <v>7</v>
      </c>
      <c r="B7" s="492" t="s">
        <v>261</v>
      </c>
      <c r="C7" s="492"/>
      <c r="D7" s="492" t="s">
        <v>1623</v>
      </c>
      <c r="E7" s="492" t="s">
        <v>317</v>
      </c>
      <c r="F7" s="492" t="s">
        <v>2236</v>
      </c>
      <c r="G7" s="492" t="s">
        <v>320</v>
      </c>
      <c r="H7" s="492" t="s">
        <v>264</v>
      </c>
      <c r="I7" s="492"/>
      <c r="J7" s="492" t="s">
        <v>299</v>
      </c>
      <c r="K7" t="s">
        <v>318</v>
      </c>
      <c r="L7" s="492"/>
      <c r="N7" s="492"/>
      <c r="P7" s="492"/>
      <c r="Q7" s="492"/>
      <c r="R7" s="492"/>
      <c r="T7" s="492"/>
      <c r="U7" s="492" t="s">
        <v>2225</v>
      </c>
      <c r="V7" s="492"/>
      <c r="W7" s="492"/>
      <c r="Z7" s="492"/>
      <c r="AA7" s="492"/>
      <c r="AB7" s="492"/>
      <c r="AE7" s="492"/>
      <c r="AG7" s="492"/>
      <c r="AH7" s="492"/>
      <c r="AI7" s="492"/>
      <c r="AK7" s="492" t="s">
        <v>319</v>
      </c>
      <c r="AM7" s="492" t="s">
        <v>319</v>
      </c>
      <c r="AP7" s="492" t="s">
        <v>269</v>
      </c>
      <c r="AQ7" s="492" t="s">
        <v>320</v>
      </c>
      <c r="AR7" s="492" t="s">
        <v>320</v>
      </c>
      <c r="AS7" s="492" t="s">
        <v>299</v>
      </c>
      <c r="AT7" s="492"/>
      <c r="AU7" s="492"/>
      <c r="AV7" s="492"/>
      <c r="AW7" s="492"/>
      <c r="AY7" s="492" t="s">
        <v>317</v>
      </c>
      <c r="AZ7" s="492" t="s">
        <v>1737</v>
      </c>
      <c r="BC7" s="492" t="s">
        <v>322</v>
      </c>
      <c r="BD7" s="492" t="s">
        <v>302</v>
      </c>
      <c r="BE7" s="492"/>
      <c r="BF7" s="492"/>
      <c r="BG7" s="492"/>
      <c r="BI7" s="492">
        <v>2</v>
      </c>
    </row>
    <row r="8" spans="1:61" ht="362.5" hidden="1">
      <c r="A8" s="492">
        <v>1</v>
      </c>
      <c r="B8" s="492" t="s">
        <v>381</v>
      </c>
      <c r="C8" s="492"/>
      <c r="D8" s="492" t="s">
        <v>1623</v>
      </c>
      <c r="E8" s="492" t="s">
        <v>382</v>
      </c>
      <c r="F8" s="492" t="s">
        <v>2237</v>
      </c>
      <c r="G8" s="492" t="s">
        <v>1819</v>
      </c>
      <c r="H8" s="492" t="s">
        <v>264</v>
      </c>
      <c r="I8" s="492"/>
      <c r="J8" s="492" t="s">
        <v>249</v>
      </c>
      <c r="K8" t="s">
        <v>383</v>
      </c>
      <c r="L8" s="492" t="s">
        <v>384</v>
      </c>
      <c r="N8" s="492" t="s">
        <v>384</v>
      </c>
      <c r="P8" s="492"/>
      <c r="Q8" s="492" t="s">
        <v>540</v>
      </c>
      <c r="R8" s="492"/>
      <c r="T8" s="492"/>
      <c r="U8" s="492" t="s">
        <v>2224</v>
      </c>
      <c r="V8" s="492" t="s">
        <v>385</v>
      </c>
      <c r="W8" s="492" t="s">
        <v>1564</v>
      </c>
      <c r="Z8" s="492" t="s">
        <v>386</v>
      </c>
      <c r="AA8" s="492" t="s">
        <v>370</v>
      </c>
      <c r="AB8" s="492" t="s">
        <v>249</v>
      </c>
      <c r="AC8" s="188">
        <v>0</v>
      </c>
      <c r="AD8" s="188" t="s">
        <v>160</v>
      </c>
      <c r="AE8" s="492" t="s">
        <v>387</v>
      </c>
      <c r="AG8" s="492"/>
      <c r="AH8" s="492"/>
      <c r="AI8" s="492"/>
      <c r="AK8" s="492"/>
      <c r="AM8" s="492"/>
      <c r="AP8" s="492" t="s">
        <v>389</v>
      </c>
      <c r="AQ8" s="492" t="s">
        <v>390</v>
      </c>
      <c r="AR8" s="492" t="s">
        <v>390</v>
      </c>
      <c r="AS8" s="492" t="s">
        <v>380</v>
      </c>
      <c r="AT8" s="492"/>
      <c r="AU8" s="492"/>
      <c r="AV8" s="492"/>
      <c r="AW8" s="492"/>
      <c r="AX8" s="188" t="s">
        <v>2299</v>
      </c>
      <c r="AY8" s="492" t="s">
        <v>382</v>
      </c>
      <c r="AZ8" s="492" t="s">
        <v>1561</v>
      </c>
      <c r="BC8" s="492" t="s">
        <v>391</v>
      </c>
      <c r="BD8" s="492" t="s">
        <v>249</v>
      </c>
      <c r="BE8" s="492"/>
      <c r="BF8" s="492"/>
      <c r="BG8" s="492"/>
      <c r="BI8" s="492">
        <v>3</v>
      </c>
    </row>
    <row r="9" spans="1:61" ht="25" hidden="1">
      <c r="A9" s="492">
        <v>4</v>
      </c>
      <c r="B9" s="492" t="s">
        <v>381</v>
      </c>
      <c r="C9" s="492"/>
      <c r="D9" s="492" t="s">
        <v>1623</v>
      </c>
      <c r="E9" s="492" t="s">
        <v>400</v>
      </c>
      <c r="F9" s="492" t="s">
        <v>2238</v>
      </c>
      <c r="G9" s="492" t="s">
        <v>1820</v>
      </c>
      <c r="H9" s="492" t="s">
        <v>264</v>
      </c>
      <c r="I9" s="492" t="s">
        <v>2286</v>
      </c>
      <c r="J9" s="492" t="s">
        <v>278</v>
      </c>
      <c r="K9" t="s">
        <v>1585</v>
      </c>
      <c r="L9" s="492" t="s">
        <v>2297</v>
      </c>
      <c r="N9" s="492"/>
      <c r="P9" s="492"/>
      <c r="Q9" s="492" t="s">
        <v>278</v>
      </c>
      <c r="R9" s="492">
        <v>6844</v>
      </c>
      <c r="T9" s="492">
        <v>3852</v>
      </c>
      <c r="U9" s="492" t="s">
        <v>2224</v>
      </c>
      <c r="V9" s="492" t="s">
        <v>401</v>
      </c>
      <c r="W9" s="492" t="s">
        <v>1578</v>
      </c>
      <c r="Z9" s="492" t="s">
        <v>402</v>
      </c>
      <c r="AA9" s="492" t="s">
        <v>370</v>
      </c>
      <c r="AB9" s="492" t="s">
        <v>278</v>
      </c>
      <c r="AC9" s="188">
        <v>0</v>
      </c>
      <c r="AD9" s="188">
        <v>100</v>
      </c>
      <c r="AE9" s="492" t="s">
        <v>387</v>
      </c>
      <c r="AG9" s="492">
        <v>6859</v>
      </c>
      <c r="AH9" s="492"/>
      <c r="AI9" s="492"/>
      <c r="AK9" s="492"/>
      <c r="AM9" s="492"/>
      <c r="AP9" s="492" t="s">
        <v>404</v>
      </c>
      <c r="AQ9" s="492" t="s">
        <v>405</v>
      </c>
      <c r="AR9" s="492" t="s">
        <v>405</v>
      </c>
      <c r="AS9" s="492" t="s">
        <v>2298</v>
      </c>
      <c r="AT9" s="492"/>
      <c r="AU9" s="492">
        <v>6875</v>
      </c>
      <c r="AV9" s="492"/>
      <c r="AW9" s="492">
        <v>88</v>
      </c>
      <c r="AX9" s="188" t="s">
        <v>2300</v>
      </c>
      <c r="AY9" s="492" t="s">
        <v>400</v>
      </c>
      <c r="AZ9" s="492" t="s">
        <v>407</v>
      </c>
      <c r="BC9" s="492" t="s">
        <v>408</v>
      </c>
      <c r="BD9" s="492" t="s">
        <v>284</v>
      </c>
      <c r="BE9" s="492">
        <v>6872</v>
      </c>
      <c r="BF9" s="492"/>
      <c r="BG9" s="492">
        <v>55</v>
      </c>
      <c r="BI9" s="492">
        <v>3</v>
      </c>
    </row>
    <row r="10" spans="1:61" ht="37.5" hidden="1">
      <c r="A10" s="492">
        <v>2</v>
      </c>
      <c r="B10" s="492" t="s">
        <v>1595</v>
      </c>
      <c r="C10" s="492"/>
      <c r="D10" s="492" t="s">
        <v>1623</v>
      </c>
      <c r="E10" s="492" t="s">
        <v>435</v>
      </c>
      <c r="F10" s="492" t="s">
        <v>2239</v>
      </c>
      <c r="G10" s="492" t="s">
        <v>1821</v>
      </c>
      <c r="H10" s="492" t="s">
        <v>264</v>
      </c>
      <c r="I10" s="492" t="s">
        <v>2286</v>
      </c>
      <c r="J10" s="492" t="s">
        <v>278</v>
      </c>
      <c r="K10" t="s">
        <v>436</v>
      </c>
      <c r="L10" s="492"/>
      <c r="N10" s="492"/>
      <c r="P10" s="492"/>
      <c r="Q10" s="492"/>
      <c r="R10" s="492"/>
      <c r="T10" s="492"/>
      <c r="U10" s="492" t="s">
        <v>2226</v>
      </c>
      <c r="V10" s="492" t="s">
        <v>436</v>
      </c>
      <c r="W10" s="492" t="s">
        <v>1577</v>
      </c>
      <c r="Z10" s="492" t="s">
        <v>438</v>
      </c>
      <c r="AA10" s="492" t="s">
        <v>308</v>
      </c>
      <c r="AB10" s="492" t="s">
        <v>278</v>
      </c>
      <c r="AC10" s="188">
        <v>0</v>
      </c>
      <c r="AD10" s="188">
        <v>100</v>
      </c>
      <c r="AE10" s="492" t="s">
        <v>79</v>
      </c>
      <c r="AG10" s="492"/>
      <c r="AH10" s="492"/>
      <c r="AI10" s="492"/>
      <c r="AK10" s="492" t="s">
        <v>439</v>
      </c>
      <c r="AM10" s="492" t="s">
        <v>439</v>
      </c>
      <c r="AP10" s="492" t="s">
        <v>326</v>
      </c>
      <c r="AQ10" s="492" t="s">
        <v>440</v>
      </c>
      <c r="AR10" s="492" t="s">
        <v>440</v>
      </c>
      <c r="AS10" s="492"/>
      <c r="AT10" s="492" t="s">
        <v>441</v>
      </c>
      <c r="AU10" s="492"/>
      <c r="AV10" s="492"/>
      <c r="AW10" s="492"/>
      <c r="AY10" s="492"/>
      <c r="AZ10" s="492"/>
      <c r="BC10" s="492"/>
      <c r="BD10" s="492"/>
      <c r="BE10" s="492"/>
      <c r="BF10" s="492"/>
      <c r="BG10" s="492"/>
      <c r="BI10" s="492">
        <v>2</v>
      </c>
    </row>
    <row r="11" spans="1:61" ht="25" hidden="1">
      <c r="A11" s="492">
        <v>4</v>
      </c>
      <c r="B11" s="492" t="s">
        <v>1595</v>
      </c>
      <c r="C11" s="492"/>
      <c r="D11" s="492" t="s">
        <v>1623</v>
      </c>
      <c r="E11" s="492" t="s">
        <v>449</v>
      </c>
      <c r="F11" s="492" t="s">
        <v>2240</v>
      </c>
      <c r="G11" s="492" t="s">
        <v>1829</v>
      </c>
      <c r="H11" s="492" t="s">
        <v>264</v>
      </c>
      <c r="I11" s="492"/>
      <c r="J11" s="492" t="s">
        <v>79</v>
      </c>
      <c r="K11" t="s">
        <v>450</v>
      </c>
      <c r="L11" s="492" t="s">
        <v>2227</v>
      </c>
      <c r="N11" s="492" t="s">
        <v>450</v>
      </c>
      <c r="P11" s="492"/>
      <c r="Q11" s="492"/>
      <c r="R11" s="492"/>
      <c r="T11" s="492"/>
      <c r="U11" s="492" t="s">
        <v>2224</v>
      </c>
      <c r="V11" s="492" t="s">
        <v>450</v>
      </c>
      <c r="W11" s="492" t="s">
        <v>1742</v>
      </c>
      <c r="Z11" s="492" t="s">
        <v>451</v>
      </c>
      <c r="AA11" s="492" t="s">
        <v>79</v>
      </c>
      <c r="AB11" s="492" t="s">
        <v>79</v>
      </c>
      <c r="AC11" s="188">
        <v>1</v>
      </c>
      <c r="AD11" s="188" t="s">
        <v>160</v>
      </c>
      <c r="AE11" s="492" t="s">
        <v>79</v>
      </c>
      <c r="AG11" s="492"/>
      <c r="AH11" s="492"/>
      <c r="AI11" s="492"/>
      <c r="AK11" s="492" t="s">
        <v>452</v>
      </c>
      <c r="AM11" s="492"/>
      <c r="AP11" s="492"/>
      <c r="AQ11" s="492" t="s">
        <v>453</v>
      </c>
      <c r="AR11" s="492" t="s">
        <v>453</v>
      </c>
      <c r="AS11" s="492"/>
      <c r="AT11" s="492"/>
      <c r="AU11" s="492"/>
      <c r="AV11" s="492"/>
      <c r="AW11" s="492"/>
      <c r="AY11" s="492"/>
      <c r="AZ11" s="492"/>
      <c r="BC11" s="492"/>
      <c r="BD11" s="492"/>
      <c r="BE11" s="492"/>
      <c r="BF11" s="492"/>
      <c r="BG11" s="492"/>
      <c r="BI11" s="492">
        <v>3</v>
      </c>
    </row>
    <row r="12" spans="1:61" ht="25" hidden="1">
      <c r="A12" s="492">
        <v>1</v>
      </c>
      <c r="B12" s="492" t="s">
        <v>519</v>
      </c>
      <c r="C12" s="492"/>
      <c r="D12" s="492" t="s">
        <v>1623</v>
      </c>
      <c r="E12" s="492" t="s">
        <v>520</v>
      </c>
      <c r="F12" s="492" t="s">
        <v>2250</v>
      </c>
      <c r="G12" s="492" t="s">
        <v>2262</v>
      </c>
      <c r="H12" s="492" t="s">
        <v>264</v>
      </c>
      <c r="I12" s="492" t="s">
        <v>2289</v>
      </c>
      <c r="J12" s="492" t="s">
        <v>523</v>
      </c>
      <c r="K12" t="s">
        <v>521</v>
      </c>
      <c r="L12" s="492"/>
      <c r="N12" s="492"/>
      <c r="P12" s="492"/>
      <c r="Q12" s="492"/>
      <c r="R12" s="492"/>
      <c r="T12" s="492"/>
      <c r="U12" s="492"/>
      <c r="V12" s="492" t="s">
        <v>521</v>
      </c>
      <c r="W12" s="492" t="s">
        <v>1584</v>
      </c>
      <c r="Z12" s="492" t="s">
        <v>522</v>
      </c>
      <c r="AA12" s="492" t="s">
        <v>308</v>
      </c>
      <c r="AB12" s="492" t="s">
        <v>523</v>
      </c>
      <c r="AC12" s="188">
        <v>0</v>
      </c>
      <c r="AD12" s="188">
        <v>180</v>
      </c>
      <c r="AE12" s="492" t="s">
        <v>79</v>
      </c>
      <c r="AG12" s="492"/>
      <c r="AH12" s="492"/>
      <c r="AI12" s="492"/>
      <c r="AK12" s="492" t="s">
        <v>524</v>
      </c>
      <c r="AM12" s="492"/>
      <c r="AP12" s="492" t="s">
        <v>525</v>
      </c>
      <c r="AQ12" s="492"/>
      <c r="AR12" s="492" t="s">
        <v>526</v>
      </c>
      <c r="AS12" s="492" t="s">
        <v>523</v>
      </c>
      <c r="AT12" s="492"/>
      <c r="AU12" s="492"/>
      <c r="AV12" s="492"/>
      <c r="AW12" s="492"/>
      <c r="AY12" s="492" t="s">
        <v>520</v>
      </c>
      <c r="AZ12" s="492" t="s">
        <v>521</v>
      </c>
      <c r="BC12" s="492" t="s">
        <v>527</v>
      </c>
      <c r="BD12" s="492" t="s">
        <v>523</v>
      </c>
      <c r="BE12" s="492"/>
      <c r="BF12" s="492"/>
      <c r="BG12" s="492"/>
      <c r="BI12" s="492">
        <v>3</v>
      </c>
    </row>
    <row r="13" spans="1:61" ht="25" hidden="1">
      <c r="A13" s="492">
        <v>2</v>
      </c>
      <c r="B13" s="492" t="s">
        <v>519</v>
      </c>
      <c r="C13" s="492"/>
      <c r="D13" s="492" t="s">
        <v>1623</v>
      </c>
      <c r="E13" s="492" t="s">
        <v>528</v>
      </c>
      <c r="F13" s="492" t="s">
        <v>2251</v>
      </c>
      <c r="G13" s="492" t="s">
        <v>531</v>
      </c>
      <c r="H13" s="492" t="s">
        <v>264</v>
      </c>
      <c r="I13" s="492" t="s">
        <v>2288</v>
      </c>
      <c r="J13" s="492" t="s">
        <v>278</v>
      </c>
      <c r="K13" t="s">
        <v>529</v>
      </c>
      <c r="L13" s="492"/>
      <c r="N13" s="492"/>
      <c r="P13" s="492"/>
      <c r="Q13" s="492"/>
      <c r="R13" s="492"/>
      <c r="T13" s="492"/>
      <c r="U13" s="492"/>
      <c r="V13" s="492" t="s">
        <v>530</v>
      </c>
      <c r="W13" s="492" t="s">
        <v>530</v>
      </c>
      <c r="Z13" s="492" t="s">
        <v>531</v>
      </c>
      <c r="AA13" s="492" t="s">
        <v>370</v>
      </c>
      <c r="AB13" s="492" t="s">
        <v>278</v>
      </c>
      <c r="AC13" s="188">
        <v>0</v>
      </c>
      <c r="AD13" s="188">
        <v>100</v>
      </c>
      <c r="AE13" s="492" t="s">
        <v>79</v>
      </c>
      <c r="AG13" s="492"/>
      <c r="AH13" s="492"/>
      <c r="AI13" s="492"/>
      <c r="AK13" s="492"/>
      <c r="AM13" s="492"/>
      <c r="AP13" s="492"/>
      <c r="AQ13" s="492"/>
      <c r="AR13" s="492"/>
      <c r="AS13" s="492"/>
      <c r="AT13" s="492"/>
      <c r="AU13" s="492"/>
      <c r="AV13" s="492"/>
      <c r="AW13" s="492"/>
      <c r="AY13" s="492" t="s">
        <v>528</v>
      </c>
      <c r="AZ13" s="492" t="s">
        <v>532</v>
      </c>
      <c r="BC13" s="492" t="s">
        <v>533</v>
      </c>
      <c r="BD13" s="492" t="s">
        <v>284</v>
      </c>
      <c r="BE13" s="492"/>
      <c r="BF13" s="492"/>
      <c r="BG13" s="492"/>
      <c r="BI13" s="492">
        <v>2</v>
      </c>
    </row>
    <row r="14" spans="1:61" ht="150" hidden="1">
      <c r="A14" s="492">
        <v>1</v>
      </c>
      <c r="B14" s="492" t="s">
        <v>567</v>
      </c>
      <c r="C14" s="492"/>
      <c r="D14" s="492" t="s">
        <v>1623</v>
      </c>
      <c r="E14" s="492" t="s">
        <v>568</v>
      </c>
      <c r="F14" s="492" t="s">
        <v>2241</v>
      </c>
      <c r="G14" s="492" t="s">
        <v>2302</v>
      </c>
      <c r="H14" s="492" t="s">
        <v>264</v>
      </c>
      <c r="I14" s="492" t="s">
        <v>2287</v>
      </c>
      <c r="J14" s="492" t="s">
        <v>571</v>
      </c>
      <c r="K14" t="s">
        <v>569</v>
      </c>
      <c r="L14" s="492" t="s">
        <v>569</v>
      </c>
      <c r="N14" s="492" t="s">
        <v>569</v>
      </c>
      <c r="P14" s="492"/>
      <c r="Q14" s="492" t="s">
        <v>571</v>
      </c>
      <c r="R14" s="492">
        <v>6797</v>
      </c>
      <c r="T14" s="492"/>
      <c r="U14" s="492" t="s">
        <v>2224</v>
      </c>
      <c r="V14" s="492" t="s">
        <v>569</v>
      </c>
      <c r="W14" s="492" t="s">
        <v>569</v>
      </c>
      <c r="Z14" s="492" t="s">
        <v>570</v>
      </c>
      <c r="AA14" s="492" t="s">
        <v>370</v>
      </c>
      <c r="AB14" s="492" t="s">
        <v>571</v>
      </c>
      <c r="AC14" s="188">
        <v>1</v>
      </c>
      <c r="AD14" s="188">
        <v>4098</v>
      </c>
      <c r="AE14" s="492" t="s">
        <v>387</v>
      </c>
      <c r="AG14" s="492">
        <v>6801</v>
      </c>
      <c r="AH14" s="492"/>
      <c r="AI14" s="492"/>
      <c r="AK14" s="492"/>
      <c r="AM14" s="492"/>
      <c r="AP14" s="492"/>
      <c r="AQ14" s="492"/>
      <c r="AR14" s="492"/>
      <c r="AS14" s="492"/>
      <c r="AT14" s="492"/>
      <c r="AU14" s="492">
        <v>6874</v>
      </c>
      <c r="AV14" s="492"/>
      <c r="AW14" s="492"/>
      <c r="AX14" s="188" t="s">
        <v>2296</v>
      </c>
      <c r="AY14" s="492" t="s">
        <v>568</v>
      </c>
      <c r="AZ14" s="492" t="s">
        <v>569</v>
      </c>
      <c r="BC14" s="492" t="s">
        <v>572</v>
      </c>
      <c r="BD14" s="492" t="s">
        <v>249</v>
      </c>
      <c r="BE14" s="492">
        <v>6797</v>
      </c>
      <c r="BF14" s="492" t="s">
        <v>2006</v>
      </c>
      <c r="BG14" s="492"/>
      <c r="BI14" s="492">
        <v>3</v>
      </c>
    </row>
    <row r="15" spans="1:61" ht="37.5" hidden="1">
      <c r="A15" s="492">
        <v>4</v>
      </c>
      <c r="B15" s="492" t="s">
        <v>567</v>
      </c>
      <c r="C15" s="492"/>
      <c r="D15" s="492" t="s">
        <v>1623</v>
      </c>
      <c r="E15" s="492" t="s">
        <v>579</v>
      </c>
      <c r="F15" s="492" t="s">
        <v>2242</v>
      </c>
      <c r="G15" s="492" t="s">
        <v>2304</v>
      </c>
      <c r="H15" s="492" t="s">
        <v>264</v>
      </c>
      <c r="I15" s="492" t="s">
        <v>2286</v>
      </c>
      <c r="J15" s="492" t="s">
        <v>278</v>
      </c>
      <c r="K15" t="s">
        <v>580</v>
      </c>
      <c r="L15" s="492" t="s">
        <v>581</v>
      </c>
      <c r="N15" s="492" t="s">
        <v>581</v>
      </c>
      <c r="P15" s="492"/>
      <c r="Q15" s="492" t="s">
        <v>278</v>
      </c>
      <c r="R15" s="492">
        <v>6797</v>
      </c>
      <c r="T15" s="492"/>
      <c r="U15" s="492" t="s">
        <v>2224</v>
      </c>
      <c r="V15" s="492" t="s">
        <v>582</v>
      </c>
      <c r="W15" s="492" t="s">
        <v>592</v>
      </c>
      <c r="Z15" s="492" t="s">
        <v>583</v>
      </c>
      <c r="AA15" s="492" t="s">
        <v>308</v>
      </c>
      <c r="AB15" s="492" t="s">
        <v>278</v>
      </c>
      <c r="AC15" s="188">
        <v>0</v>
      </c>
      <c r="AD15" s="188">
        <v>100</v>
      </c>
      <c r="AE15" s="492" t="s">
        <v>584</v>
      </c>
      <c r="AG15" s="492">
        <v>6862</v>
      </c>
      <c r="AH15" s="492"/>
      <c r="AI15" s="492"/>
      <c r="AK15" s="492" t="s">
        <v>585</v>
      </c>
      <c r="AM15" s="492" t="s">
        <v>585</v>
      </c>
      <c r="AP15" s="492" t="s">
        <v>586</v>
      </c>
      <c r="AQ15" s="492" t="s">
        <v>587</v>
      </c>
      <c r="AR15" s="492" t="s">
        <v>587</v>
      </c>
      <c r="AS15" s="492" t="s">
        <v>278</v>
      </c>
      <c r="AT15" s="492"/>
      <c r="AU15" s="492">
        <v>6874</v>
      </c>
      <c r="AV15" s="492"/>
      <c r="AW15" s="492"/>
      <c r="AY15" s="492"/>
      <c r="AZ15" s="492"/>
      <c r="BC15" s="492"/>
      <c r="BD15" s="492"/>
      <c r="BE15" s="492">
        <v>6797</v>
      </c>
      <c r="BF15" s="492" t="s">
        <v>2006</v>
      </c>
      <c r="BG15" s="492"/>
      <c r="BI15" s="492">
        <v>3</v>
      </c>
    </row>
    <row r="16" spans="1:61" ht="37.5" hidden="1">
      <c r="A16" s="492">
        <v>5</v>
      </c>
      <c r="B16" s="492" t="s">
        <v>567</v>
      </c>
      <c r="C16" s="492"/>
      <c r="D16" s="492" t="s">
        <v>1623</v>
      </c>
      <c r="E16" s="492" t="s">
        <v>588</v>
      </c>
      <c r="F16" s="492" t="s">
        <v>2243</v>
      </c>
      <c r="G16" s="492" t="s">
        <v>2303</v>
      </c>
      <c r="H16" s="492" t="s">
        <v>264</v>
      </c>
      <c r="I16" s="492" t="s">
        <v>2286</v>
      </c>
      <c r="J16" s="492" t="s">
        <v>278</v>
      </c>
      <c r="K16" t="s">
        <v>589</v>
      </c>
      <c r="L16" s="492" t="s">
        <v>2219</v>
      </c>
      <c r="N16" s="492" t="s">
        <v>590</v>
      </c>
      <c r="P16" s="492"/>
      <c r="Q16" s="492" t="s">
        <v>278</v>
      </c>
      <c r="R16" s="492">
        <v>6797</v>
      </c>
      <c r="T16" s="492"/>
      <c r="U16" s="492" t="s">
        <v>2224</v>
      </c>
      <c r="V16" s="492" t="s">
        <v>589</v>
      </c>
      <c r="W16" s="492" t="s">
        <v>1581</v>
      </c>
      <c r="Z16" s="492" t="s">
        <v>591</v>
      </c>
      <c r="AA16" s="492" t="s">
        <v>308</v>
      </c>
      <c r="AB16" s="492" t="s">
        <v>278</v>
      </c>
      <c r="AC16" s="188">
        <v>0</v>
      </c>
      <c r="AD16" s="188">
        <v>100</v>
      </c>
      <c r="AE16" s="492" t="s">
        <v>584</v>
      </c>
      <c r="AG16" s="492">
        <v>6801</v>
      </c>
      <c r="AH16" s="492"/>
      <c r="AI16" s="492"/>
      <c r="AK16" s="492" t="s">
        <v>592</v>
      </c>
      <c r="AM16" s="492" t="s">
        <v>592</v>
      </c>
      <c r="AP16" s="492" t="s">
        <v>586</v>
      </c>
      <c r="AQ16" s="492" t="s">
        <v>593</v>
      </c>
      <c r="AR16" s="492" t="s">
        <v>593</v>
      </c>
      <c r="AS16" s="492" t="s">
        <v>278</v>
      </c>
      <c r="AT16" s="492"/>
      <c r="AU16" s="492">
        <v>6874</v>
      </c>
      <c r="AV16" s="492"/>
      <c r="AW16" s="492"/>
      <c r="AY16" s="492"/>
      <c r="AZ16" s="492"/>
      <c r="BC16" s="492"/>
      <c r="BD16" s="492"/>
      <c r="BE16" s="492">
        <v>6797</v>
      </c>
      <c r="BF16" s="492" t="s">
        <v>2006</v>
      </c>
      <c r="BG16" s="492"/>
      <c r="BI16" s="492">
        <v>3</v>
      </c>
    </row>
    <row r="17" spans="1:61" ht="37.5" hidden="1">
      <c r="A17" s="492">
        <v>32</v>
      </c>
      <c r="B17" s="492" t="s">
        <v>567</v>
      </c>
      <c r="C17" s="492"/>
      <c r="D17" s="492" t="s">
        <v>1623</v>
      </c>
      <c r="E17" s="492" t="s">
        <v>573</v>
      </c>
      <c r="F17" s="492" t="s">
        <v>2244</v>
      </c>
      <c r="G17" s="492" t="s">
        <v>1823</v>
      </c>
      <c r="H17" s="492" t="s">
        <v>264</v>
      </c>
      <c r="I17" s="492" t="s">
        <v>2286</v>
      </c>
      <c r="J17" s="492" t="s">
        <v>278</v>
      </c>
      <c r="K17" t="s">
        <v>1583</v>
      </c>
      <c r="L17" s="492" t="s">
        <v>1890</v>
      </c>
      <c r="N17" s="492" t="s">
        <v>575</v>
      </c>
      <c r="P17" s="492"/>
      <c r="Q17" s="492"/>
      <c r="R17" s="492">
        <v>6798</v>
      </c>
      <c r="T17" s="492"/>
      <c r="U17" s="492"/>
      <c r="V17" s="492" t="s">
        <v>574</v>
      </c>
      <c r="W17" s="492" t="s">
        <v>1582</v>
      </c>
      <c r="Z17" s="492" t="s">
        <v>576</v>
      </c>
      <c r="AA17" s="492" t="s">
        <v>308</v>
      </c>
      <c r="AB17" s="492" t="s">
        <v>278</v>
      </c>
      <c r="AC17" s="188">
        <v>0</v>
      </c>
      <c r="AD17" s="188">
        <v>100</v>
      </c>
      <c r="AE17" s="492" t="s">
        <v>577</v>
      </c>
      <c r="AG17" s="492">
        <v>6862</v>
      </c>
      <c r="AH17" s="492"/>
      <c r="AI17" s="492"/>
      <c r="AK17" s="492"/>
      <c r="AM17" s="492"/>
      <c r="AP17" s="492"/>
      <c r="AQ17" s="492"/>
      <c r="AR17" s="492"/>
      <c r="AS17" s="492"/>
      <c r="AT17" s="492"/>
      <c r="AU17" s="492"/>
      <c r="AV17" s="492"/>
      <c r="AW17" s="492"/>
      <c r="AY17" s="492" t="s">
        <v>573</v>
      </c>
      <c r="AZ17" s="492" t="s">
        <v>1570</v>
      </c>
      <c r="BC17" s="492" t="s">
        <v>578</v>
      </c>
      <c r="BD17" s="492" t="s">
        <v>330</v>
      </c>
      <c r="BE17" s="492">
        <v>6862</v>
      </c>
      <c r="BF17" s="492"/>
      <c r="BG17" s="492"/>
      <c r="BI17" s="492">
        <v>3</v>
      </c>
    </row>
    <row r="18" spans="1:61" ht="37.5" hidden="1">
      <c r="A18" s="492">
        <v>33</v>
      </c>
      <c r="B18" s="492" t="s">
        <v>567</v>
      </c>
      <c r="C18" s="492"/>
      <c r="D18" s="492" t="s">
        <v>1623</v>
      </c>
      <c r="E18" s="492" t="s">
        <v>600</v>
      </c>
      <c r="F18" s="492" t="s">
        <v>2245</v>
      </c>
      <c r="G18" s="492" t="s">
        <v>1825</v>
      </c>
      <c r="H18" s="492" t="s">
        <v>264</v>
      </c>
      <c r="I18" s="492" t="s">
        <v>2286</v>
      </c>
      <c r="J18" s="492" t="s">
        <v>278</v>
      </c>
      <c r="K18" t="s">
        <v>601</v>
      </c>
      <c r="L18" s="492"/>
      <c r="N18" s="492"/>
      <c r="P18" s="492"/>
      <c r="Q18" s="492"/>
      <c r="R18" s="492"/>
      <c r="T18" s="492"/>
      <c r="U18" s="492"/>
      <c r="V18" s="492" t="s">
        <v>601</v>
      </c>
      <c r="W18" s="492" t="s">
        <v>1741</v>
      </c>
      <c r="Z18" s="492" t="s">
        <v>602</v>
      </c>
      <c r="AA18" s="492" t="s">
        <v>308</v>
      </c>
      <c r="AB18" s="492" t="s">
        <v>278</v>
      </c>
      <c r="AC18" s="188">
        <v>0</v>
      </c>
      <c r="AD18" s="188">
        <v>100</v>
      </c>
      <c r="AE18" s="492" t="s">
        <v>577</v>
      </c>
      <c r="AG18" s="492">
        <v>6862</v>
      </c>
      <c r="AH18" s="492"/>
      <c r="AI18" s="492"/>
      <c r="AK18" s="492"/>
      <c r="AM18" s="492"/>
      <c r="AP18" s="492"/>
      <c r="AQ18" s="492"/>
      <c r="AR18" s="492"/>
      <c r="AS18" s="492"/>
      <c r="AT18" s="492"/>
      <c r="AU18" s="492"/>
      <c r="AV18" s="492"/>
      <c r="AW18" s="492"/>
      <c r="AY18" s="492" t="s">
        <v>600</v>
      </c>
      <c r="AZ18" s="492" t="s">
        <v>1571</v>
      </c>
      <c r="BC18" s="492"/>
      <c r="BD18" s="492" t="s">
        <v>330</v>
      </c>
      <c r="BE18" s="492"/>
      <c r="BF18" s="492"/>
      <c r="BG18" s="492"/>
      <c r="BI18" s="492">
        <v>2</v>
      </c>
    </row>
    <row r="19" spans="1:61" ht="50" hidden="1">
      <c r="A19" s="492">
        <v>6</v>
      </c>
      <c r="B19" s="492" t="s">
        <v>567</v>
      </c>
      <c r="C19" s="492"/>
      <c r="D19" s="492" t="s">
        <v>1623</v>
      </c>
      <c r="E19" s="492" t="s">
        <v>594</v>
      </c>
      <c r="F19" s="492" t="s">
        <v>2252</v>
      </c>
      <c r="G19" s="492" t="s">
        <v>2305</v>
      </c>
      <c r="H19" s="492" t="s">
        <v>264</v>
      </c>
      <c r="I19" s="492" t="s">
        <v>2285</v>
      </c>
      <c r="J19" s="492" t="s">
        <v>571</v>
      </c>
      <c r="K19" t="s">
        <v>595</v>
      </c>
      <c r="L19" s="492"/>
      <c r="N19" s="492"/>
      <c r="P19" s="492"/>
      <c r="Q19" s="492"/>
      <c r="R19" s="492">
        <v>6797</v>
      </c>
      <c r="T19" s="492"/>
      <c r="U19" s="492" t="s">
        <v>2230</v>
      </c>
      <c r="V19" s="492" t="s">
        <v>595</v>
      </c>
      <c r="W19" s="492" t="s">
        <v>595</v>
      </c>
      <c r="Z19" s="492" t="s">
        <v>596</v>
      </c>
      <c r="AA19" s="492" t="s">
        <v>370</v>
      </c>
      <c r="AB19" s="492" t="s">
        <v>571</v>
      </c>
      <c r="AC19" s="188">
        <v>1</v>
      </c>
      <c r="AD19" s="188">
        <v>4098</v>
      </c>
      <c r="AE19" s="492" t="s">
        <v>387</v>
      </c>
      <c r="AG19" s="492">
        <v>6810</v>
      </c>
      <c r="AH19" s="492"/>
      <c r="AI19" s="492"/>
      <c r="AK19" s="492"/>
      <c r="AM19" s="492"/>
      <c r="AP19" s="492"/>
      <c r="AQ19" s="492"/>
      <c r="AR19" s="492"/>
      <c r="AS19" s="492"/>
      <c r="AT19" s="492"/>
      <c r="AU19" s="492"/>
      <c r="AV19" s="492"/>
      <c r="AW19" s="492"/>
      <c r="AY19" s="492" t="s">
        <v>594</v>
      </c>
      <c r="AZ19" s="492" t="s">
        <v>595</v>
      </c>
      <c r="BC19" s="492" t="s">
        <v>572</v>
      </c>
      <c r="BD19" s="492" t="s">
        <v>249</v>
      </c>
      <c r="BE19" s="492"/>
      <c r="BF19" s="492"/>
      <c r="BG19" s="492"/>
      <c r="BI19" s="492">
        <v>2</v>
      </c>
    </row>
    <row r="20" spans="1:61" ht="50" hidden="1">
      <c r="A20" s="492">
        <v>7</v>
      </c>
      <c r="B20" s="492" t="s">
        <v>567</v>
      </c>
      <c r="C20" s="492"/>
      <c r="D20" s="492" t="s">
        <v>1623</v>
      </c>
      <c r="E20" s="492" t="s">
        <v>597</v>
      </c>
      <c r="F20" s="492" t="s">
        <v>2253</v>
      </c>
      <c r="G20" s="492" t="s">
        <v>2306</v>
      </c>
      <c r="H20" s="492" t="s">
        <v>264</v>
      </c>
      <c r="I20" s="492" t="s">
        <v>2285</v>
      </c>
      <c r="J20" s="492" t="s">
        <v>571</v>
      </c>
      <c r="K20" t="s">
        <v>598</v>
      </c>
      <c r="L20" s="492"/>
      <c r="N20" s="492"/>
      <c r="P20" s="492"/>
      <c r="Q20" s="492" t="s">
        <v>278</v>
      </c>
      <c r="R20" s="492">
        <v>6797</v>
      </c>
      <c r="T20" s="492"/>
      <c r="U20" s="492" t="s">
        <v>2230</v>
      </c>
      <c r="V20" s="492" t="s">
        <v>598</v>
      </c>
      <c r="W20" s="492" t="s">
        <v>598</v>
      </c>
      <c r="Z20" s="492" t="s">
        <v>599</v>
      </c>
      <c r="AA20" s="492" t="s">
        <v>370</v>
      </c>
      <c r="AB20" s="492" t="s">
        <v>571</v>
      </c>
      <c r="AC20" s="188">
        <v>1</v>
      </c>
      <c r="AD20" s="188">
        <v>4098</v>
      </c>
      <c r="AE20" s="492" t="s">
        <v>387</v>
      </c>
      <c r="AG20" s="492">
        <v>6810</v>
      </c>
      <c r="AH20" s="492"/>
      <c r="AI20" s="492"/>
      <c r="AK20" s="492"/>
      <c r="AM20" s="492"/>
      <c r="AP20" s="492"/>
      <c r="AQ20" s="492"/>
      <c r="AR20" s="492"/>
      <c r="AS20" s="492"/>
      <c r="AT20" s="492"/>
      <c r="AU20" s="492"/>
      <c r="AV20" s="492"/>
      <c r="AW20" s="492"/>
      <c r="AY20" s="492" t="s">
        <v>597</v>
      </c>
      <c r="AZ20" s="492" t="s">
        <v>598</v>
      </c>
      <c r="BC20" s="492" t="s">
        <v>572</v>
      </c>
      <c r="BD20" s="492" t="s">
        <v>249</v>
      </c>
      <c r="BE20" s="492"/>
      <c r="BF20" s="492"/>
      <c r="BG20" s="492"/>
      <c r="BI20" s="492">
        <v>2</v>
      </c>
    </row>
    <row r="21" spans="1:61" ht="25" hidden="1">
      <c r="A21" s="492">
        <v>14</v>
      </c>
      <c r="B21" s="492" t="s">
        <v>567</v>
      </c>
      <c r="C21" s="492"/>
      <c r="D21" s="492" t="s">
        <v>1623</v>
      </c>
      <c r="E21" s="492" t="s">
        <v>617</v>
      </c>
      <c r="F21" s="492" t="s">
        <v>2254</v>
      </c>
      <c r="G21" s="492" t="s">
        <v>2307</v>
      </c>
      <c r="H21" s="492" t="s">
        <v>264</v>
      </c>
      <c r="I21" s="492" t="s">
        <v>2286</v>
      </c>
      <c r="J21" s="492" t="s">
        <v>278</v>
      </c>
      <c r="K21" t="s">
        <v>618</v>
      </c>
      <c r="L21" s="492" t="s">
        <v>619</v>
      </c>
      <c r="N21" s="492"/>
      <c r="P21" s="492"/>
      <c r="Q21" s="492" t="s">
        <v>278</v>
      </c>
      <c r="R21" s="492">
        <v>6797</v>
      </c>
      <c r="T21" s="492"/>
      <c r="U21" s="492" t="s">
        <v>2230</v>
      </c>
      <c r="V21" s="492"/>
      <c r="W21" s="492"/>
      <c r="Z21" s="492"/>
      <c r="AA21" s="492"/>
      <c r="AB21" s="492"/>
      <c r="AE21" s="492"/>
      <c r="AG21" s="492">
        <v>6810</v>
      </c>
      <c r="AH21" s="492"/>
      <c r="AI21" s="492"/>
      <c r="AK21" s="492" t="s">
        <v>620</v>
      </c>
      <c r="AM21" s="492"/>
      <c r="AP21" s="492" t="s">
        <v>586</v>
      </c>
      <c r="AQ21" s="492" t="s">
        <v>621</v>
      </c>
      <c r="AR21" s="492" t="s">
        <v>621</v>
      </c>
      <c r="AS21" s="492" t="s">
        <v>608</v>
      </c>
      <c r="AT21" s="492"/>
      <c r="AU21" s="492"/>
      <c r="AV21" s="492"/>
      <c r="AW21" s="492"/>
      <c r="AY21" s="492"/>
      <c r="AZ21" s="492"/>
      <c r="BC21" s="492"/>
      <c r="BD21" s="492"/>
      <c r="BE21" s="492"/>
      <c r="BF21" s="492"/>
      <c r="BG21" s="492"/>
      <c r="BI21" s="492">
        <v>2</v>
      </c>
    </row>
    <row r="22" spans="1:61" ht="25" hidden="1">
      <c r="A22" s="492">
        <v>2</v>
      </c>
      <c r="B22" s="492" t="s">
        <v>814</v>
      </c>
      <c r="C22" s="492"/>
      <c r="D22" s="492" t="s">
        <v>1623</v>
      </c>
      <c r="E22" s="492" t="s">
        <v>824</v>
      </c>
      <c r="F22" s="492" t="s">
        <v>2255</v>
      </c>
      <c r="G22" s="492" t="s">
        <v>826</v>
      </c>
      <c r="H22" s="492" t="s">
        <v>264</v>
      </c>
      <c r="I22" s="492"/>
      <c r="J22" s="492" t="s">
        <v>2261</v>
      </c>
      <c r="K22" t="s">
        <v>2249</v>
      </c>
      <c r="L22" s="492"/>
      <c r="N22" s="492"/>
      <c r="P22" s="492"/>
      <c r="Q22" s="492"/>
      <c r="R22" s="492"/>
      <c r="T22" s="492"/>
      <c r="U22" s="492"/>
      <c r="V22" s="492"/>
      <c r="W22" s="492"/>
      <c r="Z22" s="492"/>
      <c r="AA22" s="492"/>
      <c r="AB22" s="492"/>
      <c r="AE22" s="492"/>
      <c r="AG22" s="492"/>
      <c r="AH22" s="492"/>
      <c r="AI22" s="492"/>
      <c r="AK22" s="492" t="s">
        <v>2083</v>
      </c>
      <c r="AM22" s="492" t="s">
        <v>2083</v>
      </c>
      <c r="AP22" s="492"/>
      <c r="AQ22" s="492"/>
      <c r="AR22" s="492" t="s">
        <v>2082</v>
      </c>
      <c r="AS22" s="492" t="s">
        <v>2084</v>
      </c>
      <c r="AT22" s="492"/>
      <c r="AU22" s="492"/>
      <c r="AV22" s="492"/>
      <c r="AW22" s="492"/>
      <c r="AY22" s="492" t="s">
        <v>824</v>
      </c>
      <c r="AZ22" s="492" t="s">
        <v>825</v>
      </c>
      <c r="BC22" s="492" t="s">
        <v>826</v>
      </c>
      <c r="BD22" s="492" t="s">
        <v>827</v>
      </c>
      <c r="BE22" s="492"/>
      <c r="BF22" s="492"/>
      <c r="BG22" s="492"/>
      <c r="BI22" s="492">
        <v>2</v>
      </c>
    </row>
    <row r="23" spans="1:61" ht="25" hidden="1">
      <c r="A23" s="492">
        <v>3</v>
      </c>
      <c r="B23" s="492" t="s">
        <v>814</v>
      </c>
      <c r="C23" s="492"/>
      <c r="D23" s="492" t="s">
        <v>1623</v>
      </c>
      <c r="E23" s="492" t="s">
        <v>828</v>
      </c>
      <c r="F23" s="492" t="s">
        <v>2256</v>
      </c>
      <c r="G23" s="492" t="s">
        <v>2284</v>
      </c>
      <c r="H23" s="492" t="s">
        <v>264</v>
      </c>
      <c r="I23" s="492"/>
      <c r="J23" s="492" t="s">
        <v>2076</v>
      </c>
      <c r="K23" t="s">
        <v>829</v>
      </c>
      <c r="L23" s="492"/>
      <c r="N23" s="492"/>
      <c r="P23" s="492"/>
      <c r="Q23" s="492"/>
      <c r="R23" s="492"/>
      <c r="T23" s="492"/>
      <c r="U23" s="492"/>
      <c r="V23" s="492" t="s">
        <v>829</v>
      </c>
      <c r="W23" s="492" t="s">
        <v>829</v>
      </c>
      <c r="Z23" s="492" t="s">
        <v>830</v>
      </c>
      <c r="AA23" s="492" t="s">
        <v>308</v>
      </c>
      <c r="AB23" s="492" t="s">
        <v>831</v>
      </c>
      <c r="AC23" s="188">
        <v>0</v>
      </c>
      <c r="AD23" s="188" t="s">
        <v>160</v>
      </c>
      <c r="AE23" s="492" t="s">
        <v>79</v>
      </c>
      <c r="AG23" s="492"/>
      <c r="AH23" s="492"/>
      <c r="AI23" s="492"/>
      <c r="AK23" s="492" t="s">
        <v>2077</v>
      </c>
      <c r="AM23" s="492" t="s">
        <v>2077</v>
      </c>
      <c r="AP23" s="492" t="s">
        <v>2079</v>
      </c>
      <c r="AQ23" s="492"/>
      <c r="AR23" s="492" t="s">
        <v>828</v>
      </c>
      <c r="AS23" s="492" t="s">
        <v>2076</v>
      </c>
      <c r="AT23" s="492"/>
      <c r="AU23" s="492"/>
      <c r="AV23" s="492"/>
      <c r="AW23" s="492"/>
      <c r="AY23" s="492"/>
      <c r="AZ23" s="492"/>
      <c r="BC23" s="492"/>
      <c r="BD23" s="492"/>
      <c r="BE23" s="492"/>
      <c r="BF23" s="492"/>
      <c r="BG23" s="492"/>
      <c r="BI23" s="492">
        <v>2</v>
      </c>
    </row>
    <row r="24" spans="1:61" ht="25" hidden="1">
      <c r="A24" s="492">
        <v>5</v>
      </c>
      <c r="B24" s="492" t="s">
        <v>814</v>
      </c>
      <c r="C24" s="492"/>
      <c r="D24" s="492" t="s">
        <v>1623</v>
      </c>
      <c r="E24" s="492" t="s">
        <v>835</v>
      </c>
      <c r="F24" s="492" t="s">
        <v>2257</v>
      </c>
      <c r="G24" s="492" t="s">
        <v>2283</v>
      </c>
      <c r="H24" s="492" t="s">
        <v>264</v>
      </c>
      <c r="I24" s="492"/>
      <c r="J24" s="492" t="s">
        <v>2076</v>
      </c>
      <c r="K24" t="s">
        <v>836</v>
      </c>
      <c r="L24" s="492"/>
      <c r="N24" s="492"/>
      <c r="P24" s="492"/>
      <c r="Q24" s="492"/>
      <c r="R24" s="492"/>
      <c r="T24" s="492"/>
      <c r="U24" s="492"/>
      <c r="V24" s="492" t="s">
        <v>836</v>
      </c>
      <c r="W24" s="492" t="s">
        <v>836</v>
      </c>
      <c r="Z24" s="492" t="s">
        <v>837</v>
      </c>
      <c r="AA24" s="492" t="s">
        <v>308</v>
      </c>
      <c r="AB24" s="492" t="s">
        <v>831</v>
      </c>
      <c r="AC24" s="188">
        <v>0</v>
      </c>
      <c r="AD24" s="188" t="s">
        <v>160</v>
      </c>
      <c r="AE24" s="492" t="s">
        <v>79</v>
      </c>
      <c r="AG24" s="492"/>
      <c r="AH24" s="492"/>
      <c r="AI24" s="492"/>
      <c r="AK24" s="492" t="s">
        <v>2074</v>
      </c>
      <c r="AM24" s="492" t="s">
        <v>2074</v>
      </c>
      <c r="AP24" s="492" t="s">
        <v>2075</v>
      </c>
      <c r="AQ24" s="492"/>
      <c r="AR24" s="492" t="s">
        <v>2078</v>
      </c>
      <c r="AS24" s="492" t="s">
        <v>2076</v>
      </c>
      <c r="AT24" s="492"/>
      <c r="AU24" s="492"/>
      <c r="AV24" s="492"/>
      <c r="AW24" s="492"/>
      <c r="AY24" s="492"/>
      <c r="AZ24" s="492"/>
      <c r="BC24" s="492"/>
      <c r="BD24" s="492"/>
      <c r="BE24" s="492"/>
      <c r="BF24" s="492"/>
      <c r="BG24" s="492"/>
      <c r="BI24" s="492">
        <v>2</v>
      </c>
    </row>
    <row r="25" spans="1:61" ht="50" hidden="1">
      <c r="A25" s="492">
        <v>7</v>
      </c>
      <c r="B25" s="492" t="s">
        <v>814</v>
      </c>
      <c r="C25" s="492"/>
      <c r="D25" s="492" t="s">
        <v>1623</v>
      </c>
      <c r="E25" s="492" t="s">
        <v>841</v>
      </c>
      <c r="F25" s="492" t="s">
        <v>2258</v>
      </c>
      <c r="G25" s="492" t="s">
        <v>2278</v>
      </c>
      <c r="H25" s="492" t="s">
        <v>264</v>
      </c>
      <c r="I25" s="492" t="s">
        <v>2279</v>
      </c>
      <c r="J25" s="492" t="s">
        <v>2081</v>
      </c>
      <c r="K25" t="s">
        <v>842</v>
      </c>
      <c r="L25" s="492"/>
      <c r="N25" s="492"/>
      <c r="P25" s="492"/>
      <c r="Q25" s="492"/>
      <c r="R25" s="492"/>
      <c r="T25" s="492"/>
      <c r="U25" s="492"/>
      <c r="V25" s="492" t="s">
        <v>842</v>
      </c>
      <c r="W25" s="492" t="s">
        <v>842</v>
      </c>
      <c r="Z25" s="492" t="s">
        <v>843</v>
      </c>
      <c r="AA25" s="492" t="s">
        <v>308</v>
      </c>
      <c r="AB25" s="492" t="s">
        <v>844</v>
      </c>
      <c r="AC25" s="188">
        <v>0</v>
      </c>
      <c r="AD25" s="188">
        <v>65500</v>
      </c>
      <c r="AE25" s="492" t="s">
        <v>79</v>
      </c>
      <c r="AG25" s="492"/>
      <c r="AH25" s="492"/>
      <c r="AI25" s="492"/>
      <c r="AK25" s="492" t="s">
        <v>2080</v>
      </c>
      <c r="AM25" s="492" t="s">
        <v>2080</v>
      </c>
      <c r="AP25" s="492"/>
      <c r="AQ25" s="492"/>
      <c r="AR25" s="492" t="s">
        <v>841</v>
      </c>
      <c r="AS25" s="492" t="s">
        <v>2081</v>
      </c>
      <c r="AT25" s="492"/>
      <c r="AU25" s="492"/>
      <c r="AV25" s="492"/>
      <c r="AW25" s="492"/>
      <c r="AY25" s="492"/>
      <c r="AZ25" s="492"/>
      <c r="BC25" s="492"/>
      <c r="BD25" s="492"/>
      <c r="BE25" s="492"/>
      <c r="BF25" s="492"/>
      <c r="BG25" s="492"/>
      <c r="BI25" s="492">
        <v>2</v>
      </c>
    </row>
    <row r="26" spans="1:61" ht="25" hidden="1">
      <c r="A26" s="492">
        <v>9</v>
      </c>
      <c r="B26" s="492" t="s">
        <v>814</v>
      </c>
      <c r="C26" s="492"/>
      <c r="D26" s="492" t="s">
        <v>1623</v>
      </c>
      <c r="E26" s="492" t="s">
        <v>848</v>
      </c>
      <c r="F26" s="492" t="s">
        <v>2259</v>
      </c>
      <c r="G26" s="493" t="s">
        <v>2281</v>
      </c>
      <c r="H26" s="492" t="s">
        <v>264</v>
      </c>
      <c r="I26" s="493" t="s">
        <v>2280</v>
      </c>
      <c r="J26" s="492" t="s">
        <v>79</v>
      </c>
      <c r="K26" t="s">
        <v>2248</v>
      </c>
      <c r="L26" s="492"/>
      <c r="N26" s="492"/>
      <c r="P26" s="492"/>
      <c r="Q26" s="492"/>
      <c r="R26" s="492"/>
      <c r="T26" s="492"/>
      <c r="U26" s="492"/>
      <c r="V26" s="492" t="s">
        <v>848</v>
      </c>
      <c r="W26" s="492" t="s">
        <v>848</v>
      </c>
      <c r="Z26" s="492" t="s">
        <v>849</v>
      </c>
      <c r="AA26" s="492" t="s">
        <v>850</v>
      </c>
      <c r="AB26" s="492" t="s">
        <v>851</v>
      </c>
      <c r="AC26" s="188">
        <v>0</v>
      </c>
      <c r="AD26" s="188">
        <v>14</v>
      </c>
      <c r="AE26" s="492" t="s">
        <v>79</v>
      </c>
      <c r="AG26" s="492"/>
      <c r="AH26" s="492"/>
      <c r="AI26" s="492"/>
      <c r="AK26" s="492"/>
      <c r="AM26" s="492"/>
      <c r="AP26" s="492"/>
      <c r="AQ26" s="492"/>
      <c r="AR26" s="492"/>
      <c r="AS26" s="492"/>
      <c r="AT26" s="492"/>
      <c r="AU26" s="492"/>
      <c r="AV26" s="492"/>
      <c r="AW26" s="492"/>
      <c r="AY26" s="492"/>
      <c r="AZ26" s="492"/>
      <c r="BC26" s="492"/>
      <c r="BD26" s="492"/>
      <c r="BE26" s="492"/>
      <c r="BF26" s="492"/>
      <c r="BG26" s="492"/>
      <c r="BI26" s="492">
        <v>1</v>
      </c>
    </row>
    <row r="27" spans="1:61" ht="25" hidden="1">
      <c r="A27" s="492">
        <v>11</v>
      </c>
      <c r="B27" s="492" t="s">
        <v>814</v>
      </c>
      <c r="C27" s="492"/>
      <c r="D27" s="492" t="s">
        <v>1623</v>
      </c>
      <c r="E27" s="492" t="s">
        <v>854</v>
      </c>
      <c r="F27" s="492" t="s">
        <v>2260</v>
      </c>
      <c r="G27" s="493" t="s">
        <v>2282</v>
      </c>
      <c r="H27" s="492" t="s">
        <v>264</v>
      </c>
      <c r="I27" s="493"/>
      <c r="J27" s="493" t="s">
        <v>856</v>
      </c>
      <c r="K27" t="s">
        <v>2086</v>
      </c>
      <c r="L27" s="492"/>
      <c r="N27" s="492"/>
      <c r="P27" s="492"/>
      <c r="Q27" s="492"/>
      <c r="R27" s="492"/>
      <c r="T27" s="492"/>
      <c r="U27" s="492"/>
      <c r="V27" s="492" t="s">
        <v>854</v>
      </c>
      <c r="W27" s="492" t="s">
        <v>854</v>
      </c>
      <c r="Z27" s="492" t="s">
        <v>855</v>
      </c>
      <c r="AA27" s="492" t="s">
        <v>308</v>
      </c>
      <c r="AB27" s="492" t="s">
        <v>856</v>
      </c>
      <c r="AC27" s="188">
        <v>0</v>
      </c>
      <c r="AD27" s="188" t="s">
        <v>160</v>
      </c>
      <c r="AE27" s="492" t="s">
        <v>79</v>
      </c>
      <c r="AG27" s="492"/>
      <c r="AH27" s="492"/>
      <c r="AI27" s="492"/>
      <c r="AK27" s="492" t="s">
        <v>2085</v>
      </c>
      <c r="AM27" s="492" t="s">
        <v>2085</v>
      </c>
      <c r="AP27" s="492"/>
      <c r="AQ27" s="492"/>
      <c r="AR27" s="492" t="s">
        <v>2086</v>
      </c>
      <c r="AS27" s="492"/>
      <c r="AT27" s="492"/>
      <c r="AU27" s="492"/>
      <c r="AV27" s="492"/>
      <c r="AW27" s="492"/>
      <c r="AY27" s="492"/>
      <c r="AZ27" s="492"/>
      <c r="BC27" s="492"/>
      <c r="BD27" s="492"/>
      <c r="BE27" s="492"/>
      <c r="BF27" s="492"/>
      <c r="BG27" s="492"/>
      <c r="BI27" s="492">
        <v>2</v>
      </c>
    </row>
    <row r="28" spans="1:61" ht="75" hidden="1">
      <c r="A28" s="492">
        <v>4</v>
      </c>
      <c r="B28" s="492" t="s">
        <v>857</v>
      </c>
      <c r="C28" s="492"/>
      <c r="D28" s="492" t="s">
        <v>1623</v>
      </c>
      <c r="E28" s="492" t="s">
        <v>870</v>
      </c>
      <c r="F28" s="492" t="s">
        <v>2246</v>
      </c>
      <c r="G28" s="492" t="s">
        <v>1827</v>
      </c>
      <c r="H28" s="492" t="s">
        <v>264</v>
      </c>
      <c r="I28" s="492" t="s">
        <v>2290</v>
      </c>
      <c r="J28" s="492" t="s">
        <v>1611</v>
      </c>
      <c r="K28" t="s">
        <v>871</v>
      </c>
      <c r="L28" s="492"/>
      <c r="N28" s="492" t="s">
        <v>872</v>
      </c>
      <c r="P28" s="492"/>
      <c r="Q28" s="492"/>
      <c r="R28" s="492">
        <v>6847</v>
      </c>
      <c r="T28" s="492"/>
      <c r="U28" s="492"/>
      <c r="V28" s="492" t="s">
        <v>873</v>
      </c>
      <c r="W28" s="492" t="s">
        <v>1740</v>
      </c>
      <c r="Z28" s="492" t="s">
        <v>874</v>
      </c>
      <c r="AA28" s="492" t="s">
        <v>370</v>
      </c>
      <c r="AB28" s="492" t="s">
        <v>160</v>
      </c>
      <c r="AC28" s="188">
        <v>0</v>
      </c>
      <c r="AD28" s="188" t="s">
        <v>875</v>
      </c>
      <c r="AE28" s="492" t="s">
        <v>79</v>
      </c>
      <c r="AG28" s="492">
        <v>6861</v>
      </c>
      <c r="AH28" s="492"/>
      <c r="AI28" s="492"/>
      <c r="AJ28" s="188" t="s">
        <v>2007</v>
      </c>
      <c r="AK28" s="492" t="s">
        <v>1718</v>
      </c>
      <c r="AM28" s="492" t="s">
        <v>1718</v>
      </c>
      <c r="AP28" s="492"/>
      <c r="AQ28" s="492"/>
      <c r="AR28" s="492" t="s">
        <v>1719</v>
      </c>
      <c r="AS28" s="492"/>
      <c r="AT28" s="492"/>
      <c r="AU28" s="492">
        <v>6847</v>
      </c>
      <c r="AV28" s="492" t="s">
        <v>2006</v>
      </c>
      <c r="AW28" s="492"/>
      <c r="AY28" s="492"/>
      <c r="AZ28" s="492"/>
      <c r="BC28" s="492"/>
      <c r="BD28" s="492"/>
      <c r="BE28" s="492">
        <v>6869</v>
      </c>
      <c r="BF28" s="492"/>
      <c r="BG28" s="492"/>
      <c r="BI28" s="492">
        <v>2</v>
      </c>
    </row>
    <row r="29" spans="1:61" ht="37.5" hidden="1">
      <c r="A29" s="492">
        <v>7</v>
      </c>
      <c r="B29" s="492" t="s">
        <v>857</v>
      </c>
      <c r="C29" s="492"/>
      <c r="D29" s="492" t="s">
        <v>1623</v>
      </c>
      <c r="E29" s="492" t="s">
        <v>879</v>
      </c>
      <c r="F29" s="492" t="s">
        <v>2247</v>
      </c>
      <c r="G29" s="492" t="s">
        <v>1828</v>
      </c>
      <c r="H29" s="492" t="s">
        <v>264</v>
      </c>
      <c r="I29" s="492"/>
      <c r="J29" s="492" t="s">
        <v>1611</v>
      </c>
      <c r="K29" t="s">
        <v>880</v>
      </c>
      <c r="L29" s="492"/>
      <c r="N29" s="492" t="s">
        <v>881</v>
      </c>
      <c r="P29" s="492"/>
      <c r="Q29" s="492"/>
      <c r="R29" s="492">
        <v>6847</v>
      </c>
      <c r="T29" s="492"/>
      <c r="U29" s="492"/>
      <c r="V29" s="492" t="s">
        <v>882</v>
      </c>
      <c r="W29" s="492" t="s">
        <v>1743</v>
      </c>
      <c r="Z29" s="492" t="s">
        <v>883</v>
      </c>
      <c r="AA29" s="492" t="s">
        <v>370</v>
      </c>
      <c r="AB29" s="492" t="s">
        <v>160</v>
      </c>
      <c r="AC29" s="188" t="s">
        <v>79</v>
      </c>
      <c r="AD29" s="188" t="s">
        <v>79</v>
      </c>
      <c r="AE29" s="492" t="s">
        <v>79</v>
      </c>
      <c r="AG29" s="492">
        <v>6861</v>
      </c>
      <c r="AH29" s="492"/>
      <c r="AI29" s="492"/>
      <c r="AJ29" s="188" t="s">
        <v>2007</v>
      </c>
      <c r="AK29" s="492" t="s">
        <v>1672</v>
      </c>
      <c r="AM29" s="492" t="s">
        <v>1672</v>
      </c>
      <c r="AP29" s="492"/>
      <c r="AQ29" s="492"/>
      <c r="AR29" s="492" t="s">
        <v>1673</v>
      </c>
      <c r="AS29" s="492"/>
      <c r="AT29" s="492"/>
      <c r="AU29" s="492">
        <v>6847</v>
      </c>
      <c r="AV29" s="492" t="s">
        <v>2006</v>
      </c>
      <c r="AW29" s="492"/>
      <c r="AY29" s="492"/>
      <c r="AZ29" s="492"/>
      <c r="BC29" s="492"/>
      <c r="BD29" s="492"/>
      <c r="BE29" s="492">
        <v>6869</v>
      </c>
      <c r="BF29" s="492"/>
      <c r="BG29" s="492"/>
      <c r="BI29" s="492">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1944</v>
      </c>
      <c r="B1" s="352" t="s">
        <v>1905</v>
      </c>
      <c r="C1" s="352" t="s">
        <v>1995</v>
      </c>
      <c r="D1" s="371" t="s">
        <v>1994</v>
      </c>
    </row>
    <row r="2" spans="1:4" ht="14">
      <c r="A2" s="320" t="s">
        <v>52</v>
      </c>
      <c r="B2" s="188" t="s">
        <v>1954</v>
      </c>
      <c r="D2" t="s">
        <v>1623</v>
      </c>
    </row>
    <row r="3" spans="1:4" ht="14">
      <c r="A3" s="320" t="s">
        <v>1903</v>
      </c>
      <c r="B3" s="188" t="s">
        <v>1945</v>
      </c>
      <c r="D3" t="s">
        <v>1623</v>
      </c>
    </row>
    <row r="4" spans="1:4" ht="14">
      <c r="A4" s="320" t="s">
        <v>52</v>
      </c>
      <c r="B4" s="188" t="s">
        <v>1946</v>
      </c>
      <c r="D4" t="s">
        <v>1623</v>
      </c>
    </row>
    <row r="5" spans="1:4" ht="14">
      <c r="A5" s="320" t="s">
        <v>1929</v>
      </c>
      <c r="B5" s="188" t="s">
        <v>1930</v>
      </c>
      <c r="D5" t="s">
        <v>1623</v>
      </c>
    </row>
    <row r="6" spans="1:4" ht="14">
      <c r="A6" s="320" t="s">
        <v>1913</v>
      </c>
      <c r="B6" s="188" t="s">
        <v>1956</v>
      </c>
      <c r="D6" t="s">
        <v>1623</v>
      </c>
    </row>
    <row r="7" spans="1:4" ht="14">
      <c r="A7" s="320" t="s">
        <v>1834</v>
      </c>
      <c r="D7" t="s">
        <v>1623</v>
      </c>
    </row>
    <row r="8" spans="1:4" ht="25">
      <c r="A8" s="320" t="s">
        <v>1904</v>
      </c>
      <c r="B8" s="188" t="s">
        <v>1957</v>
      </c>
      <c r="C8" t="s">
        <v>1931</v>
      </c>
      <c r="D8" t="s">
        <v>1623</v>
      </c>
    </row>
    <row r="9" spans="1:4" ht="14">
      <c r="A9" s="320" t="s">
        <v>1891</v>
      </c>
      <c r="B9" s="188" t="s">
        <v>1932</v>
      </c>
    </row>
    <row r="10" spans="1:4" ht="50">
      <c r="A10" s="320" t="s">
        <v>1905</v>
      </c>
      <c r="B10" s="188" t="s">
        <v>1958</v>
      </c>
      <c r="D10" t="s">
        <v>1623</v>
      </c>
    </row>
    <row r="11" spans="1:4" ht="25">
      <c r="A11" s="320" t="s">
        <v>1906</v>
      </c>
      <c r="B11" s="188" t="s">
        <v>1959</v>
      </c>
      <c r="C11" t="s">
        <v>1933</v>
      </c>
      <c r="D11" t="s">
        <v>1623</v>
      </c>
    </row>
    <row r="12" spans="1:4" ht="14">
      <c r="A12" s="320" t="s">
        <v>1914</v>
      </c>
      <c r="B12" s="188" t="s">
        <v>1934</v>
      </c>
      <c r="D12" t="s">
        <v>1623</v>
      </c>
    </row>
    <row r="13" spans="1:4" ht="14">
      <c r="A13" s="320" t="s">
        <v>1907</v>
      </c>
      <c r="B13" s="188" t="s">
        <v>1955</v>
      </c>
    </row>
    <row r="14" spans="1:4" ht="14">
      <c r="A14" s="321" t="s">
        <v>1897</v>
      </c>
      <c r="B14" s="188" t="s">
        <v>1960</v>
      </c>
      <c r="D14" t="s">
        <v>1623</v>
      </c>
    </row>
    <row r="15" spans="1:4" s="372" customFormat="1" ht="14">
      <c r="A15" s="321" t="s">
        <v>1996</v>
      </c>
      <c r="B15" s="188" t="s">
        <v>2001</v>
      </c>
      <c r="D15" s="372" t="s">
        <v>1623</v>
      </c>
    </row>
    <row r="16" spans="1:4" ht="14">
      <c r="A16" s="321" t="s">
        <v>1556</v>
      </c>
      <c r="B16" s="188" t="s">
        <v>1935</v>
      </c>
    </row>
    <row r="17" spans="1:4" ht="14">
      <c r="A17" s="321" t="s">
        <v>1915</v>
      </c>
      <c r="B17" s="188" t="s">
        <v>1940</v>
      </c>
      <c r="D17" t="s">
        <v>1623</v>
      </c>
    </row>
    <row r="18" spans="1:4" ht="14">
      <c r="A18" s="321" t="s">
        <v>1908</v>
      </c>
      <c r="B18" s="188" t="s">
        <v>1936</v>
      </c>
      <c r="D18" t="s">
        <v>1623</v>
      </c>
    </row>
    <row r="19" spans="1:4" ht="14">
      <c r="A19" s="321" t="s">
        <v>1923</v>
      </c>
      <c r="B19" s="188" t="s">
        <v>1937</v>
      </c>
      <c r="D19" t="s">
        <v>1623</v>
      </c>
    </row>
    <row r="20" spans="1:4" ht="14">
      <c r="A20" s="322" t="s">
        <v>1924</v>
      </c>
      <c r="B20" s="188" t="s">
        <v>1938</v>
      </c>
      <c r="D20" t="s">
        <v>1623</v>
      </c>
    </row>
    <row r="21" spans="1:4" ht="14">
      <c r="A21" s="323" t="s">
        <v>1916</v>
      </c>
      <c r="B21" s="188" t="s">
        <v>1939</v>
      </c>
      <c r="D21" t="s">
        <v>1623</v>
      </c>
    </row>
    <row r="22" spans="1:4" ht="25">
      <c r="A22" s="323" t="s">
        <v>1898</v>
      </c>
      <c r="B22" s="188" t="s">
        <v>1961</v>
      </c>
      <c r="D22" t="s">
        <v>1623</v>
      </c>
    </row>
    <row r="23" spans="1:4" s="372" customFormat="1" ht="14">
      <c r="A23" s="323" t="s">
        <v>1997</v>
      </c>
      <c r="B23" s="188" t="s">
        <v>2001</v>
      </c>
      <c r="D23" s="372" t="s">
        <v>1623</v>
      </c>
    </row>
    <row r="24" spans="1:4" ht="14">
      <c r="A24" s="323" t="s">
        <v>1909</v>
      </c>
      <c r="B24" s="188" t="s">
        <v>1940</v>
      </c>
      <c r="D24" t="s">
        <v>1623</v>
      </c>
    </row>
    <row r="25" spans="1:4" ht="14">
      <c r="A25" s="323" t="s">
        <v>1559</v>
      </c>
      <c r="B25" s="188" t="s">
        <v>1941</v>
      </c>
    </row>
    <row r="26" spans="1:4" ht="14">
      <c r="A26" s="324" t="s">
        <v>60</v>
      </c>
      <c r="B26" s="188" t="s">
        <v>1962</v>
      </c>
    </row>
    <row r="27" spans="1:4" ht="14">
      <c r="A27" s="324" t="s">
        <v>1663</v>
      </c>
      <c r="B27" s="188" t="s">
        <v>1963</v>
      </c>
      <c r="D27" t="s">
        <v>1623</v>
      </c>
    </row>
    <row r="28" spans="1:4" ht="14">
      <c r="A28" s="324" t="s">
        <v>61</v>
      </c>
      <c r="B28" s="188" t="s">
        <v>1964</v>
      </c>
    </row>
    <row r="29" spans="1:4" ht="14">
      <c r="A29" s="324" t="s">
        <v>62</v>
      </c>
      <c r="B29" s="188" t="s">
        <v>1965</v>
      </c>
    </row>
    <row r="30" spans="1:4" ht="14">
      <c r="A30" s="324" t="s">
        <v>1910</v>
      </c>
      <c r="B30" s="188" t="s">
        <v>1942</v>
      </c>
    </row>
    <row r="31" spans="1:4" ht="14">
      <c r="A31" s="325" t="s">
        <v>1911</v>
      </c>
      <c r="B31" s="188" t="s">
        <v>1943</v>
      </c>
    </row>
    <row r="32" spans="1:4" ht="14">
      <c r="A32" s="325" t="s">
        <v>1917</v>
      </c>
      <c r="B32" s="188" t="s">
        <v>1937</v>
      </c>
      <c r="D32" t="s">
        <v>1623</v>
      </c>
    </row>
    <row r="33" spans="1:4" ht="14">
      <c r="A33" s="325" t="s">
        <v>1918</v>
      </c>
      <c r="B33" s="188" t="s">
        <v>1938</v>
      </c>
      <c r="D33" t="s">
        <v>1623</v>
      </c>
    </row>
    <row r="34" spans="1:4" ht="14">
      <c r="A34" s="326" t="s">
        <v>1899</v>
      </c>
      <c r="B34" s="188" t="s">
        <v>1966</v>
      </c>
      <c r="D34" t="s">
        <v>1623</v>
      </c>
    </row>
    <row r="35" spans="1:4" s="372" customFormat="1" ht="14">
      <c r="A35" s="326" t="s">
        <v>1999</v>
      </c>
      <c r="B35" s="188" t="s">
        <v>2001</v>
      </c>
      <c r="D35" s="372" t="s">
        <v>1623</v>
      </c>
    </row>
    <row r="36" spans="1:4" ht="14.4" customHeight="1">
      <c r="A36" s="326" t="s">
        <v>1900</v>
      </c>
      <c r="B36" s="188" t="s">
        <v>1967</v>
      </c>
      <c r="D36" t="s">
        <v>1623</v>
      </c>
    </row>
    <row r="37" spans="1:4" s="372" customFormat="1" ht="14">
      <c r="A37" s="326" t="s">
        <v>1998</v>
      </c>
      <c r="B37" s="188" t="s">
        <v>2001</v>
      </c>
      <c r="D37" s="372" t="s">
        <v>1623</v>
      </c>
    </row>
    <row r="38" spans="1:4" ht="14">
      <c r="A38" s="326" t="s">
        <v>1925</v>
      </c>
      <c r="B38" s="188" t="s">
        <v>1940</v>
      </c>
      <c r="D38" t="s">
        <v>1623</v>
      </c>
    </row>
    <row r="39" spans="1:4" ht="14">
      <c r="A39" s="326" t="s">
        <v>64</v>
      </c>
      <c r="B39" s="188" t="s">
        <v>1953</v>
      </c>
    </row>
    <row r="40" spans="1:4" ht="14">
      <c r="A40" s="326" t="s">
        <v>65</v>
      </c>
      <c r="B40" s="188" t="s">
        <v>1968</v>
      </c>
    </row>
    <row r="41" spans="1:4" ht="14">
      <c r="A41" s="326" t="s">
        <v>1926</v>
      </c>
      <c r="B41" s="188" t="s">
        <v>1969</v>
      </c>
    </row>
    <row r="42" spans="1:4" ht="14">
      <c r="A42" s="326" t="s">
        <v>1927</v>
      </c>
      <c r="B42" s="188" t="s">
        <v>1947</v>
      </c>
      <c r="D42" t="s">
        <v>1623</v>
      </c>
    </row>
    <row r="43" spans="1:4" ht="14">
      <c r="A43" s="326" t="s">
        <v>66</v>
      </c>
      <c r="B43" s="188" t="s">
        <v>1948</v>
      </c>
    </row>
    <row r="44" spans="1:4" ht="14">
      <c r="A44" s="326" t="s">
        <v>1920</v>
      </c>
      <c r="B44" s="188" t="s">
        <v>1937</v>
      </c>
      <c r="D44" t="s">
        <v>1623</v>
      </c>
    </row>
    <row r="45" spans="1:4" ht="14">
      <c r="A45" s="326" t="s">
        <v>1919</v>
      </c>
      <c r="B45" s="188" t="s">
        <v>1938</v>
      </c>
      <c r="D45" t="s">
        <v>1623</v>
      </c>
    </row>
    <row r="46" spans="1:4" ht="14">
      <c r="A46" s="327" t="s">
        <v>67</v>
      </c>
      <c r="B46" s="188" t="s">
        <v>1951</v>
      </c>
    </row>
    <row r="47" spans="1:4" ht="14">
      <c r="A47" s="328" t="s">
        <v>1901</v>
      </c>
      <c r="B47" s="188" t="s">
        <v>1970</v>
      </c>
      <c r="D47" t="s">
        <v>1623</v>
      </c>
    </row>
    <row r="48" spans="1:4" s="372" customFormat="1" ht="14">
      <c r="A48" s="328" t="s">
        <v>2000</v>
      </c>
      <c r="B48" s="188" t="s">
        <v>2001</v>
      </c>
      <c r="D48" s="372" t="s">
        <v>1623</v>
      </c>
    </row>
    <row r="49" spans="1:4" ht="14">
      <c r="A49" s="329" t="s">
        <v>1928</v>
      </c>
      <c r="B49" s="188" t="s">
        <v>1940</v>
      </c>
      <c r="D49" t="s">
        <v>1623</v>
      </c>
    </row>
    <row r="50" spans="1:4" ht="14">
      <c r="A50" s="329" t="s">
        <v>1547</v>
      </c>
      <c r="B50" s="188" t="s">
        <v>1950</v>
      </c>
    </row>
    <row r="51" spans="1:4" ht="14">
      <c r="A51" s="329" t="s">
        <v>1548</v>
      </c>
      <c r="B51" s="188" t="s">
        <v>1949</v>
      </c>
      <c r="D51" t="s">
        <v>1623</v>
      </c>
    </row>
    <row r="52" spans="1:4" ht="14">
      <c r="A52" s="329" t="s">
        <v>1921</v>
      </c>
      <c r="B52" s="188" t="s">
        <v>1937</v>
      </c>
      <c r="D52" t="s">
        <v>1623</v>
      </c>
    </row>
    <row r="53" spans="1:4" ht="14">
      <c r="A53" s="329" t="s">
        <v>1922</v>
      </c>
      <c r="B53" s="188" t="s">
        <v>1938</v>
      </c>
      <c r="D53" t="s">
        <v>1623</v>
      </c>
    </row>
    <row r="54" spans="1:4" ht="14">
      <c r="A54" s="330" t="s">
        <v>1560</v>
      </c>
      <c r="B54" s="188" t="s">
        <v>1952</v>
      </c>
    </row>
    <row r="55" spans="1:4" ht="14">
      <c r="A55" s="330" t="s">
        <v>1912</v>
      </c>
      <c r="B55" s="188" t="s">
        <v>1971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83" workbookViewId="0">
      <selection activeCell="A21" sqref="A21"/>
    </sheetView>
  </sheetViews>
  <sheetFormatPr defaultRowHeight="1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1160</v>
      </c>
      <c r="B1" s="490" t="s">
        <v>1161</v>
      </c>
      <c r="C1" s="490" t="s">
        <v>55</v>
      </c>
      <c r="D1" s="490" t="s">
        <v>56</v>
      </c>
      <c r="E1" s="490" t="s">
        <v>1162</v>
      </c>
      <c r="F1" s="490" t="s">
        <v>1163</v>
      </c>
      <c r="G1" s="490" t="s">
        <v>1164</v>
      </c>
      <c r="H1" s="490" t="s">
        <v>1165</v>
      </c>
      <c r="I1" s="490" t="s">
        <v>1166</v>
      </c>
    </row>
    <row r="2" spans="1:9" ht="14.5">
      <c r="A2" s="43" t="s">
        <v>1167</v>
      </c>
      <c r="B2" s="43" t="s">
        <v>1168</v>
      </c>
      <c r="C2" s="44"/>
      <c r="D2" s="45"/>
      <c r="E2" s="44"/>
      <c r="F2" s="44"/>
      <c r="G2" s="44"/>
      <c r="H2" s="44"/>
      <c r="I2" s="46" t="e">
        <f>MATCH(B2,Archive_Master_crosswalk!M:M,0)</f>
        <v>#N/A</v>
      </c>
    </row>
    <row r="3" spans="1:9" ht="14.5">
      <c r="A3" s="43" t="s">
        <v>1167</v>
      </c>
      <c r="B3" s="43" t="s">
        <v>75</v>
      </c>
      <c r="C3" s="44"/>
      <c r="D3" s="45"/>
      <c r="E3" s="44"/>
      <c r="F3" s="44"/>
      <c r="G3" s="44"/>
      <c r="H3" s="44"/>
      <c r="I3" s="46" t="e">
        <f>Archive_Master_crosswalk!#REF!</f>
        <v>#REF!</v>
      </c>
    </row>
    <row r="4" spans="1:9" ht="14.5">
      <c r="A4" s="43" t="s">
        <v>1167</v>
      </c>
      <c r="B4" s="43" t="s">
        <v>221</v>
      </c>
      <c r="C4" s="44"/>
      <c r="D4" s="45"/>
      <c r="E4" s="44"/>
      <c r="F4" s="44"/>
      <c r="G4" s="44"/>
      <c r="H4" s="44"/>
      <c r="I4" s="46" t="e">
        <f>Archive_Master_crosswalk!#REF!</f>
        <v>#REF!</v>
      </c>
    </row>
    <row r="5" spans="1:9" ht="14.5">
      <c r="A5" s="43" t="s">
        <v>1167</v>
      </c>
      <c r="B5" s="43" t="s">
        <v>1169</v>
      </c>
      <c r="C5" s="44"/>
      <c r="D5" s="45"/>
      <c r="E5" s="44"/>
      <c r="F5" s="44"/>
      <c r="G5" s="44"/>
      <c r="H5" s="44"/>
      <c r="I5" s="46" t="e">
        <f>Archive_Master_crosswalk!#REF!</f>
        <v>#REF!</v>
      </c>
    </row>
    <row r="6" spans="1:9" ht="14.5">
      <c r="A6" s="43" t="s">
        <v>1167</v>
      </c>
      <c r="B6" s="43" t="s">
        <v>109</v>
      </c>
      <c r="C6" s="44"/>
      <c r="D6" s="45"/>
      <c r="E6" s="44"/>
      <c r="F6" s="44"/>
      <c r="G6" s="44"/>
      <c r="H6" s="44"/>
      <c r="I6" s="46" t="e">
        <f>Archive_Master_crosswalk!#REF!</f>
        <v>#REF!</v>
      </c>
    </row>
    <row r="7" spans="1:9" ht="14.5">
      <c r="A7" s="43" t="s">
        <v>1167</v>
      </c>
      <c r="B7" s="186" t="s">
        <v>1170</v>
      </c>
      <c r="C7" s="44"/>
      <c r="D7" s="45"/>
      <c r="E7" s="44"/>
      <c r="F7" s="44"/>
      <c r="G7" s="44"/>
      <c r="H7" s="44"/>
      <c r="I7" s="46" t="e">
        <f>Archive_Master_crosswalk!#REF!</f>
        <v>#REF!</v>
      </c>
    </row>
    <row r="8" spans="1:9" ht="14.5">
      <c r="A8" s="43" t="s">
        <v>1167</v>
      </c>
      <c r="B8" s="186" t="s">
        <v>1171</v>
      </c>
      <c r="C8" s="44"/>
      <c r="D8" s="45"/>
      <c r="E8" s="44"/>
      <c r="F8" s="44"/>
      <c r="G8" s="44"/>
      <c r="H8" s="44"/>
      <c r="I8" s="46" t="e">
        <f>Archive_Master_crosswalk!#REF!</f>
        <v>#REF!</v>
      </c>
    </row>
    <row r="9" spans="1:9" ht="14.5">
      <c r="A9" s="43" t="s">
        <v>1172</v>
      </c>
      <c r="B9" s="43" t="s">
        <v>287</v>
      </c>
      <c r="C9" s="44"/>
      <c r="D9" s="45"/>
      <c r="E9" s="44"/>
      <c r="F9" s="44"/>
      <c r="G9" s="44"/>
      <c r="H9" s="44"/>
      <c r="I9" s="46" t="e">
        <f>Archive_Master_crosswalk!#REF!</f>
        <v>#REF!</v>
      </c>
    </row>
    <row r="10" spans="1:9" ht="14.5">
      <c r="A10" s="43" t="s">
        <v>1172</v>
      </c>
      <c r="B10" s="43" t="s">
        <v>1173</v>
      </c>
      <c r="C10" s="44"/>
      <c r="D10" s="45"/>
      <c r="E10" s="44"/>
      <c r="F10" s="44"/>
      <c r="G10" s="44"/>
      <c r="H10" s="44"/>
      <c r="I10" s="46" t="e">
        <f>MATCH(B10,Archive_Master_crosswalk!M:M,0)</f>
        <v>#N/A</v>
      </c>
    </row>
    <row r="11" spans="1:9" ht="14.5">
      <c r="A11" s="43" t="s">
        <v>1172</v>
      </c>
      <c r="B11" s="43" t="s">
        <v>1174</v>
      </c>
      <c r="C11" s="44"/>
      <c r="D11" s="45"/>
      <c r="E11" s="44"/>
      <c r="F11" s="44"/>
      <c r="G11" s="44"/>
      <c r="H11" s="44"/>
      <c r="I11" s="46" t="e">
        <f>MATCH(B11,Archive_Master_crosswalk!M:M,0)</f>
        <v>#N/A</v>
      </c>
    </row>
    <row r="12" spans="1:9" ht="14.5">
      <c r="A12" s="43" t="s">
        <v>1172</v>
      </c>
      <c r="B12" s="43" t="s">
        <v>365</v>
      </c>
      <c r="C12" s="44"/>
      <c r="D12" s="45"/>
      <c r="E12" s="44"/>
      <c r="F12" s="44"/>
      <c r="G12" s="44"/>
      <c r="H12" s="44"/>
      <c r="I12" s="46">
        <f>MATCH(B12,Archive_Master_crosswalk!M:M,0)</f>
        <v>87</v>
      </c>
    </row>
    <row r="13" spans="1:9" ht="14.5">
      <c r="A13" s="43" t="s">
        <v>1172</v>
      </c>
      <c r="B13" s="43" t="s">
        <v>1175</v>
      </c>
      <c r="C13" s="44"/>
      <c r="D13" s="45"/>
      <c r="E13" s="44"/>
      <c r="F13" s="44"/>
      <c r="G13" s="44"/>
      <c r="H13" s="44"/>
      <c r="I13" s="46" t="e">
        <f>MATCH(B13,Archive_Master_crosswalk!M:M,0)</f>
        <v>#N/A</v>
      </c>
    </row>
    <row r="14" spans="1:9" ht="14.5">
      <c r="A14" s="43" t="s">
        <v>1172</v>
      </c>
      <c r="B14" s="43" t="s">
        <v>1176</v>
      </c>
      <c r="C14" s="44"/>
      <c r="D14" s="45"/>
      <c r="E14" s="44"/>
      <c r="F14" s="44"/>
      <c r="G14" s="44"/>
      <c r="H14" s="44"/>
      <c r="I14" s="46" t="e">
        <f>MATCH(B14,Archive_Master_crosswalk!M:M,0)</f>
        <v>#N/A</v>
      </c>
    </row>
    <row r="15" spans="1:9" ht="14.5">
      <c r="A15" s="43" t="s">
        <v>1172</v>
      </c>
      <c r="B15" s="43" t="s">
        <v>1177</v>
      </c>
      <c r="C15" s="44"/>
      <c r="D15" s="45"/>
      <c r="E15" s="44"/>
      <c r="F15" s="44"/>
      <c r="G15" s="44"/>
      <c r="H15" s="44"/>
      <c r="I15" s="46" t="e">
        <f>MATCH(B15,Archive_Master_crosswalk!M:M,0)</f>
        <v>#N/A</v>
      </c>
    </row>
    <row r="16" spans="1:9" ht="14.5">
      <c r="A16" s="43" t="s">
        <v>1172</v>
      </c>
      <c r="B16" s="43" t="s">
        <v>1178</v>
      </c>
      <c r="C16" s="44"/>
      <c r="D16" s="45"/>
      <c r="E16" s="44"/>
      <c r="F16" s="44"/>
      <c r="G16" s="44"/>
      <c r="H16" s="44"/>
      <c r="I16" s="46" t="e">
        <f>MATCH(B16,Archive_Master_crosswalk!M:M,0)</f>
        <v>#N/A</v>
      </c>
    </row>
    <row r="17" spans="1:9" ht="14.5">
      <c r="A17" s="43" t="s">
        <v>1172</v>
      </c>
      <c r="B17" s="43" t="s">
        <v>1179</v>
      </c>
      <c r="C17" s="44"/>
      <c r="D17" s="45"/>
      <c r="E17" s="44"/>
      <c r="F17" s="44"/>
      <c r="G17" s="44"/>
      <c r="H17" s="44"/>
      <c r="I17" s="46" t="e">
        <f>MATCH(B17,Archive_Master_crosswalk!M:M,0)</f>
        <v>#N/A</v>
      </c>
    </row>
    <row r="18" spans="1:9" ht="14.5">
      <c r="A18" s="43" t="s">
        <v>1172</v>
      </c>
      <c r="B18" s="43" t="s">
        <v>1180</v>
      </c>
      <c r="C18" s="44"/>
      <c r="D18" s="45"/>
      <c r="E18" s="44"/>
      <c r="F18" s="44"/>
      <c r="G18" s="44"/>
      <c r="H18" s="44"/>
      <c r="I18" s="46" t="e">
        <f>MATCH(B18,Archive_Master_crosswalk!M:M,0)</f>
        <v>#N/A</v>
      </c>
    </row>
    <row r="19" spans="1:9" ht="14.5">
      <c r="A19" s="43" t="s">
        <v>1172</v>
      </c>
      <c r="B19" s="43" t="s">
        <v>1181</v>
      </c>
      <c r="C19" s="44"/>
      <c r="D19" s="45"/>
      <c r="E19" s="44"/>
      <c r="F19" s="44"/>
      <c r="G19" s="44"/>
      <c r="H19" s="44"/>
      <c r="I19" s="46" t="e">
        <f>MATCH(B19,Archive_Master_crosswalk!M:M,0)</f>
        <v>#N/A</v>
      </c>
    </row>
    <row r="20" spans="1:9" ht="14.5">
      <c r="A20" s="43" t="s">
        <v>1172</v>
      </c>
      <c r="B20" s="43" t="s">
        <v>1182</v>
      </c>
      <c r="C20" s="44"/>
      <c r="D20" s="45"/>
      <c r="E20" s="44"/>
      <c r="F20" s="44"/>
      <c r="G20" s="44"/>
      <c r="H20" s="44"/>
      <c r="I20" s="46" t="e">
        <f>MATCH(B20,Archive_Master_crosswalk!M:M,0)</f>
        <v>#N/A</v>
      </c>
    </row>
    <row r="21" spans="1:9" ht="14.5">
      <c r="A21" s="43" t="s">
        <v>1172</v>
      </c>
      <c r="B21" s="43" t="s">
        <v>1183</v>
      </c>
      <c r="C21" s="44"/>
      <c r="D21" s="45"/>
      <c r="E21" s="44"/>
      <c r="F21" s="44"/>
      <c r="G21" s="44"/>
      <c r="H21" s="44"/>
      <c r="I21" s="46" t="e">
        <f>MATCH(B21,Archive_Master_crosswalk!M:M,0)</f>
        <v>#N/A</v>
      </c>
    </row>
    <row r="22" spans="1:9" ht="14.5">
      <c r="A22" s="43" t="s">
        <v>1172</v>
      </c>
      <c r="B22" s="43" t="s">
        <v>1184</v>
      </c>
      <c r="C22" s="44"/>
      <c r="D22" s="45"/>
      <c r="E22" s="44"/>
      <c r="F22" s="44"/>
      <c r="G22" s="44"/>
      <c r="H22" s="44"/>
      <c r="I22" s="46" t="e">
        <f>MATCH(B22,Archive_Master_crosswalk!M:M,0)</f>
        <v>#N/A</v>
      </c>
    </row>
    <row r="23" spans="1:9" ht="14.5">
      <c r="A23" s="43" t="s">
        <v>1172</v>
      </c>
      <c r="B23" s="43" t="s">
        <v>1185</v>
      </c>
      <c r="C23" s="44"/>
      <c r="D23" s="45"/>
      <c r="E23" s="44"/>
      <c r="F23" s="44"/>
      <c r="G23" s="44"/>
      <c r="H23" s="44"/>
      <c r="I23" s="46" t="e">
        <f>MATCH(B23,Archive_Master_crosswalk!M:M,0)</f>
        <v>#N/A</v>
      </c>
    </row>
    <row r="24" spans="1:9" ht="14.5">
      <c r="A24" s="43" t="s">
        <v>1172</v>
      </c>
      <c r="B24" s="43" t="s">
        <v>1186</v>
      </c>
      <c r="C24" s="44"/>
      <c r="D24" s="45"/>
      <c r="E24" s="44"/>
      <c r="F24" s="44"/>
      <c r="G24" s="44"/>
      <c r="H24" s="44"/>
      <c r="I24" s="46" t="e">
        <f>MATCH(B24,Archive_Master_crosswalk!M:M,0)</f>
        <v>#N/A</v>
      </c>
    </row>
    <row r="25" spans="1:9" ht="14.5">
      <c r="A25" s="43" t="s">
        <v>1172</v>
      </c>
      <c r="B25" s="43" t="s">
        <v>1187</v>
      </c>
      <c r="C25" s="44"/>
      <c r="D25" s="45"/>
      <c r="E25" s="44"/>
      <c r="F25" s="44"/>
      <c r="G25" s="44"/>
      <c r="H25" s="44"/>
      <c r="I25" s="46" t="e">
        <f>MATCH(B25,Archive_Master_crosswalk!M:M,0)</f>
        <v>#N/A</v>
      </c>
    </row>
    <row r="26" spans="1:9" ht="14.5">
      <c r="A26" s="43" t="s">
        <v>1172</v>
      </c>
      <c r="B26" s="43" t="s">
        <v>816</v>
      </c>
      <c r="C26" s="44"/>
      <c r="D26" s="45"/>
      <c r="E26" s="44"/>
      <c r="F26" s="44"/>
      <c r="G26" s="44"/>
      <c r="H26" s="44"/>
      <c r="I26" s="46">
        <f>MATCH(B26,Archive_Master_crosswalk!M:M,0)</f>
        <v>219</v>
      </c>
    </row>
    <row r="27" spans="1:9" ht="14.5">
      <c r="A27" s="43" t="s">
        <v>1172</v>
      </c>
      <c r="B27" s="43" t="s">
        <v>853</v>
      </c>
      <c r="C27" s="44"/>
      <c r="D27" s="45"/>
      <c r="E27" s="44"/>
      <c r="F27" s="44"/>
      <c r="G27" s="44"/>
      <c r="H27" s="44"/>
      <c r="I27" s="46">
        <f>MATCH(B27,Archive_Master_crosswalk!M:M,0)</f>
        <v>228</v>
      </c>
    </row>
    <row r="28" spans="1:9" ht="14.5">
      <c r="A28" s="43" t="s">
        <v>1172</v>
      </c>
      <c r="B28" s="43" t="s">
        <v>1188</v>
      </c>
      <c r="C28" s="44"/>
      <c r="D28" s="45"/>
      <c r="E28" s="44"/>
      <c r="F28" s="44"/>
      <c r="G28" s="44"/>
      <c r="H28" s="44"/>
      <c r="I28" s="46" t="e">
        <f>MATCH(B28,Archive_Master_crosswalk!M:M,0)</f>
        <v>#N/A</v>
      </c>
    </row>
    <row r="29" spans="1:9" ht="14.5">
      <c r="A29" s="43" t="s">
        <v>1172</v>
      </c>
      <c r="B29" s="43" t="s">
        <v>437</v>
      </c>
      <c r="C29" s="44"/>
      <c r="D29" s="45"/>
      <c r="E29" s="44"/>
      <c r="F29" s="44"/>
      <c r="G29" s="44"/>
      <c r="H29" s="44"/>
      <c r="I29" s="46" t="e">
        <f>MATCH(B29,Archive_Master_crosswalk!M:M,0)</f>
        <v>#N/A</v>
      </c>
    </row>
    <row r="30" spans="1:9" ht="14.5">
      <c r="A30" s="43" t="s">
        <v>1172</v>
      </c>
      <c r="B30" s="43" t="s">
        <v>1189</v>
      </c>
      <c r="C30" s="44"/>
      <c r="D30" s="45"/>
      <c r="E30" s="44"/>
      <c r="F30" s="44"/>
      <c r="G30" s="44"/>
      <c r="H30" s="44"/>
      <c r="I30" s="46" t="e">
        <f>MATCH(B30,Archive_Master_crosswalk!M:M,0)</f>
        <v>#N/A</v>
      </c>
    </row>
    <row r="31" spans="1:9" ht="14.5">
      <c r="A31" s="43" t="s">
        <v>1172</v>
      </c>
      <c r="B31" s="43" t="s">
        <v>444</v>
      </c>
      <c r="C31" s="44"/>
      <c r="D31" s="45"/>
      <c r="E31" s="44"/>
      <c r="F31" s="44"/>
      <c r="G31" s="44"/>
      <c r="H31" s="44"/>
      <c r="I31" s="46" t="e">
        <f>MATCH(B31,Archive_Master_crosswalk!M:M,0)</f>
        <v>#N/A</v>
      </c>
    </row>
    <row r="32" spans="1:9" ht="14.5">
      <c r="A32" s="43" t="s">
        <v>1172</v>
      </c>
      <c r="B32" s="43" t="s">
        <v>1190</v>
      </c>
      <c r="C32" s="44"/>
      <c r="D32" s="45"/>
      <c r="E32" s="44"/>
      <c r="F32" s="44"/>
      <c r="G32" s="44"/>
      <c r="H32" s="44"/>
      <c r="I32" s="46" t="e">
        <f>MATCH(B32,Archive_Master_crosswalk!M:M,0)</f>
        <v>#N/A</v>
      </c>
    </row>
    <row r="33" spans="1:9" ht="14.5">
      <c r="A33" s="43" t="s">
        <v>1172</v>
      </c>
      <c r="B33" s="43" t="s">
        <v>1191</v>
      </c>
      <c r="C33" s="44"/>
      <c r="D33" s="45"/>
      <c r="E33" s="44"/>
      <c r="F33" s="44"/>
      <c r="G33" s="44"/>
      <c r="H33" s="44"/>
      <c r="I33" s="46" t="e">
        <f>MATCH(B33,Archive_Master_crosswalk!M:M,0)</f>
        <v>#N/A</v>
      </c>
    </row>
    <row r="34" spans="1:9" ht="14.5">
      <c r="A34" s="43" t="s">
        <v>1172</v>
      </c>
      <c r="B34" s="43" t="s">
        <v>1192</v>
      </c>
      <c r="C34" s="44"/>
      <c r="D34" s="45"/>
      <c r="E34" s="44"/>
      <c r="F34" s="44"/>
      <c r="G34" s="44"/>
      <c r="H34" s="44"/>
      <c r="I34" s="46" t="e">
        <f>MATCH(B34,Archive_Master_crosswalk!M:M,0)</f>
        <v>#N/A</v>
      </c>
    </row>
    <row r="35" spans="1:9" ht="14.5">
      <c r="A35" s="43" t="s">
        <v>1172</v>
      </c>
      <c r="B35" s="43" t="s">
        <v>1193</v>
      </c>
      <c r="C35" s="44"/>
      <c r="D35" s="45"/>
      <c r="E35" s="44"/>
      <c r="F35" s="44"/>
      <c r="G35" s="44"/>
      <c r="H35" s="44"/>
      <c r="I35" s="46" t="e">
        <f>MATCH(B35,Archive_Master_crosswalk!M:M,0)</f>
        <v>#N/A</v>
      </c>
    </row>
    <row r="36" spans="1:9" ht="14.5">
      <c r="A36" s="43" t="s">
        <v>1172</v>
      </c>
      <c r="B36" s="43" t="s">
        <v>1194</v>
      </c>
      <c r="C36" s="44"/>
      <c r="D36" s="45"/>
      <c r="E36" s="44"/>
      <c r="F36" s="44"/>
      <c r="G36" s="44"/>
      <c r="H36" s="44"/>
      <c r="I36" s="46" t="e">
        <f>MATCH(B36,Archive_Master_crosswalk!M:M,0)</f>
        <v>#N/A</v>
      </c>
    </row>
    <row r="37" spans="1:9" ht="14.5">
      <c r="A37" s="43" t="s">
        <v>1172</v>
      </c>
      <c r="B37" s="43" t="s">
        <v>1195</v>
      </c>
      <c r="C37" s="44"/>
      <c r="D37" s="45"/>
      <c r="E37" s="44"/>
      <c r="F37" s="44"/>
      <c r="G37" s="44"/>
      <c r="H37" s="44"/>
      <c r="I37" s="46" t="e">
        <f>MATCH(B37,Archive_Master_crosswalk!M:M,0)</f>
        <v>#N/A</v>
      </c>
    </row>
    <row r="38" spans="1:9" ht="14.5">
      <c r="A38" s="43" t="s">
        <v>1172</v>
      </c>
      <c r="B38" s="43" t="s">
        <v>1196</v>
      </c>
      <c r="C38" s="44"/>
      <c r="D38" s="45"/>
      <c r="E38" s="44"/>
      <c r="F38" s="44"/>
      <c r="G38" s="44"/>
      <c r="H38" s="44"/>
      <c r="I38" s="46" t="e">
        <f>MATCH(B38,Archive_Master_crosswalk!M:M,0)</f>
        <v>#N/A</v>
      </c>
    </row>
    <row r="39" spans="1:9" ht="14.5">
      <c r="A39" s="43" t="s">
        <v>1172</v>
      </c>
      <c r="B39" s="43" t="s">
        <v>1197</v>
      </c>
      <c r="C39" s="44"/>
      <c r="D39" s="45"/>
      <c r="E39" s="44"/>
      <c r="F39" s="44"/>
      <c r="G39" s="44"/>
      <c r="H39" s="44"/>
      <c r="I39" s="46" t="e">
        <f>MATCH(B39,Archive_Master_crosswalk!M:M,0)</f>
        <v>#N/A</v>
      </c>
    </row>
    <row r="40" spans="1:9" ht="14.5">
      <c r="A40" s="43" t="s">
        <v>1172</v>
      </c>
      <c r="B40" s="43" t="s">
        <v>1198</v>
      </c>
      <c r="C40" s="44"/>
      <c r="D40" s="45"/>
      <c r="E40" s="44"/>
      <c r="F40" s="44"/>
      <c r="G40" s="44"/>
      <c r="H40" s="44"/>
      <c r="I40" s="46" t="e">
        <f>MATCH(B40,Archive_Master_crosswalk!M:M,0)</f>
        <v>#N/A</v>
      </c>
    </row>
    <row r="41" spans="1:9" ht="14.5">
      <c r="A41" s="43" t="s">
        <v>1172</v>
      </c>
      <c r="B41" s="43" t="s">
        <v>1199</v>
      </c>
      <c r="C41" s="44"/>
      <c r="D41" s="45"/>
      <c r="E41" s="44"/>
      <c r="F41" s="44"/>
      <c r="G41" s="44"/>
      <c r="H41" s="44"/>
      <c r="I41" s="46" t="e">
        <f>MATCH(B41,Archive_Master_crosswalk!M:M,0)</f>
        <v>#N/A</v>
      </c>
    </row>
    <row r="42" spans="1:9" ht="14.5">
      <c r="A42" s="43" t="s">
        <v>1172</v>
      </c>
      <c r="B42" s="43" t="s">
        <v>1200</v>
      </c>
      <c r="C42" s="44"/>
      <c r="D42" s="45"/>
      <c r="E42" s="44"/>
      <c r="F42" s="44"/>
      <c r="G42" s="44"/>
      <c r="H42" s="44"/>
      <c r="I42" s="46" t="e">
        <f>MATCH(B42,Archive_Master_crosswalk!M:M,0)</f>
        <v>#N/A</v>
      </c>
    </row>
    <row r="43" spans="1:9" ht="14.5">
      <c r="A43" s="43" t="s">
        <v>1172</v>
      </c>
      <c r="B43" s="43" t="s">
        <v>1201</v>
      </c>
      <c r="C43" s="44"/>
      <c r="D43" s="45"/>
      <c r="E43" s="44"/>
      <c r="F43" s="44"/>
      <c r="G43" s="44"/>
      <c r="H43" s="44"/>
      <c r="I43" s="46" t="e">
        <f>MATCH(B43,Archive_Master_crosswalk!M:M,0)</f>
        <v>#N/A</v>
      </c>
    </row>
    <row r="44" spans="1:9" ht="14.5">
      <c r="A44" s="43" t="s">
        <v>1172</v>
      </c>
      <c r="B44" s="43" t="s">
        <v>1202</v>
      </c>
      <c r="C44" s="44"/>
      <c r="D44" s="45"/>
      <c r="E44" s="44"/>
      <c r="F44" s="44"/>
      <c r="G44" s="44"/>
      <c r="H44" s="44"/>
      <c r="I44" s="46" t="e">
        <f>MATCH(B44,Archive_Master_crosswalk!M:M,0)</f>
        <v>#N/A</v>
      </c>
    </row>
    <row r="45" spans="1:9" ht="14.5">
      <c r="A45" s="43" t="s">
        <v>1172</v>
      </c>
      <c r="B45" s="43" t="s">
        <v>1203</v>
      </c>
      <c r="C45" s="44"/>
      <c r="D45" s="45"/>
      <c r="E45" s="44"/>
      <c r="F45" s="44"/>
      <c r="G45" s="44"/>
      <c r="H45" s="44"/>
      <c r="I45" s="46" t="e">
        <f>MATCH(B45,Archive_Master_crosswalk!M:M,0)</f>
        <v>#N/A</v>
      </c>
    </row>
    <row r="46" spans="1:9" ht="14.5">
      <c r="A46" s="43" t="s">
        <v>1172</v>
      </c>
      <c r="B46" s="43" t="s">
        <v>1204</v>
      </c>
      <c r="C46" s="44"/>
      <c r="D46" s="45"/>
      <c r="E46" s="44"/>
      <c r="F46" s="44"/>
      <c r="G46" s="44"/>
      <c r="H46" s="44"/>
      <c r="I46" s="46" t="e">
        <f>MATCH(B46,Archive_Master_crosswalk!M:M,0)</f>
        <v>#N/A</v>
      </c>
    </row>
    <row r="47" spans="1:9" ht="14.5">
      <c r="A47" s="43" t="s">
        <v>1172</v>
      </c>
      <c r="B47" s="43" t="s">
        <v>1205</v>
      </c>
      <c r="C47" s="44"/>
      <c r="D47" s="45"/>
      <c r="E47" s="44"/>
      <c r="F47" s="44"/>
      <c r="G47" s="44"/>
      <c r="H47" s="44"/>
      <c r="I47" s="46" t="e">
        <f>MATCH(B47,Archive_Master_crosswalk!M:M,0)</f>
        <v>#N/A</v>
      </c>
    </row>
    <row r="48" spans="1:9" ht="14.5">
      <c r="A48" s="43" t="s">
        <v>1172</v>
      </c>
      <c r="B48" s="43" t="s">
        <v>1206</v>
      </c>
      <c r="C48" s="44"/>
      <c r="D48" s="45"/>
      <c r="E48" s="44"/>
      <c r="F48" s="44"/>
      <c r="G48" s="44"/>
      <c r="H48" s="44"/>
      <c r="I48" s="46" t="e">
        <f>MATCH(B48,Archive_Master_crosswalk!M:M,0)</f>
        <v>#N/A</v>
      </c>
    </row>
    <row r="49" spans="1:9" ht="14.5">
      <c r="A49" s="43" t="s">
        <v>1172</v>
      </c>
      <c r="B49" s="43" t="s">
        <v>1207</v>
      </c>
      <c r="C49" s="44"/>
      <c r="D49" s="45"/>
      <c r="E49" s="44"/>
      <c r="F49" s="44"/>
      <c r="G49" s="44"/>
      <c r="H49" s="44"/>
      <c r="I49" s="46" t="e">
        <f>MATCH(B49,Archive_Master_crosswalk!M:M,0)</f>
        <v>#N/A</v>
      </c>
    </row>
    <row r="50" spans="1:9" ht="14.5">
      <c r="A50" s="43" t="s">
        <v>1172</v>
      </c>
      <c r="B50" s="43" t="s">
        <v>1208</v>
      </c>
      <c r="C50" s="44"/>
      <c r="D50" s="45"/>
      <c r="E50" s="44"/>
      <c r="F50" s="44"/>
      <c r="G50" s="44"/>
      <c r="H50" s="44"/>
      <c r="I50" s="46" t="e">
        <f>MATCH(B50,Archive_Master_crosswalk!M:M,0)</f>
        <v>#N/A</v>
      </c>
    </row>
    <row r="51" spans="1:9" ht="14.5">
      <c r="A51" s="43" t="s">
        <v>1172</v>
      </c>
      <c r="B51" s="43" t="s">
        <v>1209</v>
      </c>
      <c r="C51" s="44"/>
      <c r="D51" s="45"/>
      <c r="E51" s="44"/>
      <c r="F51" s="44"/>
      <c r="G51" s="44"/>
      <c r="H51" s="44"/>
      <c r="I51" s="46" t="e">
        <f>MATCH(B51,Archive_Master_crosswalk!M:M,0)</f>
        <v>#N/A</v>
      </c>
    </row>
    <row r="52" spans="1:9" ht="14.5">
      <c r="A52" s="43" t="s">
        <v>1172</v>
      </c>
      <c r="B52" s="43" t="s">
        <v>188</v>
      </c>
      <c r="C52" s="44"/>
      <c r="D52" s="47" t="s">
        <v>1210</v>
      </c>
      <c r="E52" s="44"/>
      <c r="F52" s="44"/>
      <c r="G52" s="44"/>
      <c r="H52" s="44"/>
      <c r="I52" s="46">
        <f>MATCH(B52,Archive_Master_crosswalk!M:M,0)</f>
        <v>30</v>
      </c>
    </row>
    <row r="53" spans="1:9" ht="14.5">
      <c r="A53" s="43" t="s">
        <v>1172</v>
      </c>
      <c r="B53" s="43" t="s">
        <v>177</v>
      </c>
      <c r="C53" s="44"/>
      <c r="D53" s="47" t="s">
        <v>1211</v>
      </c>
      <c r="E53" s="44"/>
      <c r="F53" s="44"/>
      <c r="G53" s="44"/>
      <c r="H53" s="44"/>
      <c r="I53" s="46">
        <f>MATCH(B53,Archive_Master_crosswalk!M:M,0)</f>
        <v>29</v>
      </c>
    </row>
    <row r="54" spans="1:9" ht="14.5">
      <c r="A54" s="43"/>
      <c r="B54" s="43" t="s">
        <v>92</v>
      </c>
      <c r="C54" s="44"/>
      <c r="D54" s="45"/>
      <c r="E54" s="44"/>
      <c r="F54" s="44"/>
      <c r="G54" s="44"/>
      <c r="H54" s="44"/>
      <c r="I54" s="46" t="e">
        <f>MATCH(B54,Archive_Master_crosswalk!M:M,0)</f>
        <v>#N/A</v>
      </c>
    </row>
    <row r="55" spans="1:9" ht="14.5">
      <c r="A55" s="43"/>
      <c r="B55" s="43" t="s">
        <v>101</v>
      </c>
      <c r="C55" s="44"/>
      <c r="D55" s="45"/>
      <c r="E55" s="44"/>
      <c r="F55" s="44"/>
      <c r="G55" s="44"/>
      <c r="H55" s="44"/>
      <c r="I55" s="46">
        <f>MATCH(B55,Archive_Master_crosswalk!M:M,0)</f>
        <v>50</v>
      </c>
    </row>
    <row r="56" spans="1:9" ht="14.5">
      <c r="A56" s="43" t="s">
        <v>1212</v>
      </c>
      <c r="B56" s="43" t="s">
        <v>1213</v>
      </c>
      <c r="C56" s="44"/>
      <c r="D56" s="45"/>
      <c r="E56" s="44"/>
      <c r="F56" s="44"/>
      <c r="G56" s="44"/>
      <c r="H56" s="44"/>
      <c r="I56" s="46" t="e">
        <f>MATCH(B56,Archive_Master_crosswalk!M:M,0)</f>
        <v>#N/A</v>
      </c>
    </row>
    <row r="57" spans="1:9" ht="14.5">
      <c r="A57" s="43" t="s">
        <v>1212</v>
      </c>
      <c r="B57" s="43" t="s">
        <v>356</v>
      </c>
      <c r="C57" s="44"/>
      <c r="D57" s="45"/>
      <c r="E57" s="44"/>
      <c r="F57" s="44"/>
      <c r="G57" s="44"/>
      <c r="H57" s="44"/>
      <c r="I57" s="46">
        <f>MATCH(B57,Archive_Master_crosswalk!M:M,0)</f>
        <v>82</v>
      </c>
    </row>
    <row r="58" spans="1:9" ht="14.5">
      <c r="A58" s="43" t="s">
        <v>1212</v>
      </c>
      <c r="B58" s="43" t="s">
        <v>305</v>
      </c>
      <c r="C58" s="44"/>
      <c r="D58" s="45"/>
      <c r="E58" s="44"/>
      <c r="F58" s="44"/>
      <c r="G58" s="44"/>
      <c r="H58" s="44"/>
      <c r="I58" s="46" t="e">
        <f>MATCH(B58,Archive_Master_crosswalk!M:M,0)</f>
        <v>#N/A</v>
      </c>
    </row>
    <row r="59" spans="1:9" ht="14.5">
      <c r="A59" s="43" t="s">
        <v>1212</v>
      </c>
      <c r="B59" s="43" t="s">
        <v>265</v>
      </c>
      <c r="C59" s="44"/>
      <c r="D59" s="45"/>
      <c r="E59" s="44"/>
      <c r="F59" s="44"/>
      <c r="G59" s="44"/>
      <c r="H59" s="44"/>
      <c r="I59" s="46" t="e">
        <f>MATCH(B59,Archive_Master_crosswalk!M:M,0)</f>
        <v>#N/A</v>
      </c>
    </row>
    <row r="60" spans="1:9" ht="14.5">
      <c r="A60" s="43" t="s">
        <v>1212</v>
      </c>
      <c r="B60" s="43" t="s">
        <v>296</v>
      </c>
      <c r="C60" s="44"/>
      <c r="D60" s="45"/>
      <c r="E60" s="44"/>
      <c r="F60" s="44"/>
      <c r="G60" s="44"/>
      <c r="H60" s="44"/>
      <c r="I60" s="46">
        <f>MATCH(B60,Archive_Master_crosswalk!M:M,0)</f>
        <v>68</v>
      </c>
    </row>
    <row r="61" spans="1:9" ht="14.5">
      <c r="A61" s="43" t="s">
        <v>1212</v>
      </c>
      <c r="B61" s="43" t="s">
        <v>357</v>
      </c>
      <c r="C61" s="44"/>
      <c r="D61" s="45"/>
      <c r="E61" s="44"/>
      <c r="F61" s="44"/>
      <c r="G61" s="44"/>
      <c r="H61" s="44"/>
      <c r="I61" s="46">
        <f>MATCH(B61,Archive_Master_crosswalk!M:M,0)</f>
        <v>83</v>
      </c>
    </row>
    <row r="62" spans="1:9" ht="14.5">
      <c r="A62" s="43" t="s">
        <v>1212</v>
      </c>
      <c r="B62" s="43" t="s">
        <v>358</v>
      </c>
      <c r="C62" s="44"/>
      <c r="D62" s="45"/>
      <c r="E62" s="44"/>
      <c r="F62" s="44"/>
      <c r="G62" s="44"/>
      <c r="H62" s="44"/>
      <c r="I62" s="46">
        <f>MATCH(B62,Archive_Master_crosswalk!M:M,0)</f>
        <v>84</v>
      </c>
    </row>
    <row r="63" spans="1:9" ht="14.5">
      <c r="A63" s="43" t="s">
        <v>1212</v>
      </c>
      <c r="B63" s="43" t="s">
        <v>1214</v>
      </c>
      <c r="C63" s="44"/>
      <c r="D63" s="45"/>
      <c r="E63" s="44"/>
      <c r="F63" s="44"/>
      <c r="G63" s="44"/>
      <c r="H63" s="44"/>
      <c r="I63" s="46" t="e">
        <f>MATCH(B63,Archive_Master_crosswalk!M:M,0)</f>
        <v>#N/A</v>
      </c>
    </row>
    <row r="64" spans="1:9" ht="14.5">
      <c r="A64" s="43" t="s">
        <v>1212</v>
      </c>
      <c r="B64" s="43" t="s">
        <v>384</v>
      </c>
      <c r="C64" s="44"/>
      <c r="D64" s="45"/>
      <c r="E64" s="44"/>
      <c r="F64" s="44"/>
      <c r="G64" s="44"/>
      <c r="H64" s="44"/>
      <c r="I64" s="46">
        <f>MATCH(B64,Archive_Master_crosswalk!M:M,0)</f>
        <v>90</v>
      </c>
    </row>
    <row r="65" spans="1:9" ht="14.5">
      <c r="A65" s="43" t="s">
        <v>1212</v>
      </c>
      <c r="B65" s="43" t="s">
        <v>275</v>
      </c>
      <c r="C65" s="44"/>
      <c r="D65" s="45"/>
      <c r="E65" s="44"/>
      <c r="F65" s="44"/>
      <c r="G65" s="44"/>
      <c r="H65" s="44"/>
      <c r="I65" s="46">
        <f>MATCH(B65,Archive_Master_crosswalk!M:M,0)</f>
        <v>66</v>
      </c>
    </row>
    <row r="66" spans="1:9" ht="14.5">
      <c r="A66" s="43" t="s">
        <v>567</v>
      </c>
      <c r="B66" s="43" t="s">
        <v>1215</v>
      </c>
      <c r="C66" s="44"/>
      <c r="D66" s="45"/>
      <c r="E66" s="44"/>
      <c r="F66" s="44"/>
      <c r="G66" s="44"/>
      <c r="H66" s="44"/>
      <c r="I66" s="46" t="e">
        <f>MATCH(B66,Archive_Master_crosswalk!M:M,0)</f>
        <v>#N/A</v>
      </c>
    </row>
    <row r="67" spans="1:9" ht="14.5">
      <c r="A67" s="43" t="s">
        <v>567</v>
      </c>
      <c r="B67" s="43" t="s">
        <v>569</v>
      </c>
      <c r="C67" s="44"/>
      <c r="D67" s="45"/>
      <c r="E67" s="44"/>
      <c r="F67" s="44"/>
      <c r="G67" s="44"/>
      <c r="H67" s="44"/>
      <c r="I67" s="46">
        <f>MATCH(B67,Archive_Master_crosswalk!M:M,0)</f>
        <v>139</v>
      </c>
    </row>
    <row r="68" spans="1:9" ht="14.5">
      <c r="A68" s="43" t="s">
        <v>567</v>
      </c>
      <c r="B68" s="43" t="s">
        <v>619</v>
      </c>
      <c r="C68" s="44"/>
      <c r="D68" s="45"/>
      <c r="E68" s="44"/>
      <c r="F68" s="44"/>
      <c r="G68" s="44"/>
      <c r="H68" s="44"/>
      <c r="I68" s="46">
        <f>MATCH(B68,Archive_Master_crosswalk!M:M,0)</f>
        <v>146</v>
      </c>
    </row>
    <row r="69" spans="1:9" ht="14.5">
      <c r="A69" s="43" t="s">
        <v>567</v>
      </c>
      <c r="B69" s="43" t="s">
        <v>604</v>
      </c>
      <c r="C69" s="44"/>
      <c r="D69" s="45"/>
      <c r="E69" s="44"/>
      <c r="F69" s="44"/>
      <c r="G69" s="44"/>
      <c r="H69" s="44"/>
      <c r="I69" s="46">
        <f>MATCH(B69,Archive_Master_crosswalk!M:M,0)</f>
        <v>147</v>
      </c>
    </row>
    <row r="70" spans="1:9" ht="14.5">
      <c r="A70" s="43" t="s">
        <v>567</v>
      </c>
      <c r="B70" s="43" t="s">
        <v>581</v>
      </c>
      <c r="C70" s="44"/>
      <c r="D70" s="45"/>
      <c r="E70" s="44"/>
      <c r="F70" s="44"/>
      <c r="G70" s="44"/>
      <c r="H70" s="44"/>
      <c r="I70" s="46">
        <f>MATCH(B70,Archive_Master_crosswalk!M:M,0)</f>
        <v>140</v>
      </c>
    </row>
    <row r="71" spans="1:9" ht="14.5">
      <c r="A71" s="43" t="s">
        <v>567</v>
      </c>
      <c r="B71" s="43" t="s">
        <v>590</v>
      </c>
      <c r="C71" s="44"/>
      <c r="D71" s="45"/>
      <c r="E71" s="44"/>
      <c r="F71" s="44"/>
      <c r="G71" s="44"/>
      <c r="H71" s="44"/>
      <c r="I71" s="46" t="e">
        <f>MATCH(B71,Archive_Master_crosswalk!M:M,0)</f>
        <v>#N/A</v>
      </c>
    </row>
    <row r="72" spans="1:9" ht="14.5">
      <c r="A72" s="43" t="s">
        <v>567</v>
      </c>
      <c r="B72" s="186" t="s">
        <v>1216</v>
      </c>
      <c r="C72" s="44"/>
      <c r="D72" s="45"/>
      <c r="E72" s="44"/>
      <c r="F72" s="44"/>
      <c r="G72" s="44"/>
      <c r="H72" s="44"/>
      <c r="I72" s="46">
        <f>MATCH(B72,Archive_Master_crosswalk!M:M,0)</f>
        <v>169</v>
      </c>
    </row>
    <row r="73" spans="1:9" ht="14.5">
      <c r="A73" s="43" t="s">
        <v>567</v>
      </c>
      <c r="B73" s="43" t="s">
        <v>575</v>
      </c>
      <c r="C73" s="44"/>
      <c r="D73" s="45"/>
      <c r="E73" s="44"/>
      <c r="F73" s="44"/>
      <c r="G73" s="44"/>
      <c r="H73" s="44"/>
      <c r="I73" s="46" t="e">
        <f>MATCH(B73,Archive_Master_crosswalk!M:M,0)</f>
        <v>#N/A</v>
      </c>
    </row>
    <row r="74" spans="1:9" ht="14.5">
      <c r="A74" s="43" t="s">
        <v>712</v>
      </c>
      <c r="B74" s="43" t="s">
        <v>1217</v>
      </c>
      <c r="C74" s="44"/>
      <c r="D74" s="45"/>
      <c r="E74" s="44"/>
      <c r="F74" s="44"/>
      <c r="G74" s="44"/>
      <c r="H74" s="44"/>
      <c r="I74" s="46">
        <f>MATCH(B74,Archive_Master_crosswalk!M:M,0)</f>
        <v>197</v>
      </c>
    </row>
    <row r="75" spans="1:9" ht="14.5">
      <c r="A75" s="43" t="s">
        <v>712</v>
      </c>
      <c r="B75" s="43" t="s">
        <v>1218</v>
      </c>
      <c r="C75" s="44"/>
      <c r="D75" s="45"/>
      <c r="E75" s="44"/>
      <c r="F75" s="44"/>
      <c r="G75" s="44"/>
      <c r="H75" s="44"/>
      <c r="I75" s="46">
        <f>MATCH(B75,Archive_Master_crosswalk!M:M,0)</f>
        <v>198</v>
      </c>
    </row>
    <row r="76" spans="1:9" ht="14.5">
      <c r="A76" s="43" t="s">
        <v>712</v>
      </c>
      <c r="B76" s="43" t="s">
        <v>1221</v>
      </c>
      <c r="C76" s="44"/>
      <c r="D76" s="45"/>
      <c r="E76" s="44"/>
      <c r="F76" s="44"/>
      <c r="G76" s="44"/>
      <c r="H76" s="44"/>
      <c r="I76" s="46">
        <f>MATCH(B76,Archive_Master_crosswalk!M:M,0)</f>
        <v>199</v>
      </c>
    </row>
    <row r="77" spans="1:9" ht="14.5">
      <c r="A77" s="43" t="s">
        <v>712</v>
      </c>
      <c r="B77" s="43" t="s">
        <v>1225</v>
      </c>
      <c r="C77" s="44"/>
      <c r="D77" s="45"/>
      <c r="E77" s="44"/>
      <c r="F77" s="44"/>
      <c r="G77" s="44"/>
      <c r="H77" s="44"/>
      <c r="I77" s="46">
        <f>MATCH(B77,Archive_Master_crosswalk!M:M,0)</f>
        <v>200</v>
      </c>
    </row>
    <row r="78" spans="1:9" ht="14.5">
      <c r="A78" s="43" t="s">
        <v>712</v>
      </c>
      <c r="B78" s="43" t="s">
        <v>1226</v>
      </c>
      <c r="C78" s="44"/>
      <c r="D78" s="45"/>
      <c r="E78" s="44"/>
      <c r="F78" s="44"/>
      <c r="G78" s="44"/>
      <c r="H78" s="44"/>
      <c r="I78" s="46">
        <f>MATCH(B78,Archive_Master_crosswalk!M:M,0)</f>
        <v>201</v>
      </c>
    </row>
    <row r="79" spans="1:9" ht="14.5">
      <c r="A79" s="43" t="s">
        <v>712</v>
      </c>
      <c r="B79" s="43" t="s">
        <v>1227</v>
      </c>
      <c r="C79" s="44"/>
      <c r="D79" s="45"/>
      <c r="E79" s="44"/>
      <c r="F79" s="44"/>
      <c r="G79" s="44"/>
      <c r="H79" s="44"/>
      <c r="I79" s="46">
        <f>MATCH(B79,Archive_Master_crosswalk!M:M,0)</f>
        <v>202</v>
      </c>
    </row>
    <row r="80" spans="1:9" ht="14.5">
      <c r="A80" s="43" t="s">
        <v>712</v>
      </c>
      <c r="B80" s="43" t="s">
        <v>1228</v>
      </c>
      <c r="C80" s="44"/>
      <c r="D80" s="45"/>
      <c r="E80" s="44"/>
      <c r="F80" s="44"/>
      <c r="G80" s="44"/>
      <c r="H80" s="44"/>
      <c r="I80" s="46">
        <f>MATCH(B80,Archive_Master_crosswalk!M:M,0)</f>
        <v>203</v>
      </c>
    </row>
    <row r="81" spans="1:9" ht="14.5">
      <c r="A81" s="43" t="s">
        <v>712</v>
      </c>
      <c r="B81" s="43" t="s">
        <v>1229</v>
      </c>
      <c r="C81" s="44"/>
      <c r="D81" s="45"/>
      <c r="E81" s="44"/>
      <c r="F81" s="44"/>
      <c r="G81" s="44"/>
      <c r="H81" s="44"/>
      <c r="I81" s="46">
        <f>MATCH(B81,Archive_Master_crosswalk!M:M,0)</f>
        <v>204</v>
      </c>
    </row>
    <row r="82" spans="1:9" ht="14.5">
      <c r="A82" s="43" t="s">
        <v>712</v>
      </c>
      <c r="B82" s="43" t="s">
        <v>1230</v>
      </c>
      <c r="C82" s="44"/>
      <c r="D82" s="45"/>
      <c r="E82" s="44"/>
      <c r="F82" s="44"/>
      <c r="G82" s="44"/>
      <c r="H82" s="44"/>
      <c r="I82" s="46">
        <f>MATCH(B82,Archive_Master_crosswalk!M:M,0)</f>
        <v>205</v>
      </c>
    </row>
    <row r="83" spans="1:9" ht="14.5">
      <c r="A83" s="43" t="s">
        <v>712</v>
      </c>
      <c r="B83" s="43" t="s">
        <v>1231</v>
      </c>
      <c r="C83" s="44"/>
      <c r="D83" s="45"/>
      <c r="E83" s="44"/>
      <c r="F83" s="44"/>
      <c r="G83" s="44"/>
      <c r="H83" s="44"/>
      <c r="I83" s="46">
        <f>MATCH(B83,Archive_Master_crosswalk!M:M,0)</f>
        <v>206</v>
      </c>
    </row>
    <row r="84" spans="1:9" ht="14.5">
      <c r="A84" s="43" t="s">
        <v>1232</v>
      </c>
      <c r="B84" s="43" t="s">
        <v>1233</v>
      </c>
      <c r="C84" s="44"/>
      <c r="D84" s="45"/>
      <c r="E84" s="44"/>
      <c r="F84" s="44"/>
      <c r="G84" s="44"/>
      <c r="H84" s="44"/>
      <c r="I84" s="46" t="e">
        <f>MATCH(B84,Archive_Master_crosswalk!M:M,0)</f>
        <v>#N/A</v>
      </c>
    </row>
    <row r="85" spans="1:9" ht="14.5">
      <c r="A85" s="43" t="s">
        <v>1232</v>
      </c>
      <c r="B85" s="43" t="s">
        <v>1234</v>
      </c>
      <c r="C85" s="44"/>
      <c r="D85" s="45"/>
      <c r="E85" s="44"/>
      <c r="F85" s="44"/>
      <c r="G85" s="44"/>
      <c r="H85" s="44"/>
      <c r="I85" s="46" t="e">
        <f>MATCH(B85,Archive_Master_crosswalk!M:M,0)</f>
        <v>#N/A</v>
      </c>
    </row>
    <row r="86" spans="1:9" ht="14.5">
      <c r="A86" s="43" t="s">
        <v>1232</v>
      </c>
      <c r="B86" s="43" t="s">
        <v>1235</v>
      </c>
      <c r="C86" s="44"/>
      <c r="D86" s="45"/>
      <c r="E86" s="44"/>
      <c r="F86" s="44"/>
      <c r="G86" s="44"/>
      <c r="H86" s="44"/>
      <c r="I86" s="46" t="e">
        <f>MATCH(B86,Archive_Master_crosswalk!M:M,0)</f>
        <v>#N/A</v>
      </c>
    </row>
    <row r="87" spans="1:9" ht="14.5">
      <c r="A87" s="43" t="s">
        <v>1232</v>
      </c>
      <c r="B87" s="43" t="s">
        <v>1236</v>
      </c>
      <c r="C87" s="44"/>
      <c r="D87" s="45"/>
      <c r="E87" s="44"/>
      <c r="F87" s="44"/>
      <c r="G87" s="44"/>
      <c r="H87" s="44"/>
      <c r="I87" s="46" t="e">
        <f>MATCH(B87,Archive_Master_crosswalk!M:M,0)</f>
        <v>#N/A</v>
      </c>
    </row>
    <row r="88" spans="1:9" ht="14.5">
      <c r="A88" s="43" t="s">
        <v>1232</v>
      </c>
      <c r="B88" s="43" t="s">
        <v>214</v>
      </c>
      <c r="C88" s="44"/>
      <c r="D88" s="45"/>
      <c r="E88" s="44"/>
      <c r="F88" s="44"/>
      <c r="G88" s="44"/>
      <c r="H88" s="44"/>
      <c r="I88" s="46" t="e">
        <f>MATCH(B88,Archive_Master_crosswalk!M:M,0)</f>
        <v>#N/A</v>
      </c>
    </row>
    <row r="89" spans="1:9" ht="14.5">
      <c r="A89" s="43" t="s">
        <v>1232</v>
      </c>
      <c r="B89" s="43" t="s">
        <v>1237</v>
      </c>
      <c r="C89" s="44"/>
      <c r="D89" s="45"/>
      <c r="E89" s="44"/>
      <c r="F89" s="44"/>
      <c r="G89" s="44"/>
      <c r="H89" s="44"/>
      <c r="I89" s="46" t="e">
        <f>MATCH(B89,Archive_Master_crosswalk!M:M,0)</f>
        <v>#N/A</v>
      </c>
    </row>
    <row r="90" spans="1:9" ht="14.5">
      <c r="A90" s="43" t="s">
        <v>1232</v>
      </c>
      <c r="B90" s="43" t="s">
        <v>1238</v>
      </c>
      <c r="C90" s="44"/>
      <c r="D90" s="45"/>
      <c r="E90" s="44"/>
      <c r="F90" s="44"/>
      <c r="G90" s="44"/>
      <c r="H90" s="44"/>
      <c r="I90" s="46" t="e">
        <f>MATCH(B90,Archive_Master_crosswalk!M:M,0)</f>
        <v>#N/A</v>
      </c>
    </row>
    <row r="91" spans="1:9" ht="14.5">
      <c r="A91" s="43" t="s">
        <v>1232</v>
      </c>
      <c r="B91" s="43" t="s">
        <v>1239</v>
      </c>
      <c r="C91" s="44"/>
      <c r="D91" s="45"/>
      <c r="E91" s="44"/>
      <c r="F91" s="44"/>
      <c r="G91" s="44"/>
      <c r="H91" s="44"/>
      <c r="I91" s="46" t="e">
        <f>MATCH(B91,Archive_Master_crosswalk!M:M,0)</f>
        <v>#N/A</v>
      </c>
    </row>
    <row r="92" spans="1:9" ht="14.5">
      <c r="A92" s="43" t="s">
        <v>1232</v>
      </c>
      <c r="B92" s="43" t="s">
        <v>1240</v>
      </c>
      <c r="C92" s="44"/>
      <c r="D92" s="45"/>
      <c r="E92" s="44"/>
      <c r="F92" s="44"/>
      <c r="G92" s="44"/>
      <c r="H92" s="44"/>
      <c r="I92" s="46" t="e">
        <f>MATCH(B92,Archive_Master_crosswalk!M:M,0)</f>
        <v>#N/A</v>
      </c>
    </row>
    <row r="93" spans="1:9" ht="14.5">
      <c r="A93" s="43" t="s">
        <v>1232</v>
      </c>
      <c r="B93" s="43" t="s">
        <v>1241</v>
      </c>
      <c r="C93" s="44"/>
      <c r="D93" s="45"/>
      <c r="E93" s="44"/>
      <c r="F93" s="44"/>
      <c r="G93" s="44"/>
      <c r="H93" s="44"/>
      <c r="I93" s="46" t="e">
        <f>MATCH(B93,Archive_Master_crosswalk!M:M,0)</f>
        <v>#N/A</v>
      </c>
    </row>
    <row r="94" spans="1:9" ht="14.5">
      <c r="A94" s="43" t="s">
        <v>1232</v>
      </c>
      <c r="B94" s="43" t="s">
        <v>1242</v>
      </c>
      <c r="C94" s="44"/>
      <c r="D94" s="45"/>
      <c r="E94" s="44"/>
      <c r="F94" s="44"/>
      <c r="G94" s="44"/>
      <c r="H94" s="44"/>
      <c r="I94" s="46" t="e">
        <f>MATCH(B94,Archive_Master_crosswalk!M:M,0)</f>
        <v>#N/A</v>
      </c>
    </row>
    <row r="95" spans="1:9" ht="14.5">
      <c r="A95" s="43"/>
      <c r="B95" s="43" t="s">
        <v>1243</v>
      </c>
      <c r="C95" s="44"/>
      <c r="D95" s="45"/>
      <c r="E95" s="44"/>
      <c r="F95" s="44"/>
      <c r="G95" s="44"/>
      <c r="H95" s="44"/>
      <c r="I95" s="46" t="e">
        <f>MATCH(B95,Archive_Master_crosswalk!M:M,0)</f>
        <v>#N/A</v>
      </c>
    </row>
    <row r="96" spans="1:9" ht="14.5">
      <c r="A96" s="43"/>
      <c r="B96" s="43" t="s">
        <v>1244</v>
      </c>
      <c r="C96" s="44"/>
      <c r="D96" s="45"/>
      <c r="E96" s="44"/>
      <c r="F96" s="44"/>
      <c r="G96" s="44"/>
      <c r="H96" s="44"/>
      <c r="I96" s="46" t="e">
        <f>MATCH(B96,Archive_Master_crosswalk!M:M,0)</f>
        <v>#N/A</v>
      </c>
    </row>
    <row r="97" spans="1:9" ht="14.5">
      <c r="A97" s="43" t="s">
        <v>1010</v>
      </c>
      <c r="B97" s="43" t="s">
        <v>901</v>
      </c>
      <c r="C97" s="59" t="s">
        <v>900</v>
      </c>
      <c r="D97" s="47" t="s">
        <v>902</v>
      </c>
      <c r="E97" s="60" t="s">
        <v>79</v>
      </c>
      <c r="F97" s="61" t="s">
        <v>79</v>
      </c>
      <c r="G97" s="60" t="s">
        <v>79</v>
      </c>
      <c r="H97" s="62" t="s">
        <v>79</v>
      </c>
      <c r="I97" s="46">
        <f>MATCH(B97,Archive_Master_crosswalk!M:M,0)</f>
        <v>243</v>
      </c>
    </row>
    <row r="98" spans="1:9" ht="29">
      <c r="A98" s="43" t="s">
        <v>1010</v>
      </c>
      <c r="B98" s="43" t="s">
        <v>904</v>
      </c>
      <c r="C98" s="59" t="s">
        <v>903</v>
      </c>
      <c r="D98" s="47" t="s">
        <v>905</v>
      </c>
      <c r="E98" s="60" t="s">
        <v>79</v>
      </c>
      <c r="F98" s="61" t="s">
        <v>79</v>
      </c>
      <c r="G98" s="60" t="s">
        <v>79</v>
      </c>
      <c r="H98" s="61" t="s">
        <v>1246</v>
      </c>
      <c r="I98" s="46">
        <f>MATCH(B98,Archive_Master_crosswalk!M:M,0)</f>
        <v>244</v>
      </c>
    </row>
    <row r="99" spans="1:9" ht="29">
      <c r="A99" s="43" t="s">
        <v>1010</v>
      </c>
      <c r="B99" s="43" t="s">
        <v>907</v>
      </c>
      <c r="C99" s="59" t="s">
        <v>906</v>
      </c>
      <c r="D99" s="47" t="s">
        <v>908</v>
      </c>
      <c r="E99" s="60" t="s">
        <v>79</v>
      </c>
      <c r="F99" s="61" t="s">
        <v>79</v>
      </c>
      <c r="G99" s="60" t="s">
        <v>79</v>
      </c>
      <c r="H99" s="61" t="s">
        <v>1249</v>
      </c>
      <c r="I99" s="46">
        <f>MATCH(B99,Archive_Master_crosswalk!M:M,0)</f>
        <v>245</v>
      </c>
    </row>
    <row r="100" spans="1:9" ht="14.5">
      <c r="A100" s="43" t="s">
        <v>1010</v>
      </c>
      <c r="B100" s="43" t="s">
        <v>910</v>
      </c>
      <c r="C100" s="59" t="s">
        <v>909</v>
      </c>
      <c r="D100" s="47" t="s">
        <v>911</v>
      </c>
      <c r="E100" s="60" t="s">
        <v>79</v>
      </c>
      <c r="F100" s="61" t="s">
        <v>79</v>
      </c>
      <c r="G100" s="64"/>
      <c r="H100" s="61" t="s">
        <v>1249</v>
      </c>
      <c r="I100" s="46">
        <f>MATCH(B100,Archive_Master_crosswalk!M:M,0)</f>
        <v>246</v>
      </c>
    </row>
    <row r="101" spans="1:9" ht="43.5">
      <c r="A101" s="43" t="s">
        <v>1010</v>
      </c>
      <c r="B101" s="43" t="s">
        <v>913</v>
      </c>
      <c r="C101" s="65" t="s">
        <v>912</v>
      </c>
      <c r="D101" s="47" t="s">
        <v>914</v>
      </c>
      <c r="E101" s="60" t="s">
        <v>79</v>
      </c>
      <c r="F101" s="61" t="s">
        <v>79</v>
      </c>
      <c r="G101" s="60" t="s">
        <v>79</v>
      </c>
      <c r="H101" s="61" t="s">
        <v>1249</v>
      </c>
      <c r="I101" s="46">
        <f>MATCH(B101,Archive_Master_crosswalk!M:M,0)</f>
        <v>247</v>
      </c>
    </row>
    <row r="102" spans="1:9" ht="14.5">
      <c r="A102" s="43" t="s">
        <v>1010</v>
      </c>
      <c r="B102" s="43" t="s">
        <v>917</v>
      </c>
      <c r="C102" s="59" t="s">
        <v>918</v>
      </c>
      <c r="D102" s="47" t="s">
        <v>919</v>
      </c>
      <c r="E102" s="60" t="s">
        <v>370</v>
      </c>
      <c r="F102" s="61" t="s">
        <v>1264</v>
      </c>
      <c r="G102" s="60" t="s">
        <v>1265</v>
      </c>
      <c r="H102" s="62" t="s">
        <v>79</v>
      </c>
      <c r="I102" s="46">
        <f>MATCH(B102,Archive_Master_crosswalk!M:M,0)</f>
        <v>248</v>
      </c>
    </row>
    <row r="103" spans="1:9" ht="58">
      <c r="A103" s="43" t="s">
        <v>1010</v>
      </c>
      <c r="B103" s="43" t="s">
        <v>923</v>
      </c>
      <c r="C103" s="59" t="s">
        <v>922</v>
      </c>
      <c r="D103" s="47" t="s">
        <v>924</v>
      </c>
      <c r="E103" s="60" t="s">
        <v>850</v>
      </c>
      <c r="F103" s="62" t="s">
        <v>1268</v>
      </c>
      <c r="G103" s="60" t="s">
        <v>1269</v>
      </c>
      <c r="H103" s="62" t="s">
        <v>79</v>
      </c>
      <c r="I103" s="46">
        <f>MATCH(B103,Archive_Master_crosswalk!M:M,0)</f>
        <v>249</v>
      </c>
    </row>
    <row r="104" spans="1:9" ht="43.5">
      <c r="A104" s="43" t="s">
        <v>1010</v>
      </c>
      <c r="B104" s="43" t="s">
        <v>926</v>
      </c>
      <c r="C104" s="59" t="s">
        <v>925</v>
      </c>
      <c r="D104" s="47" t="s">
        <v>927</v>
      </c>
      <c r="E104" s="60" t="s">
        <v>370</v>
      </c>
      <c r="F104" s="61" t="s">
        <v>1270</v>
      </c>
      <c r="G104" s="60" t="s">
        <v>1265</v>
      </c>
      <c r="H104" s="61" t="s">
        <v>1271</v>
      </c>
      <c r="I104" s="46">
        <f>MATCH(B104,Archive_Master_crosswalk!M:M,0)</f>
        <v>250</v>
      </c>
    </row>
    <row r="105" spans="1:9" ht="43.5">
      <c r="A105" s="43" t="s">
        <v>1010</v>
      </c>
      <c r="B105" s="43" t="s">
        <v>929</v>
      </c>
      <c r="C105" s="59" t="s">
        <v>928</v>
      </c>
      <c r="D105" s="47" t="s">
        <v>930</v>
      </c>
      <c r="E105" s="60" t="s">
        <v>370</v>
      </c>
      <c r="F105" s="61" t="s">
        <v>1272</v>
      </c>
      <c r="G105" s="60" t="s">
        <v>1265</v>
      </c>
      <c r="H105" s="61" t="s">
        <v>1273</v>
      </c>
      <c r="I105" s="46">
        <f>MATCH(B105,Archive_Master_crosswalk!M:M,0)</f>
        <v>255</v>
      </c>
    </row>
    <row r="106" spans="1:9" ht="29">
      <c r="A106" s="43" t="s">
        <v>1010</v>
      </c>
      <c r="B106" s="43" t="s">
        <v>932</v>
      </c>
      <c r="C106" s="59" t="s">
        <v>931</v>
      </c>
      <c r="D106" s="47" t="s">
        <v>933</v>
      </c>
      <c r="E106" s="60" t="s">
        <v>370</v>
      </c>
      <c r="F106" s="61" t="s">
        <v>1274</v>
      </c>
      <c r="G106" s="60" t="s">
        <v>1265</v>
      </c>
      <c r="H106" s="61" t="s">
        <v>1275</v>
      </c>
      <c r="I106" s="46">
        <f>MATCH(B106,Archive_Master_crosswalk!M:M,0)</f>
        <v>256</v>
      </c>
    </row>
    <row r="107" spans="1:9" ht="29">
      <c r="A107" s="43" t="s">
        <v>1010</v>
      </c>
      <c r="B107" s="43" t="s">
        <v>935</v>
      </c>
      <c r="C107" s="59" t="s">
        <v>936</v>
      </c>
      <c r="D107" s="68" t="s">
        <v>937</v>
      </c>
      <c r="E107" s="60" t="s">
        <v>370</v>
      </c>
      <c r="F107" s="61" t="s">
        <v>1276</v>
      </c>
      <c r="G107" s="60" t="s">
        <v>1265</v>
      </c>
      <c r="H107" s="61" t="s">
        <v>1277</v>
      </c>
      <c r="I107" s="46">
        <f>MATCH(B107,Archive_Master_crosswalk!M:M,0)</f>
        <v>257</v>
      </c>
    </row>
    <row r="108" spans="1:9" ht="29">
      <c r="A108" s="43" t="s">
        <v>1010</v>
      </c>
      <c r="B108" s="43" t="s">
        <v>939</v>
      </c>
      <c r="C108" s="59" t="s">
        <v>938</v>
      </c>
      <c r="D108" s="68" t="s">
        <v>940</v>
      </c>
      <c r="E108" s="60" t="s">
        <v>370</v>
      </c>
      <c r="F108" s="61" t="s">
        <v>1278</v>
      </c>
      <c r="G108" s="60" t="s">
        <v>1269</v>
      </c>
      <c r="H108" s="61" t="s">
        <v>1249</v>
      </c>
      <c r="I108" s="46">
        <f>MATCH(B108,Archive_Master_crosswalk!M:M,0)</f>
        <v>258</v>
      </c>
    </row>
    <row r="109" spans="1:9" ht="14.5">
      <c r="A109" s="43" t="s">
        <v>1010</v>
      </c>
      <c r="B109" s="43" t="s">
        <v>942</v>
      </c>
      <c r="C109" s="44"/>
      <c r="D109" s="45"/>
      <c r="E109" s="44"/>
      <c r="F109" s="44"/>
      <c r="G109" s="44"/>
      <c r="H109" s="44"/>
      <c r="I109" s="46">
        <f>MATCH(B109,Archive_Master_crosswalk!M:M,0)</f>
        <v>259</v>
      </c>
    </row>
    <row r="110" spans="1:9" ht="14.5">
      <c r="A110" s="43" t="s">
        <v>1010</v>
      </c>
      <c r="B110" s="43" t="s">
        <v>944</v>
      </c>
      <c r="C110" s="44"/>
      <c r="D110" s="45"/>
      <c r="E110" s="44"/>
      <c r="F110" s="44"/>
      <c r="G110" s="44"/>
      <c r="H110" s="44"/>
      <c r="I110" s="46">
        <f>MATCH(B110,Archive_Master_crosswalk!M:M,0)</f>
        <v>260</v>
      </c>
    </row>
    <row r="111" spans="1:9" ht="14.5">
      <c r="A111" s="43" t="s">
        <v>1010</v>
      </c>
      <c r="B111" s="43" t="s">
        <v>946</v>
      </c>
      <c r="C111" s="44"/>
      <c r="D111" s="45"/>
      <c r="E111" s="44"/>
      <c r="F111" s="44"/>
      <c r="G111" s="44"/>
      <c r="H111" s="44"/>
      <c r="I111" s="46">
        <f>MATCH(B111,Archive_Master_crosswalk!M:M,0)</f>
        <v>261</v>
      </c>
    </row>
    <row r="112" spans="1:9" ht="14.5">
      <c r="A112" s="43" t="s">
        <v>1010</v>
      </c>
      <c r="B112" s="43" t="s">
        <v>948</v>
      </c>
      <c r="C112" s="44"/>
      <c r="D112" s="45"/>
      <c r="E112" s="44"/>
      <c r="F112" s="44"/>
      <c r="G112" s="44"/>
      <c r="H112" s="44"/>
      <c r="I112" s="46">
        <f>MATCH(B112,Archive_Master_crosswalk!M:M,0)</f>
        <v>262</v>
      </c>
    </row>
    <row r="113" spans="1:9" ht="14.5">
      <c r="A113" s="43" t="s">
        <v>1010</v>
      </c>
      <c r="B113" s="43" t="s">
        <v>950</v>
      </c>
      <c r="C113" s="44"/>
      <c r="D113" s="45"/>
      <c r="E113" s="44"/>
      <c r="F113" s="44"/>
      <c r="G113" s="44"/>
      <c r="H113" s="44"/>
      <c r="I113" s="46">
        <f>MATCH(B113,Archive_Master_crosswalk!M:M,0)</f>
        <v>263</v>
      </c>
    </row>
    <row r="114" spans="1:9" ht="14.5">
      <c r="A114" s="43" t="s">
        <v>1010</v>
      </c>
      <c r="B114" s="43" t="s">
        <v>1083</v>
      </c>
      <c r="C114" s="44"/>
      <c r="D114" s="45"/>
      <c r="E114" s="44"/>
      <c r="F114" s="44"/>
      <c r="G114" s="44"/>
      <c r="H114" s="44"/>
      <c r="I114" s="46">
        <f>MATCH(B114,Archive_Master_crosswalk!M:M,0)</f>
        <v>321</v>
      </c>
    </row>
    <row r="115" spans="1:9" ht="14.5">
      <c r="A115" s="43" t="s">
        <v>1010</v>
      </c>
      <c r="B115" s="43" t="s">
        <v>964</v>
      </c>
      <c r="C115" s="44"/>
      <c r="D115" s="45"/>
      <c r="E115" s="44"/>
      <c r="F115" s="44"/>
      <c r="G115" s="44"/>
      <c r="H115" s="44"/>
      <c r="I115" s="46">
        <f>MATCH(B115,Archive_Master_crosswalk!M:M,0)</f>
        <v>267</v>
      </c>
    </row>
    <row r="116" spans="1:9" ht="14.5">
      <c r="A116" s="43" t="s">
        <v>1010</v>
      </c>
      <c r="B116" s="43" t="s">
        <v>966</v>
      </c>
      <c r="C116" s="44"/>
      <c r="D116" s="45"/>
      <c r="E116" s="44"/>
      <c r="F116" s="44"/>
      <c r="G116" s="44"/>
      <c r="H116" s="44"/>
      <c r="I116" s="46">
        <f>MATCH(B116,Archive_Master_crosswalk!M:M,0)</f>
        <v>268</v>
      </c>
    </row>
    <row r="117" spans="1:9" ht="14.5">
      <c r="A117" s="43" t="s">
        <v>1010</v>
      </c>
      <c r="B117" s="43" t="s">
        <v>968</v>
      </c>
      <c r="C117" s="44"/>
      <c r="D117" s="45"/>
      <c r="E117" s="44"/>
      <c r="F117" s="44"/>
      <c r="G117" s="44"/>
      <c r="H117" s="44"/>
      <c r="I117" s="46">
        <f>MATCH(B117,Archive_Master_crosswalk!M:M,0)</f>
        <v>269</v>
      </c>
    </row>
    <row r="118" spans="1:9" ht="14.5">
      <c r="A118" s="43" t="s">
        <v>1010</v>
      </c>
      <c r="B118" s="43" t="s">
        <v>971</v>
      </c>
      <c r="C118" s="44"/>
      <c r="D118" s="45"/>
      <c r="E118" s="44"/>
      <c r="F118" s="44"/>
      <c r="G118" s="44"/>
      <c r="H118" s="44"/>
      <c r="I118" s="46">
        <f>MATCH(B118,Archive_Master_crosswalk!M:M,0)</f>
        <v>270</v>
      </c>
    </row>
    <row r="119" spans="1:9" ht="29">
      <c r="A119" s="43" t="s">
        <v>1010</v>
      </c>
      <c r="B119" s="43" t="s">
        <v>974</v>
      </c>
      <c r="C119" s="59" t="s">
        <v>975</v>
      </c>
      <c r="D119" s="47" t="s">
        <v>976</v>
      </c>
      <c r="E119" s="60" t="s">
        <v>370</v>
      </c>
      <c r="F119" s="61" t="s">
        <v>1281</v>
      </c>
      <c r="G119" s="60" t="s">
        <v>1265</v>
      </c>
      <c r="H119" s="61" t="s">
        <v>1282</v>
      </c>
      <c r="I119" s="46">
        <f>MATCH(B119,Archive_Master_crosswalk!M:M,0)</f>
        <v>277</v>
      </c>
    </row>
    <row r="120" spans="1:9" ht="29">
      <c r="A120" s="43" t="s">
        <v>1010</v>
      </c>
      <c r="B120" s="43" t="s">
        <v>978</v>
      </c>
      <c r="C120" s="59" t="s">
        <v>977</v>
      </c>
      <c r="D120" s="47" t="s">
        <v>979</v>
      </c>
      <c r="E120" s="60" t="s">
        <v>370</v>
      </c>
      <c r="F120" s="61" t="s">
        <v>1283</v>
      </c>
      <c r="G120" s="60" t="s">
        <v>1269</v>
      </c>
      <c r="H120" s="61" t="s">
        <v>1249</v>
      </c>
      <c r="I120" s="46">
        <f>MATCH(B120,Archive_Master_crosswalk!M:M,0)</f>
        <v>278</v>
      </c>
    </row>
    <row r="121" spans="1:9" ht="29">
      <c r="A121" s="43" t="s">
        <v>1010</v>
      </c>
      <c r="B121" s="43" t="s">
        <v>981</v>
      </c>
      <c r="C121" s="59" t="s">
        <v>982</v>
      </c>
      <c r="D121" s="47" t="s">
        <v>983</v>
      </c>
      <c r="E121" s="60" t="s">
        <v>370</v>
      </c>
      <c r="F121" s="61" t="s">
        <v>1284</v>
      </c>
      <c r="G121" s="60" t="s">
        <v>1265</v>
      </c>
      <c r="H121" s="61" t="s">
        <v>1249</v>
      </c>
      <c r="I121" s="46">
        <f>MATCH(B121,Archive_Master_crosswalk!M:M,0)</f>
        <v>279</v>
      </c>
    </row>
    <row r="122" spans="1:9" ht="29">
      <c r="A122" s="43" t="s">
        <v>1010</v>
      </c>
      <c r="B122" s="43" t="s">
        <v>985</v>
      </c>
      <c r="C122" s="59" t="s">
        <v>984</v>
      </c>
      <c r="D122" s="47" t="s">
        <v>986</v>
      </c>
      <c r="E122" s="60" t="s">
        <v>370</v>
      </c>
      <c r="F122" s="61" t="s">
        <v>1285</v>
      </c>
      <c r="G122" s="60" t="s">
        <v>1269</v>
      </c>
      <c r="H122" s="61" t="s">
        <v>1249</v>
      </c>
      <c r="I122" s="46">
        <f>MATCH(B122,Archive_Master_crosswalk!M:M,0)</f>
        <v>280</v>
      </c>
    </row>
    <row r="123" spans="1:9" ht="14.5">
      <c r="A123" s="43" t="s">
        <v>1010</v>
      </c>
      <c r="B123" s="43" t="s">
        <v>988</v>
      </c>
      <c r="C123" s="59" t="s">
        <v>989</v>
      </c>
      <c r="D123" s="47" t="s">
        <v>990</v>
      </c>
      <c r="E123" s="60" t="s">
        <v>1286</v>
      </c>
      <c r="F123" s="61" t="s">
        <v>1287</v>
      </c>
      <c r="G123" s="60" t="s">
        <v>1265</v>
      </c>
      <c r="H123" s="61" t="s">
        <v>1249</v>
      </c>
      <c r="I123" s="46">
        <f>MATCH(B123,Archive_Master_crosswalk!M:M,0)</f>
        <v>281</v>
      </c>
    </row>
    <row r="124" spans="1:9" ht="29">
      <c r="A124" s="43" t="s">
        <v>1010</v>
      </c>
      <c r="B124" s="43" t="s">
        <v>992</v>
      </c>
      <c r="C124" s="59" t="s">
        <v>991</v>
      </c>
      <c r="D124" s="47" t="s">
        <v>993</v>
      </c>
      <c r="E124" s="60" t="s">
        <v>1286</v>
      </c>
      <c r="F124" s="61" t="s">
        <v>1288</v>
      </c>
      <c r="G124" s="60" t="s">
        <v>1269</v>
      </c>
      <c r="H124" s="61" t="s">
        <v>1249</v>
      </c>
      <c r="I124" s="46">
        <f>MATCH(B124,Archive_Master_crosswalk!M:M,0)</f>
        <v>282</v>
      </c>
    </row>
    <row r="125" spans="1:9" ht="29">
      <c r="A125" s="43" t="s">
        <v>1010</v>
      </c>
      <c r="B125" s="43" t="s">
        <v>995</v>
      </c>
      <c r="C125" s="59" t="s">
        <v>996</v>
      </c>
      <c r="D125" s="47" t="s">
        <v>997</v>
      </c>
      <c r="E125" s="60" t="s">
        <v>1286</v>
      </c>
      <c r="F125" s="61" t="s">
        <v>1289</v>
      </c>
      <c r="G125" s="60" t="s">
        <v>1265</v>
      </c>
      <c r="H125" s="61" t="s">
        <v>1249</v>
      </c>
      <c r="I125" s="46">
        <f>MATCH(B125,Archive_Master_crosswalk!M:M,0)</f>
        <v>283</v>
      </c>
    </row>
    <row r="126" spans="1:9" ht="29">
      <c r="A126" s="43" t="s">
        <v>1010</v>
      </c>
      <c r="B126" s="43" t="s">
        <v>999</v>
      </c>
      <c r="C126" s="59" t="s">
        <v>998</v>
      </c>
      <c r="D126" s="47" t="s">
        <v>1000</v>
      </c>
      <c r="E126" s="60" t="s">
        <v>1286</v>
      </c>
      <c r="F126" s="61" t="s">
        <v>1290</v>
      </c>
      <c r="G126" s="60" t="s">
        <v>1269</v>
      </c>
      <c r="H126" s="61" t="s">
        <v>1249</v>
      </c>
      <c r="I126" s="46">
        <f>MATCH(B126,Archive_Master_crosswalk!M:M,0)</f>
        <v>284</v>
      </c>
    </row>
    <row r="127" spans="1:9" ht="14.5">
      <c r="A127" s="43" t="s">
        <v>1010</v>
      </c>
      <c r="B127" s="43" t="s">
        <v>1002</v>
      </c>
      <c r="C127" s="59" t="s">
        <v>1003</v>
      </c>
      <c r="D127" s="47" t="s">
        <v>1004</v>
      </c>
      <c r="E127" s="60" t="s">
        <v>370</v>
      </c>
      <c r="F127" s="61" t="s">
        <v>1291</v>
      </c>
      <c r="G127" s="60" t="s">
        <v>1265</v>
      </c>
      <c r="H127" s="61" t="s">
        <v>1249</v>
      </c>
      <c r="I127" s="46">
        <f>MATCH(B127,Archive_Master_crosswalk!M:M,0)</f>
        <v>285</v>
      </c>
    </row>
    <row r="128" spans="1:9" ht="29">
      <c r="A128" s="43" t="s">
        <v>1010</v>
      </c>
      <c r="B128" s="43" t="s">
        <v>1006</v>
      </c>
      <c r="C128" s="59" t="s">
        <v>1005</v>
      </c>
      <c r="D128" s="47" t="s">
        <v>1007</v>
      </c>
      <c r="E128" s="60" t="s">
        <v>370</v>
      </c>
      <c r="F128" s="61" t="s">
        <v>1292</v>
      </c>
      <c r="G128" s="60" t="s">
        <v>1269</v>
      </c>
      <c r="H128" s="61" t="s">
        <v>1249</v>
      </c>
      <c r="I128" s="46">
        <f>MATCH(B128,Archive_Master_crosswalk!M:M,0)</f>
        <v>286</v>
      </c>
    </row>
    <row r="129" spans="1:9" ht="29">
      <c r="A129" s="43" t="s">
        <v>1010</v>
      </c>
      <c r="B129" s="43" t="s">
        <v>953</v>
      </c>
      <c r="C129" s="59" t="s">
        <v>954</v>
      </c>
      <c r="D129" s="47" t="s">
        <v>955</v>
      </c>
      <c r="E129" s="60" t="s">
        <v>370</v>
      </c>
      <c r="F129" s="61" t="s">
        <v>1293</v>
      </c>
      <c r="G129" s="60" t="s">
        <v>1265</v>
      </c>
      <c r="H129" s="61" t="s">
        <v>1294</v>
      </c>
      <c r="I129" s="46">
        <f>MATCH(B129,Archive_Master_crosswalk!M:M,0)</f>
        <v>265</v>
      </c>
    </row>
    <row r="130" spans="1:9" ht="14.5">
      <c r="A130" s="43" t="s">
        <v>1010</v>
      </c>
      <c r="B130" s="43" t="s">
        <v>959</v>
      </c>
      <c r="C130" s="59" t="s">
        <v>960</v>
      </c>
      <c r="D130" s="47" t="s">
        <v>961</v>
      </c>
      <c r="E130" s="60" t="s">
        <v>370</v>
      </c>
      <c r="F130" s="61" t="s">
        <v>1295</v>
      </c>
      <c r="G130" s="60" t="s">
        <v>1265</v>
      </c>
      <c r="H130" s="61" t="s">
        <v>1249</v>
      </c>
      <c r="I130" s="46">
        <f>MATCH(B130,Archive_Master_crosswalk!M:M,0)</f>
        <v>266</v>
      </c>
    </row>
    <row r="131" spans="1:9" ht="14.5">
      <c r="A131" s="43" t="s">
        <v>1010</v>
      </c>
      <c r="B131" s="43" t="s">
        <v>1011</v>
      </c>
      <c r="C131" s="59" t="s">
        <v>1012</v>
      </c>
      <c r="D131" s="70"/>
      <c r="E131" s="60" t="s">
        <v>370</v>
      </c>
      <c r="F131" s="61" t="s">
        <v>1296</v>
      </c>
      <c r="G131" s="60" t="s">
        <v>1265</v>
      </c>
      <c r="H131" s="62" t="s">
        <v>79</v>
      </c>
      <c r="I131" s="46">
        <f>MATCH(B131,Archive_Master_crosswalk!M:M,0)</f>
        <v>288</v>
      </c>
    </row>
    <row r="132" spans="1:9" ht="14.5">
      <c r="A132" s="43" t="s">
        <v>1010</v>
      </c>
      <c r="B132" s="43" t="s">
        <v>1016</v>
      </c>
      <c r="C132" s="59" t="s">
        <v>1015</v>
      </c>
      <c r="D132" s="70"/>
      <c r="E132" s="60" t="s">
        <v>370</v>
      </c>
      <c r="F132" s="61" t="s">
        <v>1297</v>
      </c>
      <c r="G132" s="60" t="s">
        <v>1269</v>
      </c>
      <c r="H132" s="62" t="s">
        <v>79</v>
      </c>
      <c r="I132" s="46">
        <f>MATCH(B132,Archive_Master_crosswalk!M:M,0)</f>
        <v>290</v>
      </c>
    </row>
    <row r="133" spans="1:9" ht="14.5">
      <c r="A133" s="43" t="s">
        <v>1010</v>
      </c>
      <c r="B133" s="43" t="s">
        <v>1019</v>
      </c>
      <c r="C133" s="59" t="s">
        <v>1020</v>
      </c>
      <c r="D133" s="70"/>
      <c r="E133" s="60" t="s">
        <v>370</v>
      </c>
      <c r="F133" s="61" t="s">
        <v>1298</v>
      </c>
      <c r="G133" s="60" t="s">
        <v>1265</v>
      </c>
      <c r="H133" s="62" t="s">
        <v>79</v>
      </c>
      <c r="I133" s="46">
        <f>MATCH(B133,Archive_Master_crosswalk!M:M,0)</f>
        <v>294</v>
      </c>
    </row>
    <row r="134" spans="1:9" ht="14.5">
      <c r="A134" s="43" t="s">
        <v>1010</v>
      </c>
      <c r="B134" s="43" t="s">
        <v>1023</v>
      </c>
      <c r="C134" s="59" t="s">
        <v>1022</v>
      </c>
      <c r="D134" s="70"/>
      <c r="E134" s="60" t="s">
        <v>370</v>
      </c>
      <c r="F134" s="61" t="s">
        <v>1299</v>
      </c>
      <c r="G134" s="60" t="s">
        <v>1269</v>
      </c>
      <c r="H134" s="62" t="s">
        <v>79</v>
      </c>
      <c r="I134" s="46">
        <f>MATCH(B134,Archive_Master_crosswalk!M:M,0)</f>
        <v>295</v>
      </c>
    </row>
    <row r="135" spans="1:9" ht="14.5">
      <c r="A135" s="43" t="s">
        <v>1010</v>
      </c>
      <c r="B135" s="43" t="s">
        <v>1026</v>
      </c>
      <c r="C135" s="59" t="s">
        <v>1027</v>
      </c>
      <c r="D135" s="70"/>
      <c r="E135" s="60" t="s">
        <v>370</v>
      </c>
      <c r="F135" s="61" t="s">
        <v>1300</v>
      </c>
      <c r="G135" s="60" t="s">
        <v>1265</v>
      </c>
      <c r="H135" s="62" t="s">
        <v>79</v>
      </c>
      <c r="I135" s="46">
        <f>MATCH(B135,Archive_Master_crosswalk!M:M,0)</f>
        <v>296</v>
      </c>
    </row>
    <row r="136" spans="1:9" ht="14.5">
      <c r="A136" s="43" t="s">
        <v>1010</v>
      </c>
      <c r="B136" s="43" t="s">
        <v>1030</v>
      </c>
      <c r="C136" s="59" t="s">
        <v>1029</v>
      </c>
      <c r="D136" s="70"/>
      <c r="E136" s="60" t="s">
        <v>370</v>
      </c>
      <c r="F136" s="61" t="s">
        <v>1301</v>
      </c>
      <c r="G136" s="60" t="s">
        <v>1269</v>
      </c>
      <c r="H136" s="62" t="s">
        <v>79</v>
      </c>
      <c r="I136" s="46">
        <f>MATCH(B136,Archive_Master_crosswalk!M:M,0)</f>
        <v>297</v>
      </c>
    </row>
    <row r="137" spans="1:9" ht="14.5">
      <c r="A137" s="43" t="s">
        <v>1010</v>
      </c>
      <c r="B137" s="43" t="s">
        <v>1032</v>
      </c>
      <c r="C137" s="59" t="s">
        <v>1033</v>
      </c>
      <c r="D137" s="70"/>
      <c r="E137" s="60" t="s">
        <v>1286</v>
      </c>
      <c r="F137" s="61" t="s">
        <v>1302</v>
      </c>
      <c r="G137" s="60" t="s">
        <v>1265</v>
      </c>
      <c r="H137" s="62" t="s">
        <v>79</v>
      </c>
      <c r="I137" s="46">
        <f>MATCH(B137,Archive_Master_crosswalk!M:M,0)</f>
        <v>298</v>
      </c>
    </row>
    <row r="138" spans="1:9" ht="14.5">
      <c r="A138" s="43" t="s">
        <v>1010</v>
      </c>
      <c r="B138" s="43" t="s">
        <v>1035</v>
      </c>
      <c r="C138" s="59" t="s">
        <v>1034</v>
      </c>
      <c r="D138" s="70"/>
      <c r="E138" s="60" t="s">
        <v>1286</v>
      </c>
      <c r="F138" s="61" t="s">
        <v>1303</v>
      </c>
      <c r="G138" s="60" t="s">
        <v>1269</v>
      </c>
      <c r="H138" s="62" t="s">
        <v>79</v>
      </c>
      <c r="I138" s="46">
        <f>MATCH(B138,Archive_Master_crosswalk!M:M,0)</f>
        <v>299</v>
      </c>
    </row>
    <row r="139" spans="1:9" ht="14.5">
      <c r="A139" s="43" t="s">
        <v>1010</v>
      </c>
      <c r="B139" s="43" t="s">
        <v>1037</v>
      </c>
      <c r="C139" s="59" t="s">
        <v>1038</v>
      </c>
      <c r="D139" s="70"/>
      <c r="E139" s="60" t="s">
        <v>370</v>
      </c>
      <c r="F139" s="61" t="s">
        <v>1304</v>
      </c>
      <c r="G139" s="60" t="s">
        <v>1265</v>
      </c>
      <c r="H139" s="62" t="s">
        <v>79</v>
      </c>
      <c r="I139" s="46">
        <f>MATCH(B139,Archive_Master_crosswalk!M:M,0)</f>
        <v>300</v>
      </c>
    </row>
    <row r="140" spans="1:9" ht="14.5">
      <c r="A140" s="43" t="s">
        <v>1010</v>
      </c>
      <c r="B140" s="43" t="s">
        <v>1040</v>
      </c>
      <c r="C140" s="59" t="s">
        <v>1039</v>
      </c>
      <c r="D140" s="70"/>
      <c r="E140" s="60" t="s">
        <v>370</v>
      </c>
      <c r="F140" s="61" t="s">
        <v>1305</v>
      </c>
      <c r="G140" s="60" t="s">
        <v>1269</v>
      </c>
      <c r="H140" s="62" t="s">
        <v>79</v>
      </c>
      <c r="I140" s="46">
        <f>MATCH(B140,Archive_Master_crosswalk!M:M,0)</f>
        <v>301</v>
      </c>
    </row>
    <row r="141" spans="1:9" ht="14.5">
      <c r="A141" s="43" t="s">
        <v>1010</v>
      </c>
      <c r="B141" s="43" t="s">
        <v>1042</v>
      </c>
      <c r="C141" s="59" t="s">
        <v>1043</v>
      </c>
      <c r="D141" s="70"/>
      <c r="E141" s="60" t="s">
        <v>1286</v>
      </c>
      <c r="F141" s="61" t="s">
        <v>1306</v>
      </c>
      <c r="G141" s="60" t="s">
        <v>1265</v>
      </c>
      <c r="H141" s="62" t="s">
        <v>79</v>
      </c>
      <c r="I141" s="46">
        <f>MATCH(B141,Archive_Master_crosswalk!M:M,0)</f>
        <v>302</v>
      </c>
    </row>
    <row r="142" spans="1:9" ht="14.5">
      <c r="A142" s="43" t="s">
        <v>1010</v>
      </c>
      <c r="B142" s="43" t="s">
        <v>1045</v>
      </c>
      <c r="C142" s="59" t="s">
        <v>1044</v>
      </c>
      <c r="D142" s="70"/>
      <c r="E142" s="60" t="s">
        <v>1286</v>
      </c>
      <c r="F142" s="61" t="s">
        <v>1307</v>
      </c>
      <c r="G142" s="60" t="s">
        <v>1269</v>
      </c>
      <c r="H142" s="62" t="s">
        <v>79</v>
      </c>
      <c r="I142" s="46">
        <f>MATCH(B142,Archive_Master_crosswalk!M:M,0)</f>
        <v>303</v>
      </c>
    </row>
    <row r="143" spans="1:9" ht="14.5">
      <c r="A143" s="43" t="s">
        <v>1010</v>
      </c>
      <c r="B143" s="43" t="s">
        <v>1047</v>
      </c>
      <c r="C143" s="59" t="s">
        <v>1048</v>
      </c>
      <c r="D143" s="70"/>
      <c r="E143" s="60" t="s">
        <v>1286</v>
      </c>
      <c r="F143" s="61" t="s">
        <v>1308</v>
      </c>
      <c r="G143" s="60" t="s">
        <v>1265</v>
      </c>
      <c r="H143" s="62" t="s">
        <v>79</v>
      </c>
      <c r="I143" s="46">
        <f>MATCH(B143,Archive_Master_crosswalk!M:M,0)</f>
        <v>304</v>
      </c>
    </row>
    <row r="144" spans="1:9" ht="14.5">
      <c r="A144" s="43" t="s">
        <v>1010</v>
      </c>
      <c r="B144" s="43" t="s">
        <v>1050</v>
      </c>
      <c r="C144" s="59" t="s">
        <v>1049</v>
      </c>
      <c r="D144" s="70"/>
      <c r="E144" s="60" t="s">
        <v>1286</v>
      </c>
      <c r="F144" s="61" t="s">
        <v>1309</v>
      </c>
      <c r="G144" s="60" t="s">
        <v>1269</v>
      </c>
      <c r="H144" s="62" t="s">
        <v>79</v>
      </c>
      <c r="I144" s="46">
        <f>MATCH(B144,Archive_Master_crosswalk!M:M,0)</f>
        <v>305</v>
      </c>
    </row>
    <row r="145" spans="1:9" ht="14.5">
      <c r="A145" s="43" t="s">
        <v>1010</v>
      </c>
      <c r="B145" s="43" t="s">
        <v>1052</v>
      </c>
      <c r="C145" s="59" t="s">
        <v>1053</v>
      </c>
      <c r="D145" s="70"/>
      <c r="E145" s="60" t="s">
        <v>308</v>
      </c>
      <c r="F145" s="61" t="s">
        <v>1310</v>
      </c>
      <c r="G145" s="60" t="s">
        <v>1265</v>
      </c>
      <c r="H145" s="62" t="s">
        <v>79</v>
      </c>
      <c r="I145" s="46">
        <f>MATCH(B145,Archive_Master_crosswalk!M:M,0)</f>
        <v>306</v>
      </c>
    </row>
    <row r="146" spans="1:9" ht="14.5">
      <c r="A146" s="43" t="s">
        <v>1010</v>
      </c>
      <c r="B146" s="43" t="s">
        <v>1055</v>
      </c>
      <c r="C146" s="59" t="s">
        <v>1054</v>
      </c>
      <c r="D146" s="70"/>
      <c r="E146" s="60" t="s">
        <v>308</v>
      </c>
      <c r="F146" s="61" t="s">
        <v>1311</v>
      </c>
      <c r="G146" s="60" t="s">
        <v>1269</v>
      </c>
      <c r="H146" s="62" t="s">
        <v>79</v>
      </c>
      <c r="I146" s="46">
        <f>MATCH(B146,Archive_Master_crosswalk!M:M,0)</f>
        <v>308</v>
      </c>
    </row>
    <row r="147" spans="1:9" ht="14.5">
      <c r="A147" s="43" t="s">
        <v>1010</v>
      </c>
      <c r="B147" s="43" t="s">
        <v>1057</v>
      </c>
      <c r="C147" s="59" t="s">
        <v>1058</v>
      </c>
      <c r="D147" s="70"/>
      <c r="E147" s="60" t="s">
        <v>1286</v>
      </c>
      <c r="F147" s="61" t="s">
        <v>1312</v>
      </c>
      <c r="G147" s="60" t="s">
        <v>1265</v>
      </c>
      <c r="H147" s="62" t="s">
        <v>79</v>
      </c>
      <c r="I147" s="46">
        <f>MATCH(B147,Archive_Master_crosswalk!M:M,0)</f>
        <v>309</v>
      </c>
    </row>
    <row r="148" spans="1:9" ht="14.5">
      <c r="A148" s="43" t="s">
        <v>1010</v>
      </c>
      <c r="B148" s="43" t="s">
        <v>1060</v>
      </c>
      <c r="C148" s="59" t="s">
        <v>1059</v>
      </c>
      <c r="D148" s="70"/>
      <c r="E148" s="60" t="s">
        <v>1286</v>
      </c>
      <c r="F148" s="61" t="s">
        <v>1314</v>
      </c>
      <c r="G148" s="60" t="s">
        <v>1269</v>
      </c>
      <c r="H148" s="62" t="s">
        <v>79</v>
      </c>
      <c r="I148" s="46">
        <f>MATCH(B148,Archive_Master_crosswalk!M:M,0)</f>
        <v>310</v>
      </c>
    </row>
    <row r="149" spans="1:9" ht="14.5">
      <c r="A149" s="43" t="s">
        <v>1010</v>
      </c>
      <c r="B149" s="43" t="s">
        <v>1062</v>
      </c>
      <c r="C149" s="59" t="s">
        <v>1063</v>
      </c>
      <c r="D149" s="70"/>
      <c r="E149" s="60" t="s">
        <v>308</v>
      </c>
      <c r="F149" s="61" t="s">
        <v>1315</v>
      </c>
      <c r="G149" s="60" t="s">
        <v>1265</v>
      </c>
      <c r="H149" s="62" t="s">
        <v>79</v>
      </c>
      <c r="I149" s="46">
        <f>MATCH(B149,Archive_Master_crosswalk!M:M,0)</f>
        <v>311</v>
      </c>
    </row>
    <row r="150" spans="1:9" ht="14.5">
      <c r="A150" s="43" t="s">
        <v>1010</v>
      </c>
      <c r="B150" s="43" t="s">
        <v>1065</v>
      </c>
      <c r="C150" s="59" t="s">
        <v>1064</v>
      </c>
      <c r="D150" s="70"/>
      <c r="E150" s="60" t="s">
        <v>308</v>
      </c>
      <c r="F150" s="61" t="s">
        <v>1316</v>
      </c>
      <c r="G150" s="60" t="s">
        <v>1269</v>
      </c>
      <c r="H150" s="62" t="s">
        <v>79</v>
      </c>
      <c r="I150" s="46">
        <f>MATCH(B150,Archive_Master_crosswalk!M:M,0)</f>
        <v>313</v>
      </c>
    </row>
    <row r="151" spans="1:9" ht="14.5">
      <c r="A151" s="43" t="s">
        <v>1010</v>
      </c>
      <c r="B151" s="43" t="s">
        <v>1067</v>
      </c>
      <c r="C151" s="59" t="s">
        <v>1068</v>
      </c>
      <c r="D151" s="70"/>
      <c r="E151" s="60" t="s">
        <v>1286</v>
      </c>
      <c r="F151" s="61" t="s">
        <v>1317</v>
      </c>
      <c r="G151" s="60" t="s">
        <v>1265</v>
      </c>
      <c r="H151" s="62" t="s">
        <v>79</v>
      </c>
      <c r="I151" s="46">
        <f>MATCH(B151,Archive_Master_crosswalk!M:M,0)</f>
        <v>314</v>
      </c>
    </row>
    <row r="152" spans="1:9" ht="14.5">
      <c r="A152" s="43" t="s">
        <v>1010</v>
      </c>
      <c r="B152" s="43" t="s">
        <v>1070</v>
      </c>
      <c r="C152" s="59" t="s">
        <v>1069</v>
      </c>
      <c r="D152" s="70"/>
      <c r="E152" s="60" t="s">
        <v>1286</v>
      </c>
      <c r="F152" s="61" t="s">
        <v>1318</v>
      </c>
      <c r="G152" s="60" t="s">
        <v>1269</v>
      </c>
      <c r="H152" s="62" t="s">
        <v>79</v>
      </c>
      <c r="I152" s="46">
        <f>MATCH(B152,Archive_Master_crosswalk!M:M,0)</f>
        <v>315</v>
      </c>
    </row>
    <row r="153" spans="1:9" ht="14.5">
      <c r="A153" s="43" t="s">
        <v>1010</v>
      </c>
      <c r="B153" s="43" t="s">
        <v>1072</v>
      </c>
      <c r="C153" s="59" t="s">
        <v>1073</v>
      </c>
      <c r="D153" s="70"/>
      <c r="E153" s="60" t="s">
        <v>370</v>
      </c>
      <c r="F153" s="61" t="s">
        <v>1319</v>
      </c>
      <c r="G153" s="60" t="s">
        <v>1265</v>
      </c>
      <c r="H153" s="62" t="s">
        <v>79</v>
      </c>
      <c r="I153" s="46">
        <f>MATCH(B153,Archive_Master_crosswalk!M:M,0)</f>
        <v>316</v>
      </c>
    </row>
    <row r="154" spans="1:9" ht="14.5">
      <c r="A154" s="43" t="s">
        <v>1010</v>
      </c>
      <c r="B154" s="43" t="s">
        <v>1075</v>
      </c>
      <c r="C154" s="59" t="s">
        <v>1074</v>
      </c>
      <c r="D154" s="70"/>
      <c r="E154" s="60" t="s">
        <v>370</v>
      </c>
      <c r="F154" s="61" t="s">
        <v>1320</v>
      </c>
      <c r="G154" s="60" t="s">
        <v>1269</v>
      </c>
      <c r="H154" s="62" t="s">
        <v>79</v>
      </c>
      <c r="I154" s="46">
        <f>MATCH(B154,Archive_Master_crosswalk!M:M,0)</f>
        <v>317</v>
      </c>
    </row>
    <row r="155" spans="1:9" ht="14.5">
      <c r="A155" s="43" t="s">
        <v>1010</v>
      </c>
      <c r="B155" s="43" t="s">
        <v>1077</v>
      </c>
      <c r="C155" s="59" t="s">
        <v>1078</v>
      </c>
      <c r="D155" s="70"/>
      <c r="E155" s="60" t="s">
        <v>308</v>
      </c>
      <c r="F155" s="61" t="s">
        <v>1321</v>
      </c>
      <c r="G155" s="60" t="s">
        <v>1265</v>
      </c>
      <c r="H155" s="62" t="s">
        <v>79</v>
      </c>
      <c r="I155" s="46">
        <f>MATCH(B155,Archive_Master_crosswalk!M:M,0)</f>
        <v>318</v>
      </c>
    </row>
    <row r="156" spans="1:9" ht="14.5">
      <c r="A156" s="43" t="s">
        <v>1010</v>
      </c>
      <c r="B156" s="43" t="s">
        <v>1080</v>
      </c>
      <c r="C156" s="59" t="s">
        <v>1079</v>
      </c>
      <c r="D156" s="70"/>
      <c r="E156" s="60" t="s">
        <v>308</v>
      </c>
      <c r="F156" s="61" t="s">
        <v>1322</v>
      </c>
      <c r="G156" s="60" t="s">
        <v>1269</v>
      </c>
      <c r="H156" s="62" t="s">
        <v>79</v>
      </c>
      <c r="I156" s="46">
        <f>MATCH(B156,Archive_Master_crosswalk!M:M,0)</f>
        <v>319</v>
      </c>
    </row>
    <row r="157" spans="1:9" ht="14.5">
      <c r="A157" s="43" t="s">
        <v>1323</v>
      </c>
      <c r="B157" s="43" t="s">
        <v>860</v>
      </c>
      <c r="C157" s="44"/>
      <c r="D157" s="45"/>
      <c r="E157" s="44"/>
      <c r="F157" s="44"/>
      <c r="G157" s="44"/>
      <c r="H157" s="44"/>
      <c r="I157" s="46">
        <f>MATCH(B157,Archive_Master_crosswalk!M:M,0)</f>
        <v>231</v>
      </c>
    </row>
    <row r="158" spans="1:9" ht="14.5">
      <c r="A158" s="43" t="s">
        <v>1323</v>
      </c>
      <c r="B158" s="43" t="s">
        <v>866</v>
      </c>
      <c r="C158" s="44"/>
      <c r="D158" s="45"/>
      <c r="E158" s="44"/>
      <c r="F158" s="44"/>
      <c r="G158" s="44"/>
      <c r="H158" s="44"/>
      <c r="I158" s="46">
        <f>MATCH(B158,Archive_Master_crosswalk!M:M,0)</f>
        <v>232</v>
      </c>
    </row>
    <row r="159" spans="1:9" ht="14.5">
      <c r="A159" s="43" t="s">
        <v>1323</v>
      </c>
      <c r="B159" s="43" t="s">
        <v>872</v>
      </c>
      <c r="C159" s="44"/>
      <c r="D159" s="45"/>
      <c r="E159" s="44"/>
      <c r="F159" s="44"/>
      <c r="G159" s="44"/>
      <c r="H159" s="44"/>
      <c r="I159" s="46" t="e">
        <f>MATCH(B159,Archive_Master_crosswalk!M:M,0)</f>
        <v>#N/A</v>
      </c>
    </row>
    <row r="160" spans="1:9" ht="14.5">
      <c r="A160" s="43" t="s">
        <v>1323</v>
      </c>
      <c r="B160" s="43" t="s">
        <v>881</v>
      </c>
      <c r="C160" s="44"/>
      <c r="D160" s="45"/>
      <c r="E160" s="44"/>
      <c r="F160" s="44"/>
      <c r="G160" s="44"/>
      <c r="H160" s="44"/>
      <c r="I160" s="46" t="e">
        <f>MATCH(B160,Archive_Master_crosswalk!M:M,0)</f>
        <v>#N/A</v>
      </c>
    </row>
    <row r="161" spans="1:9" ht="14.5">
      <c r="A161" s="43" t="s">
        <v>1323</v>
      </c>
      <c r="B161" s="43" t="s">
        <v>888</v>
      </c>
      <c r="C161" s="44"/>
      <c r="D161" s="45"/>
      <c r="E161" s="44"/>
      <c r="F161" s="44"/>
      <c r="G161" s="44"/>
      <c r="H161" s="44"/>
      <c r="I161" s="46">
        <f>MATCH(B161,Archive_Master_crosswalk!M:M,0)</f>
        <v>239</v>
      </c>
    </row>
    <row r="162" spans="1:9" ht="14.5">
      <c r="A162" s="43" t="s">
        <v>1323</v>
      </c>
      <c r="B162" s="43" t="s">
        <v>890</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48" sqref="B48"/>
    </sheetView>
  </sheetViews>
  <sheetFormatPr defaultColWidth="14.453125" defaultRowHeight="15.75" customHeight="1"/>
  <cols>
    <col min="1" max="2" width="25.453125" customWidth="1"/>
    <col min="3" max="3" width="63.453125" customWidth="1"/>
  </cols>
  <sheetData>
    <row r="1" spans="1:10" ht="52.5">
      <c r="A1" s="48"/>
      <c r="B1" s="48" t="s">
        <v>58</v>
      </c>
      <c r="C1" s="49" t="s">
        <v>59</v>
      </c>
      <c r="D1" s="50" t="s">
        <v>60</v>
      </c>
      <c r="E1" s="51" t="s">
        <v>57</v>
      </c>
      <c r="F1" s="52" t="s">
        <v>61</v>
      </c>
      <c r="G1" s="52" t="s">
        <v>62</v>
      </c>
      <c r="H1" s="42" t="s">
        <v>1219</v>
      </c>
      <c r="I1" s="53" t="s">
        <v>1220</v>
      </c>
      <c r="J1" s="436" t="s">
        <v>2015</v>
      </c>
    </row>
    <row r="2" spans="1:10" ht="58">
      <c r="A2" s="54" t="s">
        <v>1222</v>
      </c>
      <c r="B2" s="54" t="s">
        <v>1223</v>
      </c>
      <c r="C2" s="55" t="s">
        <v>1224</v>
      </c>
      <c r="D2" s="43" t="s">
        <v>79</v>
      </c>
      <c r="E2" s="56" t="s">
        <v>79</v>
      </c>
      <c r="F2" s="56" t="s">
        <v>79</v>
      </c>
      <c r="G2" s="56" t="s">
        <v>79</v>
      </c>
      <c r="H2" s="57" t="s">
        <v>79</v>
      </c>
      <c r="I2" s="44" t="e">
        <f>MATCH(B2,Archive_Master_crosswalk!W:W,0)</f>
        <v>#N/A</v>
      </c>
    </row>
    <row r="3" spans="1:10" ht="29">
      <c r="A3" s="54" t="s">
        <v>1222</v>
      </c>
      <c r="B3" s="54" t="s">
        <v>194</v>
      </c>
      <c r="C3" s="55" t="s">
        <v>195</v>
      </c>
      <c r="D3" s="43" t="s">
        <v>79</v>
      </c>
      <c r="E3" s="56" t="s">
        <v>79</v>
      </c>
      <c r="F3" s="56" t="s">
        <v>79</v>
      </c>
      <c r="G3" s="56" t="s">
        <v>79</v>
      </c>
      <c r="H3" s="57" t="s">
        <v>79</v>
      </c>
      <c r="I3" s="44">
        <f>MATCH(B3,Archive_Master_crosswalk!W:W,0)</f>
        <v>31</v>
      </c>
    </row>
    <row r="4" spans="1:10" ht="43.5">
      <c r="A4" s="54" t="s">
        <v>1222</v>
      </c>
      <c r="B4" s="54" t="s">
        <v>93</v>
      </c>
      <c r="C4" s="55" t="s">
        <v>94</v>
      </c>
      <c r="D4" s="43" t="s">
        <v>79</v>
      </c>
      <c r="E4" s="56" t="s">
        <v>79</v>
      </c>
      <c r="F4" s="56" t="s">
        <v>79</v>
      </c>
      <c r="G4" s="56" t="s">
        <v>79</v>
      </c>
      <c r="H4" s="57" t="s">
        <v>79</v>
      </c>
      <c r="I4" s="44">
        <f>MATCH(B4,Archive_Master_crosswalk!W:W,0)</f>
        <v>49</v>
      </c>
    </row>
    <row r="5" spans="1:10" ht="14.5">
      <c r="A5" s="54" t="s">
        <v>1222</v>
      </c>
      <c r="B5" s="54" t="s">
        <v>77</v>
      </c>
      <c r="C5" s="55" t="s">
        <v>78</v>
      </c>
      <c r="D5" s="43" t="s">
        <v>79</v>
      </c>
      <c r="E5" s="56" t="s">
        <v>79</v>
      </c>
      <c r="F5" s="56" t="s">
        <v>79</v>
      </c>
      <c r="G5" s="56" t="s">
        <v>79</v>
      </c>
      <c r="H5" s="57" t="s">
        <v>79</v>
      </c>
      <c r="I5" s="44">
        <f>MATCH(B5,Archive_Master_crosswalk!W:W,0)</f>
        <v>27</v>
      </c>
    </row>
    <row r="6" spans="1:10" ht="14.5">
      <c r="A6" s="54" t="s">
        <v>1222</v>
      </c>
      <c r="B6" s="54" t="s">
        <v>107</v>
      </c>
      <c r="C6" s="55" t="s">
        <v>110</v>
      </c>
      <c r="D6" s="43" t="s">
        <v>79</v>
      </c>
      <c r="E6" s="56" t="s">
        <v>111</v>
      </c>
      <c r="F6" s="56" t="s">
        <v>79</v>
      </c>
      <c r="G6" s="56" t="s">
        <v>79</v>
      </c>
      <c r="H6" s="57" t="s">
        <v>79</v>
      </c>
      <c r="I6" s="44" t="e">
        <f>MATCH(B6,Archive_Master_crosswalk!W:W,0)</f>
        <v>#N/A</v>
      </c>
    </row>
    <row r="7" spans="1:10" ht="43.5">
      <c r="A7" s="54" t="s">
        <v>1222</v>
      </c>
      <c r="B7" s="54" t="s">
        <v>154</v>
      </c>
      <c r="C7" s="55" t="s">
        <v>155</v>
      </c>
      <c r="D7" s="43" t="s">
        <v>79</v>
      </c>
      <c r="E7" s="56" t="s">
        <v>79</v>
      </c>
      <c r="F7" s="56" t="s">
        <v>79</v>
      </c>
      <c r="G7" s="56" t="s">
        <v>79</v>
      </c>
      <c r="H7" s="57" t="s">
        <v>79</v>
      </c>
      <c r="I7" s="44">
        <f>MATCH(B7,Archive_Master_crosswalk!W:W,0)</f>
        <v>22</v>
      </c>
    </row>
    <row r="8" spans="1:10" ht="29">
      <c r="A8" s="54" t="s">
        <v>1222</v>
      </c>
      <c r="B8" s="54" t="s">
        <v>157</v>
      </c>
      <c r="C8" s="55" t="s">
        <v>158</v>
      </c>
      <c r="D8" s="43" t="s">
        <v>79</v>
      </c>
      <c r="E8" s="56" t="s">
        <v>159</v>
      </c>
      <c r="F8" s="56">
        <v>1</v>
      </c>
      <c r="G8" s="56" t="s">
        <v>160</v>
      </c>
      <c r="H8" s="57" t="s">
        <v>79</v>
      </c>
      <c r="I8" s="44">
        <f>MATCH(B8,Archive_Master_crosswalk!W:W,0)</f>
        <v>23</v>
      </c>
    </row>
    <row r="9" spans="1:10" ht="14.5">
      <c r="A9" s="54" t="s">
        <v>1222</v>
      </c>
      <c r="B9" s="54" t="s">
        <v>223</v>
      </c>
      <c r="C9" s="55" t="s">
        <v>224</v>
      </c>
      <c r="D9" s="43" t="s">
        <v>79</v>
      </c>
      <c r="E9" s="56" t="s">
        <v>179</v>
      </c>
      <c r="F9" s="56" t="s">
        <v>79</v>
      </c>
      <c r="G9" s="56" t="s">
        <v>79</v>
      </c>
      <c r="H9" s="57" t="s">
        <v>79</v>
      </c>
      <c r="I9" s="44">
        <f>MATCH(B9,Archive_Master_crosswalk!W:W,0)</f>
        <v>43</v>
      </c>
    </row>
    <row r="10" spans="1:10" ht="14.5">
      <c r="A10" s="54" t="s">
        <v>1222</v>
      </c>
      <c r="B10" s="54" t="s">
        <v>226</v>
      </c>
      <c r="C10" s="55" t="s">
        <v>227</v>
      </c>
      <c r="D10" s="43" t="s">
        <v>79</v>
      </c>
      <c r="E10" s="56" t="s">
        <v>179</v>
      </c>
      <c r="F10" s="56" t="s">
        <v>79</v>
      </c>
      <c r="G10" s="56" t="s">
        <v>79</v>
      </c>
      <c r="H10" s="57" t="s">
        <v>79</v>
      </c>
      <c r="I10" s="44">
        <f>MATCH(B10,Archive_Master_crosswalk!W:W,0)</f>
        <v>44</v>
      </c>
    </row>
    <row r="11" spans="1:10" ht="14.5">
      <c r="A11" s="54" t="s">
        <v>1222</v>
      </c>
      <c r="B11" s="54" t="s">
        <v>116</v>
      </c>
      <c r="C11" s="55" t="s">
        <v>162</v>
      </c>
      <c r="D11" s="43" t="s">
        <v>79</v>
      </c>
      <c r="E11" s="56" t="s">
        <v>79</v>
      </c>
      <c r="F11" s="56" t="s">
        <v>79</v>
      </c>
      <c r="G11" s="56" t="s">
        <v>79</v>
      </c>
      <c r="H11" s="57" t="s">
        <v>79</v>
      </c>
      <c r="I11" s="44">
        <f>MATCH(B11,Archive_Master_crosswalk!W:W,0)</f>
        <v>24</v>
      </c>
    </row>
    <row r="12" spans="1:10" ht="14.5">
      <c r="A12" s="54" t="s">
        <v>1222</v>
      </c>
      <c r="B12" s="54" t="s">
        <v>149</v>
      </c>
      <c r="C12" s="55" t="s">
        <v>150</v>
      </c>
      <c r="D12" s="43" t="s">
        <v>79</v>
      </c>
      <c r="E12" s="56" t="s">
        <v>79</v>
      </c>
      <c r="F12" s="56" t="s">
        <v>151</v>
      </c>
      <c r="G12" s="56" t="s">
        <v>152</v>
      </c>
      <c r="H12" s="57" t="s">
        <v>79</v>
      </c>
      <c r="I12" s="44">
        <f>MATCH(B12,Archive_Master_crosswalk!W:W,0)</f>
        <v>53</v>
      </c>
    </row>
    <row r="13" spans="1:10" ht="14.5">
      <c r="A13" s="54" t="s">
        <v>1222</v>
      </c>
      <c r="B13" s="54" t="s">
        <v>199</v>
      </c>
      <c r="C13" s="55" t="s">
        <v>200</v>
      </c>
      <c r="D13" s="43" t="s">
        <v>79</v>
      </c>
      <c r="E13" s="56" t="s">
        <v>79</v>
      </c>
      <c r="F13" s="56" t="s">
        <v>79</v>
      </c>
      <c r="G13" s="56" t="s">
        <v>79</v>
      </c>
      <c r="H13" s="57" t="s">
        <v>79</v>
      </c>
      <c r="I13" s="44">
        <f>MATCH(B13,Archive_Master_crosswalk!W:W,0)</f>
        <v>37</v>
      </c>
    </row>
    <row r="14" spans="1:10" ht="14.5">
      <c r="A14" s="54" t="s">
        <v>1222</v>
      </c>
      <c r="B14" s="54" t="s">
        <v>205</v>
      </c>
      <c r="C14" s="55" t="s">
        <v>206</v>
      </c>
      <c r="D14" s="43" t="s">
        <v>79</v>
      </c>
      <c r="E14" s="56" t="s">
        <v>79</v>
      </c>
      <c r="F14" s="56" t="s">
        <v>79</v>
      </c>
      <c r="G14" s="56" t="s">
        <v>79</v>
      </c>
      <c r="H14" s="57" t="s">
        <v>79</v>
      </c>
      <c r="I14" s="44">
        <f>MATCH(B14,Archive_Master_crosswalk!W:W,0)</f>
        <v>38</v>
      </c>
    </row>
    <row r="15" spans="1:10" ht="14.5">
      <c r="A15" s="54" t="s">
        <v>1222</v>
      </c>
      <c r="B15" s="54" t="s">
        <v>211</v>
      </c>
      <c r="C15" s="55" t="s">
        <v>212</v>
      </c>
      <c r="D15" s="43" t="s">
        <v>79</v>
      </c>
      <c r="E15" s="56" t="s">
        <v>79</v>
      </c>
      <c r="F15" s="56" t="s">
        <v>79</v>
      </c>
      <c r="G15" s="56" t="s">
        <v>79</v>
      </c>
      <c r="H15" s="57" t="s">
        <v>79</v>
      </c>
      <c r="I15" s="44">
        <f>MATCH(B15,Archive_Master_crosswalk!W:W,0)</f>
        <v>39</v>
      </c>
    </row>
    <row r="16" spans="1:10" ht="14.5">
      <c r="A16" s="54" t="s">
        <v>1222</v>
      </c>
      <c r="B16" s="54" t="s">
        <v>164</v>
      </c>
      <c r="C16" s="55" t="s">
        <v>165</v>
      </c>
      <c r="D16" s="43" t="s">
        <v>79</v>
      </c>
      <c r="E16" s="56" t="s">
        <v>79</v>
      </c>
      <c r="F16" s="56" t="s">
        <v>79</v>
      </c>
      <c r="G16" s="56" t="s">
        <v>79</v>
      </c>
      <c r="H16" s="57" t="s">
        <v>79</v>
      </c>
      <c r="I16" s="44">
        <f>MATCH(B16,Archive_Master_crosswalk!W:W,0)</f>
        <v>25</v>
      </c>
    </row>
    <row r="17" spans="1:9" ht="43.5">
      <c r="A17" s="54" t="s">
        <v>1222</v>
      </c>
      <c r="B17" s="54" t="s">
        <v>167</v>
      </c>
      <c r="C17" s="55" t="s">
        <v>168</v>
      </c>
      <c r="D17" s="43" t="s">
        <v>79</v>
      </c>
      <c r="E17" s="56" t="s">
        <v>79</v>
      </c>
      <c r="F17" s="56" t="s">
        <v>167</v>
      </c>
      <c r="G17" s="56" t="s">
        <v>169</v>
      </c>
      <c r="H17" s="57" t="s">
        <v>79</v>
      </c>
      <c r="I17" s="44">
        <f>MATCH(B17,Archive_Master_crosswalk!W:W,0)</f>
        <v>26</v>
      </c>
    </row>
    <row r="18" spans="1:9" ht="14.5">
      <c r="A18" s="54" t="s">
        <v>1222</v>
      </c>
      <c r="B18" s="54" t="s">
        <v>450</v>
      </c>
      <c r="C18" s="55" t="s">
        <v>451</v>
      </c>
      <c r="D18" s="43" t="s">
        <v>79</v>
      </c>
      <c r="E18" s="56" t="s">
        <v>79</v>
      </c>
      <c r="F18" s="56">
        <v>1</v>
      </c>
      <c r="G18" s="56" t="s">
        <v>160</v>
      </c>
      <c r="H18" s="57" t="s">
        <v>79</v>
      </c>
      <c r="I18" s="44">
        <f>MATCH(B18,Archive_Master_crosswalk!W:W,0)</f>
        <v>101</v>
      </c>
    </row>
    <row r="19" spans="1:9" ht="58">
      <c r="A19" s="54" t="s">
        <v>1222</v>
      </c>
      <c r="B19" s="54" t="s">
        <v>514</v>
      </c>
      <c r="C19" s="55" t="s">
        <v>515</v>
      </c>
      <c r="D19" s="43" t="s">
        <v>79</v>
      </c>
      <c r="E19" s="56" t="s">
        <v>79</v>
      </c>
      <c r="F19" s="56" t="s">
        <v>79</v>
      </c>
      <c r="G19" s="56" t="s">
        <v>79</v>
      </c>
      <c r="H19" s="57" t="s">
        <v>79</v>
      </c>
      <c r="I19" s="44">
        <f>MATCH(B19,Archive_Master_crosswalk!W:W,0)</f>
        <v>123</v>
      </c>
    </row>
    <row r="20" spans="1:9" ht="58">
      <c r="A20" s="54" t="s">
        <v>1222</v>
      </c>
      <c r="B20" s="54" t="s">
        <v>517</v>
      </c>
      <c r="C20" s="55" t="s">
        <v>518</v>
      </c>
      <c r="D20" s="43" t="s">
        <v>79</v>
      </c>
      <c r="E20" s="56" t="s">
        <v>79</v>
      </c>
      <c r="F20" s="56" t="s">
        <v>79</v>
      </c>
      <c r="G20" s="56" t="s">
        <v>79</v>
      </c>
      <c r="H20" s="57" t="s">
        <v>79</v>
      </c>
      <c r="I20" s="44">
        <f>MATCH(B20,Archive_Master_crosswalk!W:W,0)</f>
        <v>124</v>
      </c>
    </row>
    <row r="21" spans="1:9" ht="43.5">
      <c r="A21" s="54" t="s">
        <v>1222</v>
      </c>
      <c r="B21" s="54" t="s">
        <v>259</v>
      </c>
      <c r="C21" s="55" t="s">
        <v>260</v>
      </c>
      <c r="D21" s="43" t="s">
        <v>79</v>
      </c>
      <c r="E21" s="56" t="s">
        <v>79</v>
      </c>
      <c r="F21" s="56" t="s">
        <v>79</v>
      </c>
      <c r="G21" s="56" t="s">
        <v>79</v>
      </c>
      <c r="H21" s="57" t="s">
        <v>79</v>
      </c>
      <c r="I21" s="44">
        <f>MATCH(B21,Archive_Master_crosswalk!W:W,0)</f>
        <v>63</v>
      </c>
    </row>
    <row r="22" spans="1:9" ht="14.5">
      <c r="A22" s="54" t="s">
        <v>1222</v>
      </c>
      <c r="B22" s="54" t="s">
        <v>253</v>
      </c>
      <c r="C22" s="55" t="s">
        <v>254</v>
      </c>
      <c r="D22" s="43" t="s">
        <v>79</v>
      </c>
      <c r="E22" s="56" t="s">
        <v>79</v>
      </c>
      <c r="F22" s="56" t="s">
        <v>79</v>
      </c>
      <c r="G22" s="56" t="s">
        <v>79</v>
      </c>
      <c r="H22" s="58" t="s">
        <v>79</v>
      </c>
      <c r="I22" s="44">
        <f>MATCH(B22,Archive_Master_crosswalk!W:W,0)</f>
        <v>61</v>
      </c>
    </row>
    <row r="23" spans="1:9" ht="14.5">
      <c r="A23" s="54" t="s">
        <v>1222</v>
      </c>
      <c r="B23" s="54" t="s">
        <v>256</v>
      </c>
      <c r="C23" s="55" t="s">
        <v>257</v>
      </c>
      <c r="D23" s="43" t="s">
        <v>79</v>
      </c>
      <c r="E23" s="56" t="s">
        <v>79</v>
      </c>
      <c r="F23" s="56" t="s">
        <v>79</v>
      </c>
      <c r="G23" s="56" t="s">
        <v>79</v>
      </c>
      <c r="H23" s="58" t="s">
        <v>79</v>
      </c>
      <c r="I23" s="44">
        <f>MATCH(B23,Archive_Master_crosswalk!W:W,0)</f>
        <v>62</v>
      </c>
    </row>
    <row r="24" spans="1:9" ht="14.5">
      <c r="A24" s="54" t="s">
        <v>1222</v>
      </c>
      <c r="B24" s="54" t="s">
        <v>175</v>
      </c>
      <c r="C24" s="55" t="s">
        <v>178</v>
      </c>
      <c r="D24" s="43" t="s">
        <v>79</v>
      </c>
      <c r="E24" s="56" t="s">
        <v>179</v>
      </c>
      <c r="F24" s="56" t="s">
        <v>79</v>
      </c>
      <c r="G24" s="56" t="s">
        <v>79</v>
      </c>
      <c r="H24" s="57" t="s">
        <v>79</v>
      </c>
      <c r="I24" s="44">
        <f>MATCH(B24,Archive_Master_crosswalk!W:W,0)</f>
        <v>29</v>
      </c>
    </row>
    <row r="25" spans="1:9" ht="14.5">
      <c r="A25" s="54" t="s">
        <v>1222</v>
      </c>
      <c r="B25" s="54" t="s">
        <v>187</v>
      </c>
      <c r="C25" s="55" t="s">
        <v>189</v>
      </c>
      <c r="D25" s="43" t="s">
        <v>79</v>
      </c>
      <c r="E25" s="56" t="s">
        <v>179</v>
      </c>
      <c r="F25" s="56" t="s">
        <v>79</v>
      </c>
      <c r="G25" s="56" t="s">
        <v>79</v>
      </c>
      <c r="H25" s="57" t="s">
        <v>79</v>
      </c>
      <c r="I25" s="44">
        <f>MATCH(B25,Archive_Master_crosswalk!W:W,0)</f>
        <v>30</v>
      </c>
    </row>
    <row r="26" spans="1:9" ht="14.5">
      <c r="A26" s="54" t="s">
        <v>1222</v>
      </c>
      <c r="B26" s="54" t="s">
        <v>229</v>
      </c>
      <c r="C26" s="55" t="s">
        <v>230</v>
      </c>
      <c r="D26" s="43" t="s">
        <v>79</v>
      </c>
      <c r="E26" s="56" t="s">
        <v>179</v>
      </c>
      <c r="F26" s="56" t="s">
        <v>79</v>
      </c>
      <c r="G26" s="56" t="s">
        <v>79</v>
      </c>
      <c r="H26" s="57" t="s">
        <v>79</v>
      </c>
      <c r="I26" s="44">
        <f>MATCH(B26,Archive_Master_crosswalk!W:W,0)</f>
        <v>45</v>
      </c>
    </row>
    <row r="27" spans="1:9" ht="14.5">
      <c r="A27" s="54" t="s">
        <v>1222</v>
      </c>
      <c r="B27" s="54" t="s">
        <v>232</v>
      </c>
      <c r="C27" s="55" t="s">
        <v>233</v>
      </c>
      <c r="D27" s="43" t="s">
        <v>79</v>
      </c>
      <c r="E27" s="56" t="s">
        <v>179</v>
      </c>
      <c r="F27" s="56" t="s">
        <v>79</v>
      </c>
      <c r="G27" s="56" t="s">
        <v>79</v>
      </c>
      <c r="H27" s="57" t="s">
        <v>79</v>
      </c>
      <c r="I27" s="44">
        <f>MATCH(B27,Archive_Master_crosswalk!W:W,0)</f>
        <v>46</v>
      </c>
    </row>
    <row r="28" spans="1:9" ht="87">
      <c r="A28" s="54" t="s">
        <v>1222</v>
      </c>
      <c r="B28" s="54" t="s">
        <v>288</v>
      </c>
      <c r="C28" s="55" t="s">
        <v>289</v>
      </c>
      <c r="D28" s="43" t="s">
        <v>79</v>
      </c>
      <c r="E28" s="56" t="s">
        <v>249</v>
      </c>
      <c r="F28" s="56">
        <v>150</v>
      </c>
      <c r="G28" s="56">
        <v>4000</v>
      </c>
      <c r="H28" s="57" t="s">
        <v>79</v>
      </c>
      <c r="I28" s="44">
        <f>MATCH(B28,Archive_Master_crosswalk!W:W,0)</f>
        <v>67</v>
      </c>
    </row>
    <row r="29" spans="1:9" ht="58">
      <c r="A29" s="54" t="s">
        <v>1222</v>
      </c>
      <c r="B29" s="54" t="s">
        <v>171</v>
      </c>
      <c r="C29" s="55" t="s">
        <v>172</v>
      </c>
      <c r="D29" s="43" t="s">
        <v>79</v>
      </c>
      <c r="E29" s="56" t="s">
        <v>79</v>
      </c>
      <c r="F29" s="56" t="s">
        <v>79</v>
      </c>
      <c r="G29" s="56" t="s">
        <v>79</v>
      </c>
      <c r="H29" s="58" t="s">
        <v>79</v>
      </c>
      <c r="I29" s="44">
        <f>MATCH(B29,Archive_Master_crosswalk!W:W,0)</f>
        <v>54</v>
      </c>
    </row>
    <row r="30" spans="1:9" ht="43.5">
      <c r="A30" s="63" t="s">
        <v>1245</v>
      </c>
      <c r="B30" s="54" t="s">
        <v>1090</v>
      </c>
      <c r="C30" s="55" t="s">
        <v>1091</v>
      </c>
      <c r="D30" s="43" t="s">
        <v>370</v>
      </c>
      <c r="E30" s="56" t="s">
        <v>278</v>
      </c>
      <c r="F30" s="56">
        <v>0</v>
      </c>
      <c r="G30" s="56">
        <v>100</v>
      </c>
      <c r="H30" s="57" t="s">
        <v>79</v>
      </c>
      <c r="I30" s="44">
        <f>MATCH(B30,Archive_Master_crosswalk!W:W,0)</f>
        <v>324</v>
      </c>
    </row>
    <row r="31" spans="1:9" ht="43.5">
      <c r="A31" s="63" t="s">
        <v>1245</v>
      </c>
      <c r="B31" s="54" t="s">
        <v>1093</v>
      </c>
      <c r="C31" s="55" t="s">
        <v>1094</v>
      </c>
      <c r="D31" s="43" t="s">
        <v>370</v>
      </c>
      <c r="E31" s="56" t="s">
        <v>278</v>
      </c>
      <c r="F31" s="56">
        <v>0</v>
      </c>
      <c r="G31" s="56">
        <v>100</v>
      </c>
      <c r="H31" s="57" t="s">
        <v>79</v>
      </c>
      <c r="I31" s="44">
        <f>MATCH(B31,Archive_Master_crosswalk!W:W,0)</f>
        <v>325</v>
      </c>
    </row>
    <row r="32" spans="1:9" ht="101.5">
      <c r="A32" s="63" t="s">
        <v>1245</v>
      </c>
      <c r="B32" s="54" t="s">
        <v>1247</v>
      </c>
      <c r="C32" s="55" t="s">
        <v>1248</v>
      </c>
      <c r="D32" s="43" t="s">
        <v>370</v>
      </c>
      <c r="E32" s="56" t="s">
        <v>160</v>
      </c>
      <c r="F32" s="56">
        <v>0</v>
      </c>
      <c r="G32" s="56">
        <v>2.6</v>
      </c>
      <c r="H32" s="57" t="s">
        <v>79</v>
      </c>
      <c r="I32" s="44" t="e">
        <f>MATCH(B32,Archive_Master_crosswalk!W:W,0)</f>
        <v>#N/A</v>
      </c>
    </row>
    <row r="33" spans="1:9" ht="58">
      <c r="A33" s="63" t="s">
        <v>1245</v>
      </c>
      <c r="B33" s="54" t="s">
        <v>1250</v>
      </c>
      <c r="C33" s="55" t="s">
        <v>1251</v>
      </c>
      <c r="D33" s="43" t="s">
        <v>370</v>
      </c>
      <c r="E33" s="56" t="s">
        <v>160</v>
      </c>
      <c r="F33" s="56">
        <v>0</v>
      </c>
      <c r="G33" s="56">
        <v>0.88</v>
      </c>
      <c r="H33" s="57" t="s">
        <v>496</v>
      </c>
      <c r="I33" s="44" t="e">
        <f>MATCH(B33,Archive_Master_crosswalk!W:W,0)</f>
        <v>#N/A</v>
      </c>
    </row>
    <row r="34" spans="1:9" ht="58">
      <c r="A34" s="63" t="s">
        <v>1245</v>
      </c>
      <c r="B34" s="54" t="s">
        <v>1252</v>
      </c>
      <c r="C34" s="55" t="s">
        <v>1253</v>
      </c>
      <c r="D34" s="43" t="s">
        <v>370</v>
      </c>
      <c r="E34" s="56" t="s">
        <v>160</v>
      </c>
      <c r="F34" s="56">
        <v>0</v>
      </c>
      <c r="G34" s="56">
        <v>0.88</v>
      </c>
      <c r="H34" s="57" t="s">
        <v>496</v>
      </c>
      <c r="I34" s="44" t="e">
        <f>MATCH(B34,Archive_Master_crosswalk!W:W,0)</f>
        <v>#N/A</v>
      </c>
    </row>
    <row r="35" spans="1:9" ht="58">
      <c r="A35" s="63" t="s">
        <v>1245</v>
      </c>
      <c r="B35" s="54" t="s">
        <v>1254</v>
      </c>
      <c r="C35" s="55" t="s">
        <v>1255</v>
      </c>
      <c r="D35" s="43" t="s">
        <v>370</v>
      </c>
      <c r="E35" s="56" t="s">
        <v>160</v>
      </c>
      <c r="F35" s="56">
        <v>0</v>
      </c>
      <c r="G35" s="56">
        <v>0.88</v>
      </c>
      <c r="H35" s="57" t="s">
        <v>496</v>
      </c>
      <c r="I35" s="44" t="e">
        <f>MATCH(B35,Archive_Master_crosswalk!W:W,0)</f>
        <v>#N/A</v>
      </c>
    </row>
    <row r="36" spans="1:9" ht="58">
      <c r="A36" s="63" t="s">
        <v>1245</v>
      </c>
      <c r="B36" s="54" t="s">
        <v>1256</v>
      </c>
      <c r="C36" s="55" t="s">
        <v>1257</v>
      </c>
      <c r="D36" s="43" t="s">
        <v>308</v>
      </c>
      <c r="E36" s="56" t="s">
        <v>278</v>
      </c>
      <c r="F36" s="56">
        <v>0</v>
      </c>
      <c r="G36" s="56">
        <v>100</v>
      </c>
      <c r="H36" s="57" t="s">
        <v>496</v>
      </c>
      <c r="I36" s="44" t="e">
        <f>MATCH(B36,Archive_Master_crosswalk!W:W,0)</f>
        <v>#N/A</v>
      </c>
    </row>
    <row r="37" spans="1:9" ht="58">
      <c r="A37" s="63" t="s">
        <v>1245</v>
      </c>
      <c r="B37" s="54" t="s">
        <v>1258</v>
      </c>
      <c r="C37" s="55" t="s">
        <v>1259</v>
      </c>
      <c r="D37" s="43" t="s">
        <v>370</v>
      </c>
      <c r="E37" s="56" t="s">
        <v>278</v>
      </c>
      <c r="F37" s="56">
        <v>0</v>
      </c>
      <c r="G37" s="56">
        <v>100</v>
      </c>
      <c r="H37" s="57" t="s">
        <v>496</v>
      </c>
      <c r="I37" s="44" t="e">
        <f>MATCH(B37,Archive_Master_crosswalk!W:W,0)</f>
        <v>#N/A</v>
      </c>
    </row>
    <row r="38" spans="1:9" ht="58">
      <c r="A38" s="63" t="s">
        <v>1245</v>
      </c>
      <c r="B38" s="54" t="s">
        <v>1260</v>
      </c>
      <c r="C38" s="55" t="s">
        <v>1261</v>
      </c>
      <c r="D38" s="43" t="s">
        <v>308</v>
      </c>
      <c r="E38" s="56" t="s">
        <v>278</v>
      </c>
      <c r="F38" s="56">
        <v>0</v>
      </c>
      <c r="G38" s="56">
        <v>100</v>
      </c>
      <c r="H38" s="57" t="s">
        <v>496</v>
      </c>
      <c r="I38" s="44" t="e">
        <f>MATCH(B38,Archive_Master_crosswalk!W:W,0)</f>
        <v>#N/A</v>
      </c>
    </row>
    <row r="39" spans="1:9" ht="58">
      <c r="A39" s="63" t="s">
        <v>1245</v>
      </c>
      <c r="B39" s="54" t="s">
        <v>1262</v>
      </c>
      <c r="C39" s="55" t="s">
        <v>1263</v>
      </c>
      <c r="D39" s="43" t="s">
        <v>370</v>
      </c>
      <c r="E39" s="56" t="s">
        <v>278</v>
      </c>
      <c r="F39" s="56">
        <v>0</v>
      </c>
      <c r="G39" s="56">
        <v>100</v>
      </c>
      <c r="H39" s="57" t="s">
        <v>496</v>
      </c>
      <c r="I39" s="44" t="e">
        <f>MATCH(B39,Archive_Master_crosswalk!W:W,0)</f>
        <v>#N/A</v>
      </c>
    </row>
    <row r="40" spans="1:9" ht="58">
      <c r="A40" s="63" t="s">
        <v>1245</v>
      </c>
      <c r="B40" s="54" t="s">
        <v>1266</v>
      </c>
      <c r="C40" s="55" t="s">
        <v>1267</v>
      </c>
      <c r="D40" s="43" t="s">
        <v>370</v>
      </c>
      <c r="E40" s="56" t="s">
        <v>278</v>
      </c>
      <c r="F40" s="56">
        <v>0</v>
      </c>
      <c r="G40" s="56">
        <v>100</v>
      </c>
      <c r="H40" s="57" t="s">
        <v>496</v>
      </c>
      <c r="I40" s="44" t="e">
        <f>MATCH(B40,Archive_Master_crosswalk!W:W,0)</f>
        <v>#N/A</v>
      </c>
    </row>
    <row r="41" spans="1:9" ht="14.5">
      <c r="A41" s="63" t="s">
        <v>1245</v>
      </c>
      <c r="B41" s="54" t="s">
        <v>877</v>
      </c>
      <c r="C41" s="55" t="s">
        <v>878</v>
      </c>
      <c r="D41" s="43" t="s">
        <v>308</v>
      </c>
      <c r="E41" s="56" t="s">
        <v>79</v>
      </c>
      <c r="F41" s="56" t="s">
        <v>447</v>
      </c>
      <c r="G41" s="56" t="s">
        <v>512</v>
      </c>
      <c r="H41" s="57" t="s">
        <v>79</v>
      </c>
      <c r="I41" s="44">
        <f>MATCH(B41,Archive_Master_crosswalk!W:W,0)</f>
        <v>236</v>
      </c>
    </row>
    <row r="42" spans="1:9" ht="29">
      <c r="A42" s="63" t="s">
        <v>1245</v>
      </c>
      <c r="B42" s="54" t="s">
        <v>861</v>
      </c>
      <c r="C42" s="55" t="s">
        <v>862</v>
      </c>
      <c r="D42" s="43" t="s">
        <v>370</v>
      </c>
      <c r="E42" s="56" t="s">
        <v>863</v>
      </c>
      <c r="F42" s="56">
        <v>0</v>
      </c>
      <c r="G42" s="56" t="s">
        <v>160</v>
      </c>
      <c r="H42" s="57" t="s">
        <v>79</v>
      </c>
      <c r="I42" s="44">
        <f>MATCH(B42,Archive_Master_crosswalk!W:W,0)</f>
        <v>231</v>
      </c>
    </row>
    <row r="43" spans="1:9" ht="29">
      <c r="A43" s="63" t="s">
        <v>1245</v>
      </c>
      <c r="B43" s="54" t="s">
        <v>867</v>
      </c>
      <c r="C43" s="55" t="s">
        <v>868</v>
      </c>
      <c r="D43" s="43" t="s">
        <v>79</v>
      </c>
      <c r="E43" s="56" t="s">
        <v>863</v>
      </c>
      <c r="F43" s="56" t="s">
        <v>869</v>
      </c>
      <c r="G43" s="56" t="s">
        <v>160</v>
      </c>
      <c r="H43" s="57" t="s">
        <v>79</v>
      </c>
      <c r="I43" s="44">
        <f>MATCH(B43,Archive_Master_crosswalk!W:W,0)</f>
        <v>232</v>
      </c>
    </row>
    <row r="44" spans="1:9" ht="101.5">
      <c r="A44" s="63" t="s">
        <v>1245</v>
      </c>
      <c r="B44" s="54" t="s">
        <v>873</v>
      </c>
      <c r="C44" s="66" t="s">
        <v>874</v>
      </c>
      <c r="D44" s="43" t="s">
        <v>370</v>
      </c>
      <c r="E44" s="67" t="s">
        <v>160</v>
      </c>
      <c r="F44" s="56">
        <v>0</v>
      </c>
      <c r="G44" s="56" t="s">
        <v>875</v>
      </c>
      <c r="H44" s="57" t="s">
        <v>79</v>
      </c>
      <c r="I44" s="44">
        <f>MATCH(B44,Archive_Master_crosswalk!W:W,0)</f>
        <v>234</v>
      </c>
    </row>
    <row r="45" spans="1:9" ht="29">
      <c r="A45" s="63" t="s">
        <v>1245</v>
      </c>
      <c r="B45" s="54" t="s">
        <v>882</v>
      </c>
      <c r="C45" s="55" t="s">
        <v>883</v>
      </c>
      <c r="D45" s="43" t="s">
        <v>370</v>
      </c>
      <c r="E45" s="56" t="s">
        <v>160</v>
      </c>
      <c r="F45" s="56" t="s">
        <v>79</v>
      </c>
      <c r="G45" s="56" t="s">
        <v>79</v>
      </c>
      <c r="H45" s="57" t="s">
        <v>79</v>
      </c>
      <c r="I45" s="44">
        <f>MATCH(B45,Archive_Master_crosswalk!W:W,0)</f>
        <v>237</v>
      </c>
    </row>
    <row r="46" spans="1:9" ht="87">
      <c r="A46" s="63" t="s">
        <v>1245</v>
      </c>
      <c r="B46" s="54" t="s">
        <v>885</v>
      </c>
      <c r="C46" s="55" t="s">
        <v>886</v>
      </c>
      <c r="D46" s="43" t="s">
        <v>79</v>
      </c>
      <c r="E46" s="56" t="s">
        <v>79</v>
      </c>
      <c r="F46" s="56" t="s">
        <v>79</v>
      </c>
      <c r="G46" s="56" t="s">
        <v>79</v>
      </c>
      <c r="H46" s="57" t="s">
        <v>79</v>
      </c>
      <c r="I46" s="44">
        <f>MATCH(B46,Archive_Master_crosswalk!W:W,0)</f>
        <v>238</v>
      </c>
    </row>
    <row r="47" spans="1:9" ht="87">
      <c r="A47" s="63" t="s">
        <v>1245</v>
      </c>
      <c r="B47" s="54" t="s">
        <v>896</v>
      </c>
      <c r="C47" s="55" t="s">
        <v>893</v>
      </c>
      <c r="D47" s="43" t="s">
        <v>79</v>
      </c>
      <c r="E47" s="56" t="s">
        <v>894</v>
      </c>
      <c r="F47" s="56">
        <v>0</v>
      </c>
      <c r="G47" s="56">
        <v>400</v>
      </c>
      <c r="H47" s="57" t="s">
        <v>79</v>
      </c>
      <c r="I47" s="44">
        <f>MATCH(B47,Archive_Master_crosswalk!W:W,0)</f>
        <v>242</v>
      </c>
    </row>
    <row r="48" spans="1:9" ht="101.5">
      <c r="A48" s="63" t="s">
        <v>1245</v>
      </c>
      <c r="B48" s="54" t="s">
        <v>892</v>
      </c>
      <c r="C48" s="55" t="s">
        <v>897</v>
      </c>
      <c r="D48" s="43" t="s">
        <v>79</v>
      </c>
      <c r="E48" s="56" t="s">
        <v>79</v>
      </c>
      <c r="F48" s="56" t="s">
        <v>898</v>
      </c>
      <c r="G48" s="56" t="s">
        <v>899</v>
      </c>
      <c r="H48" s="57" t="s">
        <v>79</v>
      </c>
      <c r="I48" s="44">
        <f>MATCH(B48,Archive_Master_crosswalk!W:W,0)</f>
        <v>241</v>
      </c>
    </row>
    <row r="49" spans="1:9" ht="14.5">
      <c r="A49" s="54" t="s">
        <v>1279</v>
      </c>
      <c r="B49" s="54" t="s">
        <v>829</v>
      </c>
      <c r="C49" s="55" t="s">
        <v>830</v>
      </c>
      <c r="D49" s="43" t="s">
        <v>308</v>
      </c>
      <c r="E49" s="56" t="s">
        <v>831</v>
      </c>
      <c r="F49" s="56">
        <v>0</v>
      </c>
      <c r="G49" s="56" t="s">
        <v>160</v>
      </c>
      <c r="H49" s="57" t="s">
        <v>79</v>
      </c>
      <c r="I49" s="44">
        <f>MATCH(B49,Archive_Master_crosswalk!W:W,0)</f>
        <v>221</v>
      </c>
    </row>
    <row r="50" spans="1:9" ht="29">
      <c r="A50" s="54" t="s">
        <v>1279</v>
      </c>
      <c r="B50" s="54" t="s">
        <v>833</v>
      </c>
      <c r="C50" s="55" t="s">
        <v>834</v>
      </c>
      <c r="D50" s="43" t="s">
        <v>79</v>
      </c>
      <c r="E50" s="56" t="s">
        <v>831</v>
      </c>
      <c r="F50" s="56">
        <v>0</v>
      </c>
      <c r="G50" s="56" t="s">
        <v>160</v>
      </c>
      <c r="H50" s="57" t="s">
        <v>79</v>
      </c>
      <c r="I50" s="44">
        <f>MATCH(B50,Archive_Master_crosswalk!W:W,0)</f>
        <v>222</v>
      </c>
    </row>
    <row r="51" spans="1:9" ht="14.5">
      <c r="A51" s="54" t="s">
        <v>1279</v>
      </c>
      <c r="B51" s="54" t="s">
        <v>836</v>
      </c>
      <c r="C51" s="55" t="s">
        <v>837</v>
      </c>
      <c r="D51" s="43" t="s">
        <v>308</v>
      </c>
      <c r="E51" s="56" t="s">
        <v>831</v>
      </c>
      <c r="F51" s="56">
        <v>0</v>
      </c>
      <c r="G51" s="56" t="s">
        <v>160</v>
      </c>
      <c r="H51" s="57" t="s">
        <v>79</v>
      </c>
      <c r="I51" s="44">
        <f>MATCH(B51,Archive_Master_crosswalk!W:W,0)</f>
        <v>223</v>
      </c>
    </row>
    <row r="52" spans="1:9" ht="29">
      <c r="A52" s="54" t="s">
        <v>1279</v>
      </c>
      <c r="B52" s="54" t="s">
        <v>839</v>
      </c>
      <c r="C52" s="55" t="s">
        <v>840</v>
      </c>
      <c r="D52" s="43" t="s">
        <v>308</v>
      </c>
      <c r="E52" s="56" t="s">
        <v>831</v>
      </c>
      <c r="F52" s="56">
        <v>0</v>
      </c>
      <c r="G52" s="56" t="s">
        <v>160</v>
      </c>
      <c r="H52" s="57" t="s">
        <v>79</v>
      </c>
      <c r="I52" s="44">
        <f>MATCH(B52,Archive_Master_crosswalk!W:W,0)</f>
        <v>224</v>
      </c>
    </row>
    <row r="53" spans="1:9" ht="43.5">
      <c r="A53" s="54" t="s">
        <v>1279</v>
      </c>
      <c r="B53" s="54" t="s">
        <v>842</v>
      </c>
      <c r="C53" s="55" t="s">
        <v>843</v>
      </c>
      <c r="D53" s="43" t="s">
        <v>308</v>
      </c>
      <c r="E53" s="56" t="s">
        <v>844</v>
      </c>
      <c r="F53" s="56">
        <v>0</v>
      </c>
      <c r="G53" s="56">
        <v>65500</v>
      </c>
      <c r="H53" s="57" t="s">
        <v>79</v>
      </c>
      <c r="I53" s="44">
        <f>MATCH(B53,Archive_Master_crosswalk!W:W,0)</f>
        <v>225</v>
      </c>
    </row>
    <row r="54" spans="1:9" ht="29">
      <c r="A54" s="54" t="s">
        <v>1279</v>
      </c>
      <c r="B54" s="54" t="s">
        <v>846</v>
      </c>
      <c r="C54" s="55" t="s">
        <v>847</v>
      </c>
      <c r="D54" s="43" t="s">
        <v>79</v>
      </c>
      <c r="E54" s="56" t="s">
        <v>844</v>
      </c>
      <c r="F54" s="56">
        <v>0</v>
      </c>
      <c r="G54" s="56">
        <v>65500</v>
      </c>
      <c r="H54" s="57" t="s">
        <v>79</v>
      </c>
      <c r="I54" s="44">
        <f>MATCH(B54,Archive_Master_crosswalk!W:W,0)</f>
        <v>226</v>
      </c>
    </row>
    <row r="55" spans="1:9" ht="14.5">
      <c r="A55" s="54" t="s">
        <v>1279</v>
      </c>
      <c r="B55" s="54" t="s">
        <v>848</v>
      </c>
      <c r="C55" s="55" t="s">
        <v>849</v>
      </c>
      <c r="D55" s="43" t="s">
        <v>850</v>
      </c>
      <c r="E55" s="56" t="s">
        <v>851</v>
      </c>
      <c r="F55" s="56">
        <v>0</v>
      </c>
      <c r="G55" s="56">
        <v>14</v>
      </c>
      <c r="H55" s="57" t="s">
        <v>79</v>
      </c>
      <c r="I55" s="44">
        <f>MATCH(B55,Archive_Master_crosswalk!W:W,0)</f>
        <v>227</v>
      </c>
    </row>
    <row r="56" spans="1:9" ht="14.5">
      <c r="A56" s="54" t="s">
        <v>1279</v>
      </c>
      <c r="B56" s="54" t="s">
        <v>815</v>
      </c>
      <c r="C56" s="55" t="s">
        <v>817</v>
      </c>
      <c r="D56" s="43" t="s">
        <v>308</v>
      </c>
      <c r="E56" s="56" t="s">
        <v>818</v>
      </c>
      <c r="F56" s="56">
        <v>0</v>
      </c>
      <c r="G56" s="56" t="s">
        <v>160</v>
      </c>
      <c r="H56" s="57" t="s">
        <v>79</v>
      </c>
      <c r="I56" s="44">
        <f>MATCH(B56,Archive_Master_crosswalk!W:W,0)</f>
        <v>219</v>
      </c>
    </row>
    <row r="57" spans="1:9" ht="29">
      <c r="A57" s="54" t="s">
        <v>1279</v>
      </c>
      <c r="B57" s="54" t="s">
        <v>854</v>
      </c>
      <c r="C57" s="55" t="s">
        <v>855</v>
      </c>
      <c r="D57" s="43" t="s">
        <v>308</v>
      </c>
      <c r="E57" s="56" t="s">
        <v>856</v>
      </c>
      <c r="F57" s="56">
        <v>0</v>
      </c>
      <c r="G57" s="56" t="s">
        <v>160</v>
      </c>
      <c r="H57" s="57" t="s">
        <v>79</v>
      </c>
      <c r="I57" s="44">
        <f>MATCH(B57,Archive_Master_crosswalk!W:W,0)</f>
        <v>229</v>
      </c>
    </row>
    <row r="58" spans="1:9" ht="58">
      <c r="A58" s="69" t="s">
        <v>1280</v>
      </c>
      <c r="B58" s="54" t="s">
        <v>401</v>
      </c>
      <c r="C58" s="55" t="s">
        <v>402</v>
      </c>
      <c r="D58" s="43" t="s">
        <v>370</v>
      </c>
      <c r="E58" s="56" t="s">
        <v>278</v>
      </c>
      <c r="F58" s="56">
        <v>0</v>
      </c>
      <c r="G58" s="56">
        <v>100</v>
      </c>
      <c r="H58" s="57" t="s">
        <v>387</v>
      </c>
      <c r="I58" s="44">
        <f>MATCH(B58,Archive_Master_crosswalk!W:W,0)</f>
        <v>93</v>
      </c>
    </row>
    <row r="59" spans="1:9" ht="58">
      <c r="A59" s="69" t="s">
        <v>1280</v>
      </c>
      <c r="B59" s="54" t="s">
        <v>385</v>
      </c>
      <c r="C59" s="55" t="s">
        <v>386</v>
      </c>
      <c r="D59" s="43" t="s">
        <v>370</v>
      </c>
      <c r="E59" s="56" t="s">
        <v>249</v>
      </c>
      <c r="F59" s="56">
        <v>0</v>
      </c>
      <c r="G59" s="56" t="s">
        <v>160</v>
      </c>
      <c r="H59" s="57" t="s">
        <v>387</v>
      </c>
      <c r="I59" s="44">
        <f>MATCH(B59,Archive_Master_crosswalk!W:W,0)</f>
        <v>90</v>
      </c>
    </row>
    <row r="60" spans="1:9" ht="58">
      <c r="A60" s="69" t="s">
        <v>1280</v>
      </c>
      <c r="B60" s="54" t="s">
        <v>410</v>
      </c>
      <c r="C60" s="55" t="s">
        <v>411</v>
      </c>
      <c r="D60" s="43" t="s">
        <v>370</v>
      </c>
      <c r="E60" s="56" t="s">
        <v>412</v>
      </c>
      <c r="F60" s="56">
        <v>0</v>
      </c>
      <c r="G60" s="56" t="s">
        <v>160</v>
      </c>
      <c r="H60" s="57" t="s">
        <v>387</v>
      </c>
      <c r="I60" s="44">
        <f>MATCH(B60,Archive_Master_crosswalk!W:W,0)</f>
        <v>94</v>
      </c>
    </row>
    <row r="61" spans="1:9" ht="29">
      <c r="A61" s="69" t="s">
        <v>1280</v>
      </c>
      <c r="B61" s="54" t="s">
        <v>714</v>
      </c>
      <c r="C61" s="55" t="s">
        <v>715</v>
      </c>
      <c r="D61" s="43" t="s">
        <v>370</v>
      </c>
      <c r="E61" s="56" t="s">
        <v>716</v>
      </c>
      <c r="F61" s="56">
        <v>0</v>
      </c>
      <c r="G61" s="56" t="s">
        <v>160</v>
      </c>
      <c r="H61" s="57" t="s">
        <v>79</v>
      </c>
      <c r="I61" s="44">
        <f>MATCH(B61,Archive_Master_crosswalk!W:W,0)</f>
        <v>183</v>
      </c>
    </row>
    <row r="62" spans="1:9" ht="29">
      <c r="A62" s="69" t="s">
        <v>1280</v>
      </c>
      <c r="B62" s="54" t="s">
        <v>724</v>
      </c>
      <c r="C62" s="55" t="s">
        <v>725</v>
      </c>
      <c r="D62" s="43" t="s">
        <v>370</v>
      </c>
      <c r="E62" s="56" t="s">
        <v>726</v>
      </c>
      <c r="F62" s="56">
        <v>0</v>
      </c>
      <c r="G62" s="56" t="s">
        <v>160</v>
      </c>
      <c r="H62" s="57" t="s">
        <v>79</v>
      </c>
      <c r="I62" s="44">
        <f>MATCH(B62,Archive_Master_crosswalk!W:W,0)</f>
        <v>184</v>
      </c>
    </row>
    <row r="63" spans="1:9" ht="87">
      <c r="A63" s="69" t="s">
        <v>1280</v>
      </c>
      <c r="B63" s="54" t="s">
        <v>582</v>
      </c>
      <c r="C63" s="55" t="s">
        <v>583</v>
      </c>
      <c r="D63" s="43" t="s">
        <v>308</v>
      </c>
      <c r="E63" s="56" t="s">
        <v>278</v>
      </c>
      <c r="F63" s="56">
        <v>0</v>
      </c>
      <c r="G63" s="56">
        <v>100</v>
      </c>
      <c r="H63" s="57" t="s">
        <v>584</v>
      </c>
      <c r="I63" s="44">
        <f>MATCH(B63,Archive_Master_crosswalk!W:W,0)</f>
        <v>140</v>
      </c>
    </row>
    <row r="64" spans="1:9" ht="87">
      <c r="A64" s="69" t="s">
        <v>1280</v>
      </c>
      <c r="B64" s="54" t="s">
        <v>589</v>
      </c>
      <c r="C64" s="55" t="s">
        <v>591</v>
      </c>
      <c r="D64" s="43" t="s">
        <v>308</v>
      </c>
      <c r="E64" s="56" t="s">
        <v>278</v>
      </c>
      <c r="F64" s="56">
        <v>0</v>
      </c>
      <c r="G64" s="56">
        <v>100</v>
      </c>
      <c r="H64" s="57" t="s">
        <v>584</v>
      </c>
      <c r="I64" s="44">
        <f>MATCH(B64,Archive_Master_crosswalk!W:W,0)</f>
        <v>141</v>
      </c>
    </row>
    <row r="65" spans="1:9" ht="58">
      <c r="A65" s="69" t="s">
        <v>1280</v>
      </c>
      <c r="B65" s="54" t="s">
        <v>595</v>
      </c>
      <c r="C65" s="55" t="s">
        <v>596</v>
      </c>
      <c r="D65" s="43" t="s">
        <v>370</v>
      </c>
      <c r="E65" s="56" t="s">
        <v>571</v>
      </c>
      <c r="F65" s="56">
        <v>1</v>
      </c>
      <c r="G65" s="56">
        <v>4098</v>
      </c>
      <c r="H65" s="57" t="s">
        <v>387</v>
      </c>
      <c r="I65" s="44">
        <f>MATCH(B65,Archive_Master_crosswalk!W:W,0)</f>
        <v>144</v>
      </c>
    </row>
    <row r="66" spans="1:9" ht="58">
      <c r="A66" s="69" t="s">
        <v>1280</v>
      </c>
      <c r="B66" s="54" t="s">
        <v>598</v>
      </c>
      <c r="C66" s="55" t="s">
        <v>599</v>
      </c>
      <c r="D66" s="43" t="s">
        <v>370</v>
      </c>
      <c r="E66" s="56" t="s">
        <v>571</v>
      </c>
      <c r="F66" s="56">
        <v>1</v>
      </c>
      <c r="G66" s="56">
        <v>4098</v>
      </c>
      <c r="H66" s="57" t="s">
        <v>387</v>
      </c>
      <c r="I66" s="44">
        <f>MATCH(B66,Archive_Master_crosswalk!W:W,0)</f>
        <v>145</v>
      </c>
    </row>
    <row r="67" spans="1:9" ht="58">
      <c r="A67" s="69" t="s">
        <v>1280</v>
      </c>
      <c r="B67" s="54" t="s">
        <v>569</v>
      </c>
      <c r="C67" s="55" t="s">
        <v>570</v>
      </c>
      <c r="D67" s="43" t="s">
        <v>370</v>
      </c>
      <c r="E67" s="56" t="s">
        <v>571</v>
      </c>
      <c r="F67" s="56">
        <v>1</v>
      </c>
      <c r="G67" s="56">
        <v>4098</v>
      </c>
      <c r="H67" s="57" t="s">
        <v>387</v>
      </c>
      <c r="I67" s="44">
        <f>MATCH(B67,Archive_Master_crosswalk!W:W,0)</f>
        <v>139</v>
      </c>
    </row>
    <row r="68" spans="1:9" ht="87">
      <c r="A68" s="69" t="s">
        <v>1280</v>
      </c>
      <c r="B68" s="54" t="s">
        <v>668</v>
      </c>
      <c r="C68" s="55" t="s">
        <v>669</v>
      </c>
      <c r="D68" s="43" t="s">
        <v>370</v>
      </c>
      <c r="E68" s="56" t="s">
        <v>571</v>
      </c>
      <c r="F68" s="56">
        <v>1</v>
      </c>
      <c r="G68" s="56">
        <v>4098</v>
      </c>
      <c r="H68" s="57" t="s">
        <v>387</v>
      </c>
      <c r="I68" s="44">
        <f>MATCH(B68,Archive_Master_crosswalk!W:W,0)</f>
        <v>167</v>
      </c>
    </row>
    <row r="69" spans="1:9" ht="72.5">
      <c r="A69" s="69" t="s">
        <v>1280</v>
      </c>
      <c r="B69" s="54" t="s">
        <v>574</v>
      </c>
      <c r="C69" s="55" t="s">
        <v>576</v>
      </c>
      <c r="D69" s="43" t="s">
        <v>308</v>
      </c>
      <c r="E69" s="56" t="s">
        <v>278</v>
      </c>
      <c r="F69" s="56">
        <v>0</v>
      </c>
      <c r="G69" s="56">
        <v>100</v>
      </c>
      <c r="H69" s="57" t="s">
        <v>577</v>
      </c>
      <c r="I69" s="44">
        <f>MATCH(B69,Archive_Master_crosswalk!W:W,0)</f>
        <v>142</v>
      </c>
    </row>
    <row r="70" spans="1:9" ht="72.5">
      <c r="A70" s="69" t="s">
        <v>1280</v>
      </c>
      <c r="B70" s="54" t="s">
        <v>601</v>
      </c>
      <c r="C70" s="55" t="s">
        <v>602</v>
      </c>
      <c r="D70" s="43" t="s">
        <v>308</v>
      </c>
      <c r="E70" s="56" t="s">
        <v>278</v>
      </c>
      <c r="F70" s="56">
        <v>0</v>
      </c>
      <c r="G70" s="56">
        <v>100</v>
      </c>
      <c r="H70" s="57" t="s">
        <v>577</v>
      </c>
      <c r="I70" s="44">
        <f>MATCH(B70,Archive_Master_crosswalk!W:W,0)</f>
        <v>143</v>
      </c>
    </row>
    <row r="71" spans="1:9" ht="43.5">
      <c r="A71" s="69" t="s">
        <v>1280</v>
      </c>
      <c r="B71" s="54" t="s">
        <v>551</v>
      </c>
      <c r="C71" s="55" t="s">
        <v>552</v>
      </c>
      <c r="D71" s="43" t="s">
        <v>370</v>
      </c>
      <c r="E71" s="56" t="s">
        <v>278</v>
      </c>
      <c r="F71" s="56">
        <v>0</v>
      </c>
      <c r="G71" s="56">
        <v>100</v>
      </c>
      <c r="H71" s="57" t="s">
        <v>79</v>
      </c>
      <c r="I71" s="44">
        <f>MATCH(B71,Archive_Master_crosswalk!W:W,0)</f>
        <v>133</v>
      </c>
    </row>
    <row r="72" spans="1:9" ht="29">
      <c r="A72" s="69" t="s">
        <v>1280</v>
      </c>
      <c r="B72" s="54" t="s">
        <v>530</v>
      </c>
      <c r="C72" s="55" t="s">
        <v>531</v>
      </c>
      <c r="D72" s="43" t="s">
        <v>370</v>
      </c>
      <c r="E72" s="56" t="s">
        <v>278</v>
      </c>
      <c r="F72" s="56">
        <v>0</v>
      </c>
      <c r="G72" s="56">
        <v>100</v>
      </c>
      <c r="H72" s="57" t="s">
        <v>79</v>
      </c>
      <c r="I72" s="44">
        <f>MATCH(B72,Archive_Master_crosswalk!W:W,0)</f>
        <v>127</v>
      </c>
    </row>
    <row r="73" spans="1:9" ht="58">
      <c r="A73" s="69" t="s">
        <v>1280</v>
      </c>
      <c r="B73" s="54" t="s">
        <v>554</v>
      </c>
      <c r="C73" s="55" t="s">
        <v>555</v>
      </c>
      <c r="D73" s="43" t="s">
        <v>370</v>
      </c>
      <c r="E73" s="56" t="s">
        <v>278</v>
      </c>
      <c r="F73" s="56">
        <v>0</v>
      </c>
      <c r="G73" s="56">
        <v>100</v>
      </c>
      <c r="H73" s="57" t="s">
        <v>79</v>
      </c>
      <c r="I73" s="44">
        <f>MATCH(B73,Archive_Master_crosswalk!W:W,0)</f>
        <v>134</v>
      </c>
    </row>
    <row r="74" spans="1:9" ht="29">
      <c r="A74" s="69" t="s">
        <v>1280</v>
      </c>
      <c r="B74" s="71" t="s">
        <v>557</v>
      </c>
      <c r="C74" s="55" t="s">
        <v>558</v>
      </c>
      <c r="D74" s="43" t="s">
        <v>370</v>
      </c>
      <c r="E74" s="56" t="s">
        <v>278</v>
      </c>
      <c r="F74" s="56">
        <v>0</v>
      </c>
      <c r="G74" s="56">
        <v>100</v>
      </c>
      <c r="H74" s="57" t="s">
        <v>79</v>
      </c>
      <c r="I74" s="44">
        <f>MATCH(B74,Archive_Master_crosswalk!W:W,0)</f>
        <v>135</v>
      </c>
    </row>
    <row r="75" spans="1:9" ht="29">
      <c r="A75" s="69" t="s">
        <v>1280</v>
      </c>
      <c r="B75" s="71" t="s">
        <v>560</v>
      </c>
      <c r="C75" s="55" t="s">
        <v>561</v>
      </c>
      <c r="D75" s="43" t="s">
        <v>370</v>
      </c>
      <c r="E75" s="56" t="s">
        <v>278</v>
      </c>
      <c r="F75" s="56">
        <v>0</v>
      </c>
      <c r="G75" s="56">
        <v>100</v>
      </c>
      <c r="H75" s="57" t="s">
        <v>79</v>
      </c>
      <c r="I75" s="44">
        <f>MATCH(B75,Archive_Master_crosswalk!W:W,0)</f>
        <v>136</v>
      </c>
    </row>
    <row r="76" spans="1:9" ht="14.5">
      <c r="A76" s="69" t="s">
        <v>1280</v>
      </c>
      <c r="B76" s="71" t="s">
        <v>563</v>
      </c>
      <c r="C76" s="55" t="s">
        <v>564</v>
      </c>
      <c r="D76" s="43" t="s">
        <v>370</v>
      </c>
      <c r="E76" s="56" t="s">
        <v>278</v>
      </c>
      <c r="F76" s="56">
        <v>0</v>
      </c>
      <c r="G76" s="56">
        <v>100</v>
      </c>
      <c r="H76" s="57" t="s">
        <v>79</v>
      </c>
      <c r="I76" s="44">
        <f>MATCH(B76,Archive_Master_crosswalk!W:W,0)</f>
        <v>137</v>
      </c>
    </row>
    <row r="77" spans="1:9" ht="29">
      <c r="A77" s="69" t="s">
        <v>1280</v>
      </c>
      <c r="B77" s="71" t="s">
        <v>565</v>
      </c>
      <c r="C77" s="55" t="s">
        <v>566</v>
      </c>
      <c r="D77" s="43" t="s">
        <v>370</v>
      </c>
      <c r="E77" s="56" t="s">
        <v>278</v>
      </c>
      <c r="F77" s="56">
        <v>0</v>
      </c>
      <c r="G77" s="56">
        <v>100</v>
      </c>
      <c r="H77" s="57" t="s">
        <v>79</v>
      </c>
      <c r="I77" s="44">
        <f>MATCH(B77,Archive_Master_crosswalk!W:W,0)</f>
        <v>138</v>
      </c>
    </row>
    <row r="78" spans="1:9" ht="29">
      <c r="A78" s="69" t="s">
        <v>1280</v>
      </c>
      <c r="B78" s="54" t="s">
        <v>306</v>
      </c>
      <c r="C78" s="55" t="s">
        <v>307</v>
      </c>
      <c r="D78" s="43" t="s">
        <v>308</v>
      </c>
      <c r="E78" s="56" t="s">
        <v>249</v>
      </c>
      <c r="F78" s="56">
        <v>0</v>
      </c>
      <c r="G78" s="56" t="s">
        <v>160</v>
      </c>
      <c r="H78" s="57" t="s">
        <v>79</v>
      </c>
      <c r="I78" s="44">
        <f>MATCH(B78,Archive_Master_crosswalk!W:W,0)</f>
        <v>69</v>
      </c>
    </row>
    <row r="79" spans="1:9" ht="29">
      <c r="A79" s="69" t="s">
        <v>1280</v>
      </c>
      <c r="B79" s="54" t="s">
        <v>360</v>
      </c>
      <c r="C79" s="55" t="s">
        <v>361</v>
      </c>
      <c r="D79" s="43" t="s">
        <v>308</v>
      </c>
      <c r="E79" s="56" t="s">
        <v>249</v>
      </c>
      <c r="F79" s="56">
        <v>0</v>
      </c>
      <c r="G79" s="56" t="s">
        <v>160</v>
      </c>
      <c r="H79" s="57" t="s">
        <v>79</v>
      </c>
      <c r="I79" s="44">
        <f>MATCH(B79,Archive_Master_crosswalk!W:W,0)</f>
        <v>85</v>
      </c>
    </row>
    <row r="80" spans="1:9" ht="43.5">
      <c r="A80" s="69" t="s">
        <v>1280</v>
      </c>
      <c r="B80" s="54" t="s">
        <v>488</v>
      </c>
      <c r="C80" s="55" t="s">
        <v>489</v>
      </c>
      <c r="D80" s="43" t="s">
        <v>308</v>
      </c>
      <c r="E80" s="56" t="s">
        <v>160</v>
      </c>
      <c r="F80" s="56">
        <v>-1</v>
      </c>
      <c r="G80" s="56">
        <v>2</v>
      </c>
      <c r="H80" s="57" t="s">
        <v>79</v>
      </c>
      <c r="I80" s="44">
        <f>MATCH(B80,Archive_Master_crosswalk!W:W,0)</f>
        <v>116</v>
      </c>
    </row>
    <row r="81" spans="1:9" ht="87">
      <c r="A81" s="69" t="s">
        <v>1280</v>
      </c>
      <c r="B81" s="54" t="s">
        <v>491</v>
      </c>
      <c r="C81" s="55" t="s">
        <v>492</v>
      </c>
      <c r="D81" s="43" t="s">
        <v>370</v>
      </c>
      <c r="E81" s="56" t="s">
        <v>160</v>
      </c>
      <c r="F81" s="56">
        <v>0</v>
      </c>
      <c r="G81" s="56">
        <v>2.2999999999999998</v>
      </c>
      <c r="H81" s="57" t="s">
        <v>79</v>
      </c>
      <c r="I81" s="44">
        <f>MATCH(B81,Archive_Master_crosswalk!W:W,0)</f>
        <v>117</v>
      </c>
    </row>
    <row r="82" spans="1:9" ht="43.5">
      <c r="A82" s="69" t="s">
        <v>1280</v>
      </c>
      <c r="B82" s="54" t="s">
        <v>521</v>
      </c>
      <c r="C82" s="55" t="s">
        <v>522</v>
      </c>
      <c r="D82" s="43" t="s">
        <v>308</v>
      </c>
      <c r="E82" s="56" t="s">
        <v>523</v>
      </c>
      <c r="F82" s="56">
        <v>0</v>
      </c>
      <c r="G82" s="56">
        <v>180</v>
      </c>
      <c r="H82" s="57" t="s">
        <v>79</v>
      </c>
      <c r="I82" s="44">
        <f>MATCH(B82,Archive_Master_crosswalk!W:W,0)</f>
        <v>126</v>
      </c>
    </row>
    <row r="83" spans="1:9" ht="29">
      <c r="A83" s="69" t="s">
        <v>1280</v>
      </c>
      <c r="B83" s="54" t="s">
        <v>368</v>
      </c>
      <c r="C83" s="55" t="s">
        <v>369</v>
      </c>
      <c r="D83" s="43" t="s">
        <v>370</v>
      </c>
      <c r="E83" s="56" t="s">
        <v>160</v>
      </c>
      <c r="F83" s="56">
        <v>0</v>
      </c>
      <c r="G83" s="56" t="s">
        <v>160</v>
      </c>
      <c r="H83" s="57" t="s">
        <v>79</v>
      </c>
      <c r="I83" s="44">
        <f>MATCH(B83,Archive_Master_crosswalk!W:W,0)</f>
        <v>88</v>
      </c>
    </row>
    <row r="84" spans="1:9" ht="29">
      <c r="A84" s="69" t="s">
        <v>1280</v>
      </c>
      <c r="B84" s="54" t="s">
        <v>375</v>
      </c>
      <c r="C84" s="55" t="s">
        <v>376</v>
      </c>
      <c r="D84" s="43" t="s">
        <v>79</v>
      </c>
      <c r="E84" s="56" t="s">
        <v>249</v>
      </c>
      <c r="F84" s="56">
        <v>0</v>
      </c>
      <c r="G84" s="56" t="s">
        <v>160</v>
      </c>
      <c r="H84" s="57" t="s">
        <v>79</v>
      </c>
      <c r="I84" s="44">
        <f>MATCH(B84,Archive_Master_crosswalk!W:W,0)</f>
        <v>89</v>
      </c>
    </row>
    <row r="85" spans="1:9" ht="58">
      <c r="A85" s="69" t="s">
        <v>1280</v>
      </c>
      <c r="B85" s="54" t="s">
        <v>436</v>
      </c>
      <c r="C85" s="55" t="s">
        <v>438</v>
      </c>
      <c r="D85" s="43" t="s">
        <v>308</v>
      </c>
      <c r="E85" s="56" t="s">
        <v>278</v>
      </c>
      <c r="F85" s="56">
        <v>0</v>
      </c>
      <c r="G85" s="56">
        <v>100</v>
      </c>
      <c r="H85" s="57" t="s">
        <v>79</v>
      </c>
      <c r="I85" s="44">
        <f>MATCH(B85,Archive_Master_crosswalk!W:W,0)</f>
        <v>99</v>
      </c>
    </row>
    <row r="86" spans="1:9" ht="14.5">
      <c r="A86" s="54" t="s">
        <v>1313</v>
      </c>
      <c r="B86" s="54" t="s">
        <v>266</v>
      </c>
      <c r="C86" s="55" t="s">
        <v>267</v>
      </c>
      <c r="D86" s="43" t="s">
        <v>79</v>
      </c>
      <c r="E86" s="56" t="s">
        <v>249</v>
      </c>
      <c r="F86" s="56">
        <v>0</v>
      </c>
      <c r="G86" s="56" t="s">
        <v>160</v>
      </c>
      <c r="H86" s="57" t="s">
        <v>79</v>
      </c>
      <c r="I86" s="44">
        <f>MATCH(B86,Archive_Master_crosswalk!W:W,0)</f>
        <v>65</v>
      </c>
    </row>
    <row r="87" spans="1:9" ht="14.5">
      <c r="A87" s="54" t="s">
        <v>1313</v>
      </c>
      <c r="B87" s="54" t="s">
        <v>313</v>
      </c>
      <c r="C87" s="55" t="s">
        <v>314</v>
      </c>
      <c r="D87" s="43" t="s">
        <v>79</v>
      </c>
      <c r="E87" s="56" t="s">
        <v>249</v>
      </c>
      <c r="F87" s="56">
        <v>0</v>
      </c>
      <c r="G87" s="56" t="s">
        <v>160</v>
      </c>
      <c r="H87" s="57" t="s">
        <v>79</v>
      </c>
      <c r="I87" s="44">
        <f>MATCH(B87,Archive_Master_crosswalk!W:W,0)</f>
        <v>70</v>
      </c>
    </row>
    <row r="88" spans="1:9" ht="58">
      <c r="A88" s="54" t="s">
        <v>1313</v>
      </c>
      <c r="B88" s="54" t="s">
        <v>494</v>
      </c>
      <c r="C88" s="55" t="s">
        <v>495</v>
      </c>
      <c r="D88" s="43" t="s">
        <v>79</v>
      </c>
      <c r="E88" s="56" t="s">
        <v>249</v>
      </c>
      <c r="F88" s="56">
        <v>0</v>
      </c>
      <c r="G88" s="56" t="s">
        <v>160</v>
      </c>
      <c r="H88" s="57" t="s">
        <v>496</v>
      </c>
      <c r="I88" s="44">
        <f>MATCH(B88,Archive_Master_crosswalk!W:W,0)</f>
        <v>118</v>
      </c>
    </row>
    <row r="89" spans="1:9" ht="116">
      <c r="A89" s="54" t="s">
        <v>1313</v>
      </c>
      <c r="B89" s="54" t="s">
        <v>502</v>
      </c>
      <c r="C89" s="55" t="s">
        <v>503</v>
      </c>
      <c r="D89" s="43" t="s">
        <v>79</v>
      </c>
      <c r="E89" s="56" t="s">
        <v>160</v>
      </c>
      <c r="F89" s="56">
        <v>1</v>
      </c>
      <c r="G89" s="56">
        <v>3</v>
      </c>
      <c r="H89" s="57" t="s">
        <v>496</v>
      </c>
      <c r="I89" s="44">
        <f>MATCH(B89,Archive_Master_crosswalk!W:W,0)</f>
        <v>120</v>
      </c>
    </row>
    <row r="90" spans="1:9" ht="43.5">
      <c r="A90" s="54" t="s">
        <v>1313</v>
      </c>
      <c r="B90" s="54" t="s">
        <v>276</v>
      </c>
      <c r="C90" s="55" t="s">
        <v>277</v>
      </c>
      <c r="D90" s="43" t="s">
        <v>79</v>
      </c>
      <c r="E90" s="56" t="s">
        <v>278</v>
      </c>
      <c r="F90" s="56">
        <v>0</v>
      </c>
      <c r="G90" s="56" t="s">
        <v>279</v>
      </c>
      <c r="H90" s="57" t="s">
        <v>79</v>
      </c>
      <c r="I90" s="44">
        <f>MATCH(B90,Archive_Master_crosswalk!W:W,0)</f>
        <v>66</v>
      </c>
    </row>
    <row r="91" spans="1:9" ht="29">
      <c r="A91" s="54" t="s">
        <v>1313</v>
      </c>
      <c r="B91" s="54" t="s">
        <v>429</v>
      </c>
      <c r="C91" s="55" t="s">
        <v>430</v>
      </c>
      <c r="D91" s="43" t="s">
        <v>79</v>
      </c>
      <c r="E91" s="56" t="s">
        <v>160</v>
      </c>
      <c r="F91" s="56">
        <v>1</v>
      </c>
      <c r="G91" s="56" t="s">
        <v>79</v>
      </c>
      <c r="H91" s="57" t="s">
        <v>79</v>
      </c>
      <c r="I91" s="44">
        <f>MATCH(B91,Archive_Master_crosswalk!W:W,0)</f>
        <v>98</v>
      </c>
    </row>
    <row r="92" spans="1:9" ht="29">
      <c r="A92" s="54" t="s">
        <v>1313</v>
      </c>
      <c r="B92" s="54" t="s">
        <v>505</v>
      </c>
      <c r="C92" s="55" t="s">
        <v>506</v>
      </c>
      <c r="D92" s="43" t="s">
        <v>79</v>
      </c>
      <c r="E92" s="56" t="s">
        <v>160</v>
      </c>
      <c r="F92" s="56" t="s">
        <v>507</v>
      </c>
      <c r="G92" s="56" t="s">
        <v>508</v>
      </c>
      <c r="H92" s="57" t="s">
        <v>79</v>
      </c>
      <c r="I92" s="44">
        <f>MATCH(B92,Archive_Master_crosswalk!W:W,0)</f>
        <v>121</v>
      </c>
    </row>
    <row r="93" spans="1:9" ht="29">
      <c r="A93" s="54" t="s">
        <v>1313</v>
      </c>
      <c r="B93" s="54" t="s">
        <v>445</v>
      </c>
      <c r="C93" s="55" t="s">
        <v>446</v>
      </c>
      <c r="D93" s="43" t="s">
        <v>79</v>
      </c>
      <c r="E93" s="56" t="s">
        <v>160</v>
      </c>
      <c r="F93" s="56" t="s">
        <v>447</v>
      </c>
      <c r="G93" s="56" t="s">
        <v>448</v>
      </c>
      <c r="H93" s="57" t="s">
        <v>79</v>
      </c>
      <c r="I93" s="44">
        <f>MATCH(B93,Archive_Master_crosswalk!W:W,0)</f>
        <v>100</v>
      </c>
    </row>
    <row r="94" spans="1:9" ht="14.5">
      <c r="A94" s="54" t="s">
        <v>1313</v>
      </c>
      <c r="B94" s="54" t="s">
        <v>510</v>
      </c>
      <c r="C94" s="55" t="s">
        <v>511</v>
      </c>
      <c r="D94" s="43" t="s">
        <v>308</v>
      </c>
      <c r="E94" s="56" t="s">
        <v>160</v>
      </c>
      <c r="F94" s="56" t="s">
        <v>447</v>
      </c>
      <c r="G94" s="56" t="s">
        <v>512</v>
      </c>
      <c r="H94" s="57" t="s">
        <v>79</v>
      </c>
      <c r="I94" s="44">
        <f>MATCH(B94,Archive_Master_crosswalk!W:W,0)</f>
        <v>122</v>
      </c>
    </row>
    <row r="95" spans="1:9" ht="14.5">
      <c r="A95" s="54" t="s">
        <v>1313</v>
      </c>
      <c r="B95" s="54" t="s">
        <v>1155</v>
      </c>
      <c r="C95" s="55" t="s">
        <v>1156</v>
      </c>
      <c r="D95" s="43" t="s">
        <v>79</v>
      </c>
      <c r="E95" s="56" t="s">
        <v>111</v>
      </c>
      <c r="F95" s="56" t="s">
        <v>79</v>
      </c>
      <c r="G95" s="56" t="s">
        <v>79</v>
      </c>
      <c r="H95" s="57" t="s">
        <v>79</v>
      </c>
      <c r="I95" s="44">
        <f>MATCH(B95,Archive_Master_crosswalk!W:W,0)</f>
        <v>344</v>
      </c>
    </row>
    <row r="96" spans="1:9" ht="29">
      <c r="A96" s="54" t="s">
        <v>1313</v>
      </c>
      <c r="B96" s="54" t="s">
        <v>1158</v>
      </c>
      <c r="C96" s="55" t="s">
        <v>1159</v>
      </c>
      <c r="D96" s="43" t="s">
        <v>79</v>
      </c>
      <c r="E96" s="56" t="s">
        <v>79</v>
      </c>
      <c r="F96" s="56" t="s">
        <v>79</v>
      </c>
      <c r="G96" s="56" t="s">
        <v>79</v>
      </c>
      <c r="H96" s="57" t="s">
        <v>79</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L 4 D A A B Q S w M E F A A C A A g A c X 5 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c X 5 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W 1 H J 3 o b w t Q A A A J U B A A A T A B w A R m 9 y b X V s Y X M v U 2 V j d G l v b j E u b S C i G A A o o B Q A A A A A A A A A A A A A A A A A A A A A A A A A A A D F j z E L w j A Q h f d A / k O I S w u l o K t 0 a i s 4 q G A E h 9 I h j V c a G h N I U i y I / 9 3 U L h 0 c 3 L z l 4 H j 3 3 v c c C C + N J m z e 6 y 1 G G L m O W 7 g R N j Q M / K k 9 g L d S O J I R B R 4 j E o a Z w Q o I l 3 I U o N J 8 s B a 0 v x r b N 8 b 0 U f y s j v w O G b 3 w R s G G 1 q 8 q N 9 o H S Z 3 M B i u 6 k 8 r D F H M 2 D 0 e D 1 U e b M l A B Z b p F c 0 h C g I u O R F X A c Q u c O r z Q k c Y x R l J / N 1 2 W K c r 8 3 w X 2 u i j Z L 9 h v U E s B A i 0 A F A A C A A g A c X 5 b U f 6 M o K K n A A A A + A A A A B I A A A A A A A A A A A A A A A A A A A A A A E N v b m Z p Z y 9 Q Y W N r Y W d l L n h t b F B L A Q I t A B Q A A g A I A H F + W 1 E P y u m r p A A A A O k A A A A T A A A A A A A A A A A A A A A A A P M A A A B b Q 2 9 u d G V u d F 9 U e X B l c 1 0 u e G 1 s U E s B A i 0 A F A A C A A g A c X 5 b U c n e h v C 1 A A A A l Q E A A B M A A A A A A A A A A A A A A A A A 5 A E A A E Z v c m 1 1 b G F z L 1 N l Y 3 R p b 2 4 x L m 1 Q S w U G A A A A A A M A A w D C A A A A 5 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1 Y A A A A A A A B Z V 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i U 2 V 0 T 2 Z N Z X R y 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1 Y l N l d E 9 m T W V 0 c m l j c y I g L z 4 8 R W 5 0 c n k g V H l w Z T 0 i R m l s b G V k Q 2 9 t c G x l d G V S Z X N 1 b H R U b 1 d v c m t z a G V l d C I g V m F s d W U 9 I m w x I i A v P j x F b n R y e S B U e X B l P S J S Z W x h d G l v b n N o a X B J b m Z v Q 2 9 u d G F p b m V y I i B W Y W x 1 Z T 0 i c 3 s m c X V v d D t j b 2 x 1 b W 5 D b 3 V u d C Z x d W 9 0 O z o 2 M S w m c X V v d D t r Z X l D b 2 x 1 b W 5 O Y W 1 l c y Z x d W 9 0 O z p b X S w m c X V v d D t x d W V y e V J l b G F 0 a W 9 u c 2 h p c H M m c X V v d D s 6 W 1 0 s J n F 1 b 3 Q 7 Y 2 9 s d W 1 u S W R l b n R p d G l l c y Z x d W 9 0 O z p b J n F 1 b 3 Q 7 U 2 V j d G l v b j E v U 3 V i U 2 V 0 T 2 Z N Z X R y a W N z L 1 N v d X J j Z S 5 7 R m l l b G R J R C w w f S Z x d W 9 0 O y w m c X V v d D t T Z W N 0 a W 9 u M S 9 T d W J T Z X R P Z k 1 l d H J p Y 3 M v U 2 9 1 c m N l L n t D Y X R l Z 2 9 y e S w x f S Z x d W 9 0 O y w m c X V v d D t T Z W N 0 a W 9 u M S 9 T d W J T Z X R P Z k 1 l d H J p Y 3 M v U 2 9 1 c m N l L n t J b k R F U y w y f S Z x d W 9 0 O y w m c X V v d D t T Z W N 0 a W 9 u M S 9 T d W J T Z X R P Z k 1 l d H J p Y 3 M v U 2 9 1 c m N l L n t T d W J z Z X R P Z k 1 l d H J p Y 3 M s M 3 0 m c X V v d D s s J n F 1 b 3 Q 7 U 2 V j d G l v b j E v U 3 V i U 2 V 0 T 2 Z N Z X R y a W N z L 1 N v d X J j Z S 5 7 T G 9 u Z 0 5 h b W U s N H 0 m c X V v d D s s J n F 1 b 3 Q 7 U 2 V j d G l v b j E v U 3 V i U 2 V 0 T 2 Z N Z X R y a W N z L 1 N v d X J j Z S 5 7 Q 2 9 k Z U Z v c k 1 h c F B v c F V w L D V 9 J n F 1 b 3 Q 7 L C Z x d W 9 0 O 1 N l Y 3 R p b 2 4 x L 1 N 1 Y l N l d E 9 m T W V 0 c m l j c y 9 T b 3 V y Y 2 U u e 0 R l Z m l u a X R p b 2 4 s N n 0 m c X V v d D s s J n F 1 b 3 Q 7 U 2 V j d G l v b j E v U 3 V i U 2 V 0 T 2 Z N Z X R y a W N z L 1 N v d X J j Z S 5 7 R G F 0 Y V R 5 c G U s N 3 0 m c X V v d D s s J n F 1 b 3 Q 7 U 2 V j d G l v b j E v U 3 V i U 2 V 0 T 2 Z N Z X R y a W N z L 1 N v d X J j Z S 5 7 T m 9 0 Z X N D b 2 R l c 0 N v b n Z l b n R p b 2 5 z L D h 9 J n F 1 b 3 Q 7 L C Z x d W 9 0 O 1 N l Y 3 R p b 2 4 x L 1 N 1 Y l N l d E 9 m T W V 0 c m l j c y 9 T b 3 V y Y 2 U u e 1 V u a X Q s O X 0 m c X V v d D s s J n F 1 b 3 Q 7 U 2 V j d G l v b j E v U 3 V i U 2 V 0 T 2 Z N Z X R y a W N z L 1 N v d X J j Z S 5 7 R m l l b G Q g L D E w f S Z x d W 9 0 O y w m c X V v d D t T Z W N 0 a W 9 u M S 9 T d W J T Z X R P Z k 1 l d H J p Y 3 M v U 2 9 1 c m N l L n t B U k V N U E Z p Z W x k L D E x f S Z x d W 9 0 O y w m c X V v d D t T Z W N 0 a W 9 u M S 9 T d W J T Z X R P Z k 1 l d H J p Y 3 M v U 2 9 1 c m N l L n t B U k V N U E Z p Z W x k Q 2 9 y c m V j d G l v b i w x M n 0 m c X V v d D s s J n F 1 b 3 Q 7 U 2 V j d G l v b j E v U 3 V i U 2 V 0 T 2 Z N Z X R y a W N z L 1 N v d X J j Z S 5 7 Q V J F T V B M b 2 5 n T m F t Z S w x M 3 0 m c X V v d D s s J n F 1 b 3 Q 7 U 2 V j d G l v b j E v U 3 V i U 2 V 0 T 2 Z N Z X R y a W N z L 1 N v d X J j Z S 5 7 Q V J F T V B E Z X N j c m l w d G l v b i w x N H 0 m c X V v d D s s J n F 1 b 3 Q 7 U 2 V j d G l v b j E v U 3 V i U 2 V 0 T 2 Z N Z X R y a W N z L 1 N v d X J j Z S 5 7 Q V J F T V B E Z X N j c m l w d G l v b k l m R G l m Z m V y Z W 5 0 R n J v b U R l Z m l u a X R p b 2 4 s M T V 9 J n F 1 b 3 Q 7 L C Z x d W 9 0 O 1 N l Y 3 R p b 2 4 x L 1 N 1 Y l N l d E 9 m T W V 0 c m l j c y 9 T b 3 V y Y 2 U u e 0 F S R U 1 Q V W 5 p d H M s M T Z 9 J n F 1 b 3 Q 7 L C Z x d W 9 0 O 1 N l Y 3 R p b 2 4 x L 1 N 1 Y l N l d E 9 m T W V 0 c m l j c y 9 T b 3 V y Y 2 U u e 0 F S R U 1 Q Q 2 9 s b G V j d G l v b k 1 l d G h v Z E l E L D E 3 f S Z x d W 9 0 O y w m c X V v d D t T Z W N 0 a W 9 u M S 9 T d W J T Z X R P Z k 1 l d H J p Y 3 M v U 2 9 1 c m N l L n t B U k V N U E N 1 c 3 R v b W l 6 Z W Q s M T h 9 J n F 1 b 3 Q 7 L C Z x d W 9 0 O 1 N l Y 3 R p b 2 4 x L 1 N 1 Y l N l d E 9 m T W V 0 c m l j c y 9 T b 3 V y Y 2 U u e 0 F S R U 1 Q Q W 5 h b H l z a X N N Z X R o b 2 R J R C w x O X 0 m c X V v d D s s J n F 1 b 3 Q 7 U 2 V j d G l v b j E v U 3 V i U 2 V 0 T 2 Z N Z X R y a W N z L 1 N v d X J j Z S 5 7 Q V J F T V B N Z X R o b 2 R D b 2 1 t Z W 5 0 L D I w f S Z x d W 9 0 O y w m c X V v d D t T Z W N 0 a W 9 u M S 9 T d W J T Z X R P Z k 1 l d H J p Y 3 M v U 2 9 1 c m N l L n t C T E 1 G a W V s Z E Z y b 2 1 N Z X R h Z G F 0 Y S w y M X 0 m c X V v d D s s J n F 1 b 3 Q 7 U 2 V j d G l v b j E v U 3 V i U 2 V 0 T 2 Z N Z X R y a W N z L 1 N v d X J j Z S 5 7 Q k x N R m l l b G Q s M j J 9 J n F 1 b 3 Q 7 L C Z x d W 9 0 O 1 N l Y 3 R p b 2 4 x L 1 N 1 Y l N l d E 9 m T W V 0 c m l j c y 9 T b 3 V y Y 2 U u e 0 J M T U Z p Z W x k Q 2 9 y c m V j d G l v b i w y M 3 0 m c X V v d D s s J n F 1 b 3 Q 7 U 2 V j d G l v b j E v U 3 V i U 2 V 0 T 2 Z N Z X R y a W N z L 1 N v d X J j Z S 5 7 Q k x N R G V z Y 3 J p c H R p b 2 5 J Z k R p Z m Z l c m V u d E Z y b 2 1 E Z W Z p b m l 0 a W 9 u L D I 0 f S Z x d W 9 0 O y w m c X V v d D t T Z W N 0 a W 9 u M S 9 T d W J T Z X R P Z k 1 l d H J p Y 3 M v U 2 9 1 c m N l L n t C T E 1 E Z X N j c m l w d G l v b i w y N X 0 m c X V v d D s s J n F 1 b 3 Q 7 U 2 V j d G l v b j E v U 3 V i U 2 V 0 T 2 Z N Z X R y a W N z L 1 N v d X J j Z S 5 7 U H J l Z G l j d G V k I H J l c 3 B v b n N l I H R v I H N 0 c m V z c y w y N n 0 m c X V v d D s s J n F 1 b 3 Q 7 U 2 V j d G l v b j E v U 3 V i U 2 V 0 T 2 Z N Z X R y a W N z L 1 N v d X J j Z S 5 7 Q k x N V W 5 p d H M s M j d 9 J n F 1 b 3 Q 7 L C Z x d W 9 0 O 1 N l Y 3 R p b 2 4 x L 1 N 1 Y l N l d E 9 m T W V 0 c m l j c y 9 T b 3 V y Y 2 U u e 0 1 p b m l t d W 0 g c G 9 z c 2 l i b G U g d m F s d W U s M j h 9 J n F 1 b 3 Q 7 L C Z x d W 9 0 O 1 N l Y 3 R p b 2 4 x L 1 N 1 Y l N l d E 9 m T W V 0 c m l j c y 9 T b 3 V y Y 2 U u e 0 1 h e G l t d W 0 g b G l r Z W x 5 I G 9 y I H B v c 3 N p Y m x l I H Z h b H V l L D I 5 f S Z x d W 9 0 O y w m c X V v d D t T Z W N 0 a W 9 u M S 9 T d W J T Z X R P Z k 1 l d H J p Y 3 M v U 2 9 1 c m N l L n t C T E 1 O b 3 R l L D M w f S Z x d W 9 0 O y w m c X V v d D t T Z W N 0 a W 9 u M S 9 T d W J T Z X R P Z k 1 l d H J p Y 3 M v U 2 9 1 c m N l L n t C T E 1 E Y X R h V H l w Z S w z M X 0 m c X V v d D s s J n F 1 b 3 Q 7 U 2 V j d G l v b j E v U 3 V i U 2 V 0 T 2 Z N Z X R y a W N z L 1 N v d X J j Z S 5 7 Q k x N Q 2 9 s b G V j d G l v b k 1 l d G h v Z E l E L D M y f S Z x d W 9 0 O y w m c X V v d D t T Z W N 0 a W 9 u M S 9 T d W J T Z X R P Z k 1 l d H J p Y 3 M v U 2 9 1 c m N l L n t C T E 1 D d X N 0 b 2 1 p e m V k L D M z f S Z x d W 9 0 O y w m c X V v d D t T Z W N 0 a W 9 u M S 9 T d W J T Z X R P Z k 1 l d H J p Y 3 M v U 2 9 1 c m N l L n t C T E 1 B b m F s e X N p c 0 1 l d G h v Z E l E L D M 0 f S Z x d W 9 0 O y w m c X V v d D t T Z W N 0 a W 9 u M S 9 T d W J T Z X R P Z k 1 l d H J p Y 3 M v U 2 9 1 c m N l L n t C T E 1 N Z X R o b 2 R D b 2 1 t Z W 5 0 L D M 1 f S Z x d W 9 0 O y w m c X V v d D t T Z W N 0 a W 9 u M S 9 T d W J T Z X R P Z k 1 l d H J p Y 3 M v U 2 9 1 c m N l L n t F U E E y M D A 4 R m l l b G Q s M z Z 9 J n F 1 b 3 Q 7 L C Z x d W 9 0 O 1 N l Y 3 R p b 2 4 x L 1 N 1 Y l N l d E 9 m T W V 0 c m l j c y 9 T b 3 V y Y 2 U u e 0 V Q Q T I w M D h G a W V s Z E N v c n J l Y 3 R p b 2 4 s M z d 9 J n F 1 b 3 Q 7 L C Z x d W 9 0 O 1 N l Y 3 R p b 2 4 x L 1 N 1 Y l N l d E 9 m T W V 0 c m l j c y 9 T b 3 V y Y 2 U u e 0 V Q Q T I w M D R G a W V s Z C w z O H 0 m c X V v d D s s J n F 1 b 3 Q 7 U 2 V j d G l v b j E v U 3 V i U 2 V 0 T 2 Z N Z X R y a W N z L 1 N v d X J j Z S 5 7 R V B B M j A w N E Z p Z W x k Q 2 9 y c m V j d G l v b i w z O X 0 m c X V v d D s s J n F 1 b 3 Q 7 U 2 V j d G l v b j E v U 3 V i U 2 V 0 T 2 Z N Z X R y a W N z L 1 N v d X J j Z S 5 7 R V B B R G V z Y 3 J p c H R p b 2 5 J Z k R p Z m Z l c m V u d E Z y b 2 1 E Z W Z p b m l 0 a W 9 u L D Q w f S Z x d W 9 0 O y w m c X V v d D t T Z W N 0 a W 9 u M S 9 T d W J T Z X R P Z k 1 l d H J p Y 3 M v U 2 9 1 c m N l L n t T Q U 1 Q T E V f V F l Q R S w 0 M X 0 m c X V v d D s s J n F 1 b 3 Q 7 U 2 V j d G l v b j E v U 3 V i U 2 V 0 T 2 Z N Z X R y a W N z L 1 N v d X J j Z S 5 7 T E F C R U x f Q k 9 B V E F C T E U s N D J 9 J n F 1 b 3 Q 7 L C Z x d W 9 0 O 1 N l Y 3 R p b 2 4 x L 1 N 1 Y l N l d E 9 m T W V 0 c m l j c y 9 T b 3 V y Y 2 U u e 0 V Q Q U R l c 2 N y a X B 0 a W 9 u L D Q z f S Z x d W 9 0 O y w m c X V v d D t T Z W N 0 a W 9 u M S 9 T d W J T Z X R P Z k 1 l d H J p Y 3 M v U 2 9 1 c m N l L n t F U E F V b m l 0 c y w 0 N H 0 m c X V v d D s s J n F 1 b 3 Q 7 U 2 V j d G l v b j E v U 3 V i U 2 V 0 T 2 Z N Z X R y a W N z L 1 N v d X J j Z S 5 7 Q m V j Y 2 E g T m 9 0 Z X M s N D V 9 J n F 1 b 3 Q 7 L C Z x d W 9 0 O 1 N l Y 3 R p b 2 4 x L 1 N 1 Y l N l d E 9 m T W V 0 c m l j c y 9 T b 3 V y Y 2 U u e 0 V Q Q U N v b G x l Y 3 R p b 2 5 N Z X R o b 2 R J R C w 0 N n 0 m c X V v d D s s J n F 1 b 3 Q 7 U 2 V j d G l v b j E v U 3 V i U 2 V 0 T 2 Z N Z X R y a W N z L 1 N v d X J j Z S 5 7 R V B B Q 3 V z d G 9 t a X p l Z C w 0 N 3 0 m c X V v d D s s J n F 1 b 3 Q 7 U 2 V j d G l v b j E v U 3 V i U 2 V 0 T 2 Z N Z X R y a W N z L 1 N v d X J j Z S 5 7 R V B B Q W 5 h b H l z a X N N Z X R o b 2 R J R C w 0 O H 0 m c X V v d D s s J n F 1 b 3 Q 7 U 2 V j d G l v b j E v U 3 V i U 2 V 0 T 2 Z N Z X R y a W N z L 1 N v d X J j Z S 5 7 R V B B T W V 0 a G 9 k Q 2 9 t b W V u d C w 0 O X 0 m c X V v d D s s J n F 1 b 3 Q 7 U 2 V j d G l v b j E v U 3 V i U 2 V 0 T 2 Z N Z X R y a W N z L 1 N v d X J j Z S 5 7 T G 9 u Z y B O Y W 1 l L S B Q S U J P L D U w f S Z x d W 9 0 O y w m c X V v d D t T Z W N 0 a W 9 u M S 9 T d W J T Z X R P Z k 1 l d H J p Y 3 M v U 2 9 1 c m N l L n t Q S U J P R m l l b G Q s N T F 9 J n F 1 b 3 Q 7 L C Z x d W 9 0 O 1 N l Y 3 R p b 2 4 x L 1 N 1 Y l N l d E 9 m T W V 0 c m l j c y 9 T b 3 V y Y 2 U u e 1 B J Q k 9 G a W V s Z E N v c n J l Y 3 R p b 2 4 s N T J 9 J n F 1 b 3 Q 7 L C Z x d W 9 0 O 1 N l Y 3 R p b 2 4 x L 1 N 1 Y l N l d E 9 m T W V 0 c m l j c y 9 T b 3 V y Y 2 U u e 1 B J Q k 9 E Z X N j c m l w d G l v b k l m R G l m Z m V y Z W 5 0 R n J v b U R l c 2 N y a X B 0 a W 9 u L D U z f S Z x d W 9 0 O y w m c X V v d D t T Z W N 0 a W 9 u M S 9 T d W J T Z X R P Z k 1 l d H J p Y 3 M v U 2 9 1 c m N l L n t Q S U J P I E R l c 2 N y a X B 0 a W 9 u L D U 0 f S Z x d W 9 0 O y w m c X V v d D t T Z W N 0 a W 9 u M S 9 T d W J T Z X R P Z k 1 l d H J p Y 3 M v U 2 9 1 c m N l L n t Q S U J P V W 5 p d H M s N T V 9 J n F 1 b 3 Q 7 L C Z x d W 9 0 O 1 N l Y 3 R p b 2 4 x L 1 N 1 Y l N l d E 9 m T W V 0 c m l j c y 9 T b 3 V y Y 2 U u e 1 B J Q k 9 D b 2 x s Z W N 0 a W 9 u T W V 0 a G 9 k S U Q s N T Z 9 J n F 1 b 3 Q 7 L C Z x d W 9 0 O 1 N l Y 3 R p b 2 4 x L 1 N 1 Y l N l d E 9 m T W V 0 c m l j c y 9 T b 3 V y Y 2 U u e 1 B J Q k 9 D d X N 0 b 2 1 p e m V k L D U 3 f S Z x d W 9 0 O y w m c X V v d D t T Z W N 0 a W 9 u M S 9 T d W J T Z X R P Z k 1 l d H J p Y 3 M v U 2 9 1 c m N l L n t Q S U J P Q W 5 h b H l z a X N N Z X R o b 2 R J R C w 1 O H 0 m c X V v d D s s J n F 1 b 3 Q 7 U 2 V j d G l v b j E v U 3 V i U 2 V 0 T 2 Z N Z X R y a W N z L 1 N v d X J j Z S 5 7 U E l C T 0 1 l d G h v Z E N v b W 1 l b n Q s N T l 9 J n F 1 b 3 Q 7 L C Z x d W 9 0 O 1 N l Y 3 R p b 2 4 x L 1 N 1 Y l N l d E 9 m T W V 0 c m l j c y 9 T b 3 V y Y 2 U u e 0 N v d W 5 0 U H J v Z 3 J h b X M s N j B 9 J n F 1 b 3 Q 7 X S w m c X V v d D t D b 2 x 1 b W 5 D b 3 V u d C Z x d W 9 0 O z o 2 M S 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0 f S Z x d W 9 0 O y w m c X V v d D t T Z W N 0 a W 9 u M S 9 T d W J T Z X R P Z k 1 l d H J p Y 3 M v U 2 9 1 c m N l L n t D b 2 R l R m 9 y T W F w U G 9 w V X A s N X 0 m c X V v d D s s J n F 1 b 3 Q 7 U 2 V j d G l v b j E v U 3 V i U 2 V 0 T 2 Z N Z X R y a W N z L 1 N v d X J j Z S 5 7 R G V m a W 5 p d G l v b i w 2 f S Z x d W 9 0 O y w m c X V v d D t T Z W N 0 a W 9 u M S 9 T d W J T Z X R P Z k 1 l d H J p Y 3 M v U 2 9 1 c m N l L n t E Y X R h V H l w Z S w 3 f S Z x d W 9 0 O y w m c X V v d D t T Z W N 0 a W 9 u M S 9 T d W J T Z X R P Z k 1 l d H J p Y 3 M v U 2 9 1 c m N l L n t O b 3 R l c 0 N v Z G V z Q 2 9 u d m V u d G l v b n M s O H 0 m c X V v d D s s J n F 1 b 3 Q 7 U 2 V j d G l v b j E v U 3 V i U 2 V 0 T 2 Z N Z X R y a W N z L 1 N v d X J j Z S 5 7 V W 5 p d C w 5 f S Z x d W 9 0 O y w m c X V v d D t T Z W N 0 a W 9 u M S 9 T d W J T Z X R P Z k 1 l d H J p Y 3 M v U 2 9 1 c m N l L n t G a W V s Z C A s M T B 9 J n F 1 b 3 Q 7 L C Z x d W 9 0 O 1 N l Y 3 R p b 2 4 x L 1 N 1 Y l N l d E 9 m T W V 0 c m l j c y 9 T b 3 V y Y 2 U u e 0 F S R U 1 Q R m l l b G Q s M T F 9 J n F 1 b 3 Q 7 L C Z x d W 9 0 O 1 N l Y 3 R p b 2 4 x L 1 N 1 Y l N l d E 9 m T W V 0 c m l j c y 9 T b 3 V y Y 2 U u e 0 F S R U 1 Q R m l l b G R D b 3 J y Z W N 0 a W 9 u L D E y f S Z x d W 9 0 O y w m c X V v d D t T Z W N 0 a W 9 u M S 9 T d W J T Z X R P Z k 1 l d H J p Y 3 M v U 2 9 1 c m N l L n t B U k V N U E x v b m d O Y W 1 l L D E z f S Z x d W 9 0 O y w m c X V v d D t T Z W N 0 a W 9 u M S 9 T d W J T Z X R P Z k 1 l d H J p Y 3 M v U 2 9 1 c m N l L n t B U k V N U E R l c 2 N y a X B 0 a W 9 u L D E 0 f S Z x d W 9 0 O y w m c X V v d D t T Z W N 0 a W 9 u M S 9 T d W J T Z X R P Z k 1 l d H J p Y 3 M v U 2 9 1 c m N l L n t B U k V N U E R l c 2 N y a X B 0 a W 9 u S W Z E a W Z m Z X J l b n R G c m 9 t R G V m a W 5 p d G l v b i w x N X 0 m c X V v d D s s J n F 1 b 3 Q 7 U 2 V j d G l v b j E v U 3 V i U 2 V 0 T 2 Z N Z X R y a W N z L 1 N v d X J j Z S 5 7 Q V J F T V B V b m l 0 c y w x N n 0 m c X V v d D s s J n F 1 b 3 Q 7 U 2 V j d G l v b j E v U 3 V i U 2 V 0 T 2 Z N Z X R y a W N z L 1 N v d X J j Z S 5 7 Q V J F T V B D b 2 x s Z W N 0 a W 9 u T W V 0 a G 9 k S U Q s M T d 9 J n F 1 b 3 Q 7 L C Z x d W 9 0 O 1 N l Y 3 R p b 2 4 x L 1 N 1 Y l N l d E 9 m T W V 0 c m l j c y 9 T b 3 V y Y 2 U u e 0 F S R U 1 Q Q 3 V z d G 9 t a X p l Z C w x O H 0 m c X V v d D s s J n F 1 b 3 Q 7 U 2 V j d G l v b j E v U 3 V i U 2 V 0 T 2 Z N Z X R y a W N z L 1 N v d X J j Z S 5 7 Q V J F T V B B b m F s e X N p c 0 1 l d G h v Z E l E L D E 5 f S Z x d W 9 0 O y w m c X V v d D t T Z W N 0 a W 9 u M S 9 T d W J T Z X R P Z k 1 l d H J p Y 3 M v U 2 9 1 c m N l L n t B U k V N U E 1 l d G h v Z E N v b W 1 l b n Q s M j B 9 J n F 1 b 3 Q 7 L C Z x d W 9 0 O 1 N l Y 3 R p b 2 4 x L 1 N 1 Y l N l d E 9 m T W V 0 c m l j c y 9 T b 3 V y Y 2 U u e 0 J M T U Z p Z W x k R n J v b U 1 l d G F k Y X R h L D I x f S Z x d W 9 0 O y w m c X V v d D t T Z W N 0 a W 9 u M S 9 T d W J T Z X R P Z k 1 l d H J p Y 3 M v U 2 9 1 c m N l L n t C T E 1 G a W V s Z C w y M n 0 m c X V v d D s s J n F 1 b 3 Q 7 U 2 V j d G l v b j E v U 3 V i U 2 V 0 T 2 Z N Z X R y a W N z L 1 N v d X J j Z S 5 7 Q k x N R m l l b G R D b 3 J y Z W N 0 a W 9 u L D I z f S Z x d W 9 0 O y w m c X V v d D t T Z W N 0 a W 9 u M S 9 T d W J T Z X R P Z k 1 l d H J p Y 3 M v U 2 9 1 c m N l L n t C T E 1 E Z X N j c m l w d G l v b k l m R G l m Z m V y Z W 5 0 R n J v b U R l Z m l u a X R p b 2 4 s M j R 9 J n F 1 b 3 Q 7 L C Z x d W 9 0 O 1 N l Y 3 R p b 2 4 x L 1 N 1 Y l N l d E 9 m T W V 0 c m l j c y 9 T b 3 V y Y 2 U u e 0 J M T U R l c 2 N y a X B 0 a W 9 u L D I 1 f S Z x d W 9 0 O y w m c X V v d D t T Z W N 0 a W 9 u M S 9 T d W J T Z X R P Z k 1 l d H J p Y 3 M v U 2 9 1 c m N l L n t Q c m V k a W N 0 Z W Q g c m V z c G 9 u c 2 U g d G 8 g c 3 R y Z X N z L D I 2 f S Z x d W 9 0 O y w m c X V v d D t T Z W N 0 a W 9 u M S 9 T d W J T Z X R P Z k 1 l d H J p Y 3 M v U 2 9 1 c m N l L n t C T E 1 V b m l 0 c y w y N 3 0 m c X V v d D s s J n F 1 b 3 Q 7 U 2 V j d G l v b j E v U 3 V i U 2 V 0 T 2 Z N Z X R y a W N z L 1 N v d X J j Z S 5 7 T W l u a W 1 1 b S B w b 3 N z a W J s Z S B 2 Y W x 1 Z S w y O H 0 m c X V v d D s s J n F 1 b 3 Q 7 U 2 V j d G l v b j E v U 3 V i U 2 V 0 T 2 Z N Z X R y a W N z L 1 N v d X J j Z S 5 7 T W F 4 a W 1 1 b S B s a W t l b H k g b 3 I g c G 9 z c 2 l i b G U g d m F s d W U s M j l 9 J n F 1 b 3 Q 7 L C Z x d W 9 0 O 1 N l Y 3 R p b 2 4 x L 1 N 1 Y l N l d E 9 m T W V 0 c m l j c y 9 T b 3 V y Y 2 U u e 0 J M T U 5 v d G U s M z B 9 J n F 1 b 3 Q 7 L C Z x d W 9 0 O 1 N l Y 3 R p b 2 4 x L 1 N 1 Y l N l d E 9 m T W V 0 c m l j c y 9 T b 3 V y Y 2 U u e 0 J M T U R h d G F U e X B l L D M x f S Z x d W 9 0 O y w m c X V v d D t T Z W N 0 a W 9 u M S 9 T d W J T Z X R P Z k 1 l d H J p Y 3 M v U 2 9 1 c m N l L n t C T E 1 D b 2 x s Z W N 0 a W 9 u T W V 0 a G 9 k S U Q s M z J 9 J n F 1 b 3 Q 7 L C Z x d W 9 0 O 1 N l Y 3 R p b 2 4 x L 1 N 1 Y l N l d E 9 m T W V 0 c m l j c y 9 T b 3 V y Y 2 U u e 0 J M T U N 1 c 3 R v b W l 6 Z W Q s M z N 9 J n F 1 b 3 Q 7 L C Z x d W 9 0 O 1 N l Y 3 R p b 2 4 x L 1 N 1 Y l N l d E 9 m T W V 0 c m l j c y 9 T b 3 V y Y 2 U u e 0 J M T U F u Y W x 5 c 2 l z T W V 0 a G 9 k S U Q s M z R 9 J n F 1 b 3 Q 7 L C Z x d W 9 0 O 1 N l Y 3 R p b 2 4 x L 1 N 1 Y l N l d E 9 m T W V 0 c m l j c y 9 T b 3 V y Y 2 U u e 0 J M T U 1 l d G h v Z E N v b W 1 l b n Q s M z V 9 J n F 1 b 3 Q 7 L C Z x d W 9 0 O 1 N l Y 3 R p b 2 4 x L 1 N 1 Y l N l d E 9 m T W V 0 c m l j c y 9 T b 3 V y Y 2 U u e 0 V Q Q T I w M D h G a W V s Z C w z N n 0 m c X V v d D s s J n F 1 b 3 Q 7 U 2 V j d G l v b j E v U 3 V i U 2 V 0 T 2 Z N Z X R y a W N z L 1 N v d X J j Z S 5 7 R V B B M j A w O E Z p Z W x k Q 2 9 y c m V j d G l v b i w z N 3 0 m c X V v d D s s J n F 1 b 3 Q 7 U 2 V j d G l v b j E v U 3 V i U 2 V 0 T 2 Z N Z X R y a W N z L 1 N v d X J j Z S 5 7 R V B B M j A w N E Z p Z W x k L D M 4 f S Z x d W 9 0 O y w m c X V v d D t T Z W N 0 a W 9 u M S 9 T d W J T Z X R P Z k 1 l d H J p Y 3 M v U 2 9 1 c m N l L n t F U E E y M D A 0 R m l l b G R D b 3 J y Z W N 0 a W 9 u L D M 5 f S Z x d W 9 0 O y w m c X V v d D t T Z W N 0 a W 9 u M S 9 T d W J T Z X R P Z k 1 l d H J p Y 3 M v U 2 9 1 c m N l L n t F U E F E Z X N j c m l w d G l v b k l m R G l m Z m V y Z W 5 0 R n J v b U R l Z m l u a X R p b 2 4 s N D B 9 J n F 1 b 3 Q 7 L C Z x d W 9 0 O 1 N l Y 3 R p b 2 4 x L 1 N 1 Y l N l d E 9 m T W V 0 c m l j c y 9 T b 3 V y Y 2 U u e 1 N B T V B M R V 9 U W V B F L D Q x f S Z x d W 9 0 O y w m c X V v d D t T Z W N 0 a W 9 u M S 9 T d W J T Z X R P Z k 1 l d H J p Y 3 M v U 2 9 1 c m N l L n t M Q U J F T F 9 C T 0 F U Q U J M R S w 0 M n 0 m c X V v d D s s J n F 1 b 3 Q 7 U 2 V j d G l v b j E v U 3 V i U 2 V 0 T 2 Z N Z X R y a W N z L 1 N v d X J j Z S 5 7 R V B B R G V z Y 3 J p c H R p b 2 4 s N D N 9 J n F 1 b 3 Q 7 L C Z x d W 9 0 O 1 N l Y 3 R p b 2 4 x L 1 N 1 Y l N l d E 9 m T W V 0 c m l j c y 9 T b 3 V y Y 2 U u e 0 V Q Q V V u a X R z L D Q 0 f S Z x d W 9 0 O y w m c X V v d D t T Z W N 0 a W 9 u M S 9 T d W J T Z X R P Z k 1 l d H J p Y 3 M v U 2 9 1 c m N l L n t C Z W N j Y S B O b 3 R l c y w 0 N X 0 m c X V v d D s s J n F 1 b 3 Q 7 U 2 V j d G l v b j E v U 3 V i U 2 V 0 T 2 Z N Z X R y a W N z L 1 N v d X J j Z S 5 7 R V B B Q 2 9 s b G V j d G l v b k 1 l d G h v Z E l E L D Q 2 f S Z x d W 9 0 O y w m c X V v d D t T Z W N 0 a W 9 u M S 9 T d W J T Z X R P Z k 1 l d H J p Y 3 M v U 2 9 1 c m N l L n t F U E F D d X N 0 b 2 1 p e m V k L D Q 3 f S Z x d W 9 0 O y w m c X V v d D t T Z W N 0 a W 9 u M S 9 T d W J T Z X R P Z k 1 l d H J p Y 3 M v U 2 9 1 c m N l L n t F U E F B b m F s e X N p c 0 1 l d G h v Z E l E L D Q 4 f S Z x d W 9 0 O y w m c X V v d D t T Z W N 0 a W 9 u M S 9 T d W J T Z X R P Z k 1 l d H J p Y 3 M v U 2 9 1 c m N l L n t F U E F N Z X R o b 2 R D b 2 1 t Z W 5 0 L D Q 5 f S Z x d W 9 0 O y w m c X V v d D t T Z W N 0 a W 9 u M S 9 T d W J T Z X R P Z k 1 l d H J p Y 3 M v U 2 9 1 c m N l L n t M b 2 5 n I E 5 h b W U t I F B J Q k 8 s N T B 9 J n F 1 b 3 Q 7 L C Z x d W 9 0 O 1 N l Y 3 R p b 2 4 x L 1 N 1 Y l N l d E 9 m T W V 0 c m l j c y 9 T b 3 V y Y 2 U u e 1 B J Q k 9 G a W V s Z C w 1 M X 0 m c X V v d D s s J n F 1 b 3 Q 7 U 2 V j d G l v b j E v U 3 V i U 2 V 0 T 2 Z N Z X R y a W N z L 1 N v d X J j Z S 5 7 U E l C T 0 Z p Z W x k Q 2 9 y c m V j d G l v b i w 1 M n 0 m c X V v d D s s J n F 1 b 3 Q 7 U 2 V j d G l v b j E v U 3 V i U 2 V 0 T 2 Z N Z X R y a W N z L 1 N v d X J j Z S 5 7 U E l C T 0 R l c 2 N y a X B 0 a W 9 u S W Z E a W Z m Z X J l b n R G c m 9 t R G V z Y 3 J p c H R p b 2 4 s N T N 9 J n F 1 b 3 Q 7 L C Z x d W 9 0 O 1 N l Y 3 R p b 2 4 x L 1 N 1 Y l N l d E 9 m T W V 0 c m l j c y 9 T b 3 V y Y 2 U u e 1 B J Q k 8 g R G V z Y 3 J p c H R p b 2 4 s N T R 9 J n F 1 b 3 Q 7 L C Z x d W 9 0 O 1 N l Y 3 R p b 2 4 x L 1 N 1 Y l N l d E 9 m T W V 0 c m l j c y 9 T b 3 V y Y 2 U u e 1 B J Q k 9 V b m l 0 c y w 1 N X 0 m c X V v d D s s J n F 1 b 3 Q 7 U 2 V j d G l v b j E v U 3 V i U 2 V 0 T 2 Z N Z X R y a W N z L 1 N v d X J j Z S 5 7 U E l C T 0 N v b G x l Y 3 R p b 2 5 N Z X R o b 2 R J R C w 1 N n 0 m c X V v d D s s J n F 1 b 3 Q 7 U 2 V j d G l v b j E v U 3 V i U 2 V 0 T 2 Z N Z X R y a W N z L 1 N v d X J j Z S 5 7 U E l C T 0 N 1 c 3 R v b W l 6 Z W Q s N T d 9 J n F 1 b 3 Q 7 L C Z x d W 9 0 O 1 N l Y 3 R p b 2 4 x L 1 N 1 Y l N l d E 9 m T W V 0 c m l j c y 9 T b 3 V y Y 2 U u e 1 B J Q k 9 B b m F s e X N p c 0 1 l d G h v Z E l E L D U 4 f S Z x d W 9 0 O y w m c X V v d D t T Z W N 0 a W 9 u M S 9 T d W J T Z X R P Z k 1 l d H J p Y 3 M v U 2 9 1 c m N l L n t Q S U J P T W V 0 a G 9 k Q 2 9 t b W V u d C w 1 O X 0 m c X V v d D s s J n F 1 b 3 Q 7 U 2 V j d G l v b j E v U 3 V i U 2 V 0 T 2 Z N Z X R y a W N z L 1 N v d X J j Z S 5 7 Q 2 9 1 b n R Q c m 9 n c m F t c y w 2 M H 0 m c X V v d D t d L C Z x d W 9 0 O 1 J l b G F 0 a W 9 u c 2 h p c E l u Z m 8 m c X V v d D s 6 W 1 1 9 I i A v P j x F b n R y e S B U e X B l P S J G a W x s U 3 R h d H V z I i B W Y W x 1 Z T 0 i c 0 N v b X B s Z X R l I i A v P j x F b n R y e S B U e X B l P S J G a W x s Q 2 9 s d W 1 u T m F t Z X M i I F Z h b H V l P S J z W y Z x d W 9 0 O 0 Z p Z W x k S U Q m c X V v d D s s J n F 1 b 3 Q 7 Q 2 F 0 Z W d v c n k m c X V v d D s s J n F 1 b 3 Q 7 S W 5 E R V M m c X V v d D s s J n F 1 b 3 Q 7 U 3 V i c 2 V 0 T 2 Z N Z X R y a W N z J n F 1 b 3 Q 7 L C Z x d W 9 0 O 0 x v b m d O Y W 1 l J n F 1 b 3 Q 7 L C Z x d W 9 0 O 0 N v Z G V G b 3 J N Y X B Q b 3 B V c C Z x d W 9 0 O y w m c X V v d D t E Z W Z p b m l 0 a W 9 u J n F 1 b 3 Q 7 L C Z x d W 9 0 O 0 R h d G F U e X B l J n F 1 b 3 Q 7 L C Z x d W 9 0 O 0 5 v d G V z Q 2 9 k Z X N D b 2 5 2 Z W 5 0 a W 9 u c y Z x d W 9 0 O y w m c X V v d D t V b m l 0 J n F 1 b 3 Q 7 L C Z x d W 9 0 O 0 Z p Z W x k I C Z x d W 9 0 O y w m c X V v d D t B U k V N U E Z p Z W x k J n F 1 b 3 Q 7 L C Z x d W 9 0 O 0 F S R U 1 Q R m l l b G R D b 3 J y Z W N 0 a W 9 u J n F 1 b 3 Q 7 L C Z x d W 9 0 O 0 F S R U 1 Q T G 9 u Z 0 5 h b W U m c X V v d D s s J n F 1 b 3 Q 7 Q V J F T V B E Z X N j c m l w d G l v b i Z x d W 9 0 O y w m c X V v d D t B U k V N U E R l c 2 N y a X B 0 a W 9 u S W Z E a W Z m Z X J l b n R G c m 9 t R G V m a W 5 p d G l v b i Z x d W 9 0 O y w m c X V v d D t B U k V N U F V u a X R z J n F 1 b 3 Q 7 L C Z x d W 9 0 O 0 F S R U 1 Q Q 2 9 s b G V j d G l v b k 1 l d G h v Z E l E J n F 1 b 3 Q 7 L C Z x d W 9 0 O 0 F S R U 1 Q Q 3 V z d G 9 t a X p l Z C Z x d W 9 0 O y w m c X V v d D t B U k V N U E F u Y W x 5 c 2 l z T W V 0 a G 9 k S U Q m c X V v d D s s J n F 1 b 3 Q 7 Q V J F T V B N Z X R o b 2 R D b 2 1 t Z W 5 0 J n F 1 b 3 Q 7 L C Z x d W 9 0 O 0 J M T U Z p Z W x k R n J v b U 1 l d G F k Y X R h J n F 1 b 3 Q 7 L C Z x d W 9 0 O 0 J M T U Z p Z W x k J n F 1 b 3 Q 7 L C Z x d W 9 0 O 0 J M T U Z p Z W x k Q 2 9 y c m V j d G l v b i Z x d W 9 0 O y w m c X V v d D t C T E 1 E Z X N j c m l w d G l v b k l m R G l m Z m V y Z W 5 0 R n J v b U R l Z m l u a X R p b 2 4 m c X V v d D s s J n F 1 b 3 Q 7 Q k x N R G V z Y 3 J p c H R p b 2 4 m c X V v d D s s J n F 1 b 3 Q 7 U H J l Z G l j d G V k I H J l c 3 B v b n N l I H R v I H N 0 c m V z c y Z x d W 9 0 O y w m c X V v d D t C T E 1 V b m l 0 c y Z x d W 9 0 O y w m c X V v d D t N a W 5 p b X V t I H B v c 3 N p Y m x l I H Z h b H V l J n F 1 b 3 Q 7 L C Z x d W 9 0 O 0 1 h e G l t d W 0 g b G l r Z W x 5 I G 9 y I H B v c 3 N p Y m x l I H Z h b H V l J n F 1 b 3 Q 7 L C Z x d W 9 0 O 0 J M T U 5 v d G U m c X V v d D s s J n F 1 b 3 Q 7 Q k x N R G F 0 Y V R 5 c G U m c X V v d D s s J n F 1 b 3 Q 7 Q k x N Q 2 9 s b G V j d G l v b k 1 l d G h v Z E l E J n F 1 b 3 Q 7 L C Z x d W 9 0 O 0 J M T U N 1 c 3 R v b W l 6 Z W Q m c X V v d D s s J n F 1 b 3 Q 7 Q k x N Q W 5 h b H l z a X N N Z X R o b 2 R J R C Z x d W 9 0 O y w m c X V v d D t C T E 1 N Z X R o b 2 R D b 2 1 t Z W 5 0 J n F 1 b 3 Q 7 L C Z x d W 9 0 O 0 V Q Q T I w M D h G a W V s Z C Z x d W 9 0 O y w m c X V v d D t F U E E y M D A 4 R m l l b G R D b 3 J y Z W N 0 a W 9 u J n F 1 b 3 Q 7 L C Z x d W 9 0 O 0 V Q Q T I w M D R G a W V s Z C Z x d W 9 0 O y w m c X V v d D t F U E E y M D A 0 R m l l b G R D b 3 J y Z W N 0 a W 9 u J n F 1 b 3 Q 7 L C Z x d W 9 0 O 0 V Q Q U R l c 2 N y a X B 0 a W 9 u S W Z E a W Z m Z X J l b n R G c m 9 t R G V m a W 5 p d G l v b i Z x d W 9 0 O y w m c X V v d D t T Q U 1 Q T E V f V F l Q R S Z x d W 9 0 O y w m c X V v d D t M Q U J F T F 9 C T 0 F U Q U J M R S Z x d W 9 0 O y w m c X V v d D t F U E F E Z X N j c m l w d G l v b i Z x d W 9 0 O y w m c X V v d D t F U E F V b m l 0 c y Z x d W 9 0 O y w m c X V v d D t C Z W N j Y S B O b 3 R l c y Z x d W 9 0 O y w m c X V v d D t F U E F D b 2 x s Z W N 0 a W 9 u T W V 0 a G 9 k S U Q m c X V v d D s s J n F 1 b 3 Q 7 R V B B Q 3 V z d G 9 t a X p l Z C Z x d W 9 0 O y w m c X V v d D t F U E F B b m F s e X N p c 0 1 l d G h v Z E l E J n F 1 b 3 Q 7 L C Z x d W 9 0 O 0 V Q Q U 1 l d G h v Z E N v b W 1 l b n Q m c X V v d D s s J n F 1 b 3 Q 7 T G 9 u Z y B O Y W 1 l L S B Q S U J P J n F 1 b 3 Q 7 L C Z x d W 9 0 O 1 B J Q k 9 G a W V s Z C Z x d W 9 0 O y w m c X V v d D t Q S U J P R m l l b G R D b 3 J y Z W N 0 a W 9 u J n F 1 b 3 Q 7 L C Z x d W 9 0 O 1 B J Q k 9 E Z X N j c m l w d G l v b k l m R G l m Z m V y Z W 5 0 R n J v b U R l c 2 N y a X B 0 a W 9 u J n F 1 b 3 Q 7 L C Z x d W 9 0 O 1 B J Q k 8 g R G V z Y 3 J p c H R p b 2 4 m c X V v d D s s J n F 1 b 3 Q 7 U E l C T 1 V u a X R z J n F 1 b 3 Q 7 L C Z x d W 9 0 O 1 B J Q k 9 D b 2 x s Z W N 0 a W 9 u T W V 0 a G 9 k S U Q m c X V v d D s s J n F 1 b 3 Q 7 U E l C T 0 N 1 c 3 R v b W l 6 Z W Q m c X V v d D s s J n F 1 b 3 Q 7 U E l C T 0 F u Y W x 5 c 2 l z T W V 0 a G 9 k S U Q m c X V v d D s s J n F 1 b 3 Q 7 U E l C T 0 1 l d G h v Z E N v b W 1 l b n Q m c X V v d D s s J n F 1 b 3 Q 7 Q 2 9 1 b n R Q c m 9 n c m F t c y Z x d W 9 0 O 1 0 i I C 8 + P E V u d H J 5 I F R 5 c G U 9 I k Z p b G x D b 2 x 1 b W 5 U e X B l c y I g V m F s d W U 9 I n N B Q U F B Q U F B Q U F B Q U F B Q U F B Q U F B Q U F B Q U F B Q U F B Q U F B Q U F B Q U F B Q U F B Q U F B Q U F B Q U F B Q U F B Q U F B Q U F B Q U F B Q U F B Q U F B Q U F B Q U F B Q U F B Q U F B Q U F B P T 0 i I C 8 + P E V u d H J 5 I F R 5 c G U 9 I k Z p b G x M Y X N 0 V X B k Y X R l Z C I g V m F s d W U 9 I m Q y M D I w L T E w L T I 3 V D E 5 O j A w O j U z L j M 5 O D A x M j d a I i A v P j x F b n R y e S B U e X B l P S J G a W x s R X J y b 3 J D b 3 V u d C I g V m F s d W U 9 I m w w I i A v P j x F b n R y e S B U e X B l P S J G a W x s R X J y b 3 J D b 2 R l I i B W Y W x 1 Z T 0 i c 1 V u a 2 5 v d 2 4 i I C 8 + P E V u d H J 5 I F R 5 c G U 9 I k Z p b G x D b 3 V u d C I g V m F s d W U 9 I m w y O C I g L z 4 8 R W 5 0 c n k g V H l w Z T 0 i U X V l c n l J R C I g V m F s d W U 9 I n M 2 M 2 V l Y m Y x M S 0 w Z W R j L T Q y N G U t Y m F j M C 0 0 Z D g x M D c 0 Z W U 3 N T U i I C 8 + P E V u d H J 5 I F R 5 c G U 9 I k F k Z G V k V G 9 E Y X R h T W 9 k Z W w i I F Z h b H V l P S J s M C 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R U M i I C 8 + P E V u d H J 5 I F R 5 c G U 9 I k Z p b G x l Z E N v b X B s Z X R l U m V z d W x 0 V G 9 X b 3 J r c 2 h l Z X Q i I F Z h b H V l P S J s M S I g L z 4 8 R W 5 0 c n k g V H l w Z T 0 i U m V s Y X R p b 2 5 z a G l w S W 5 m b 0 N v b n R h a W 5 l c i I g V m F s d W U 9 I n N 7 J n F 1 b 3 Q 7 Y 2 9 s d W 1 u Q 2 9 1 b n Q m c X V v d D s 6 N j E s J n F 1 b 3 Q 7 a 2 V 5 Q 2 9 s d W 1 u T m F t Z X M m c X V v d D s 6 W 1 0 s J n F 1 b 3 Q 7 c X V l c n l S Z W x h d G l v b n N o a X B z J n F 1 b 3 Q 7 O l t d L C Z x d W 9 0 O 2 N v b H V t b k l k Z W 5 0 a X R p Z X M m c X V v d D s 6 W y Z x d W 9 0 O 1 N l Y 3 R p b 2 4 x L 0 R F Q y 9 T b 3 V y Y 2 U u e 0 Z p Z W x k S U Q s M H 0 m c X V v d D s s J n F 1 b 3 Q 7 U 2 V j d G l v b j E v R E V D L 1 N v d X J j Z S 5 7 Q 2 F 0 Z W d v c n k s M X 0 m c X V v d D s s J n F 1 b 3 Q 7 U 2 V j d G l v b j E v R E V D L 1 N v d X J j Z S 5 7 S W 5 E R V M s M n 0 m c X V v d D s s J n F 1 b 3 Q 7 U 2 V j d G l v b j E v R E V D L 1 N v d X J j Z S 5 7 U 3 V i c 2 V 0 T 2 Z N Z X R y a W N z L D N 9 J n F 1 b 3 Q 7 L C Z x d W 9 0 O 1 N l Y 3 R p b 2 4 x L 0 R F Q y 9 T b 3 V y Y 2 U u e 0 x v b m d O Y W 1 l L D R 9 J n F 1 b 3 Q 7 L C Z x d W 9 0 O 1 N l Y 3 R p b 2 4 x L 0 R F Q y 9 T b 3 V y Y 2 U u e 0 N v Z G V G b 3 J N Y X B Q b 3 B V c C w 1 f S Z x d W 9 0 O y w m c X V v d D t T Z W N 0 a W 9 u M S 9 E R U M v U 2 9 1 c m N l L n t E Z W Z p b m l 0 a W 9 u L D Z 9 J n F 1 b 3 Q 7 L C Z x d W 9 0 O 1 N l Y 3 R p b 2 4 x L 0 R F Q y 9 T b 3 V y Y 2 U u e 0 R h d G F U e X B l L D d 9 J n F 1 b 3 Q 7 L C Z x d W 9 0 O 1 N l Y 3 R p b 2 4 x L 0 R F Q y 9 T b 3 V y Y 2 U u e 0 5 v d G V z Q 2 9 k Z X N D b 2 5 2 Z W 5 0 a W 9 u c y w 4 f S Z x d W 9 0 O y w m c X V v d D t T Z W N 0 a W 9 u M S 9 E R U M v U 2 9 1 c m N l L n t V b m l 0 L D l 9 J n F 1 b 3 Q 7 L C Z x d W 9 0 O 1 N l Y 3 R p b 2 4 x L 0 R F Q y 9 T b 3 V y Y 2 U u e 0 Z p Z W x k I C w x M H 0 m c X V v d D s s J n F 1 b 3 Q 7 U 2 V j d G l v b j E v R E V D L 1 N v d X J j Z S 5 7 Q V J F T V B G a W V s Z C w x M X 0 m c X V v d D s s J n F 1 b 3 Q 7 U 2 V j d G l v b j E v R E V D L 1 N v d X J j Z S 5 7 Q V J F T V B G a W V s Z E N v c n J l Y 3 R p b 2 4 s M T J 9 J n F 1 b 3 Q 7 L C Z x d W 9 0 O 1 N l Y 3 R p b 2 4 x L 0 R F Q y 9 T b 3 V y Y 2 U u e 0 F S R U 1 Q T G 9 u Z 0 5 h b W U s M T N 9 J n F 1 b 3 Q 7 L C Z x d W 9 0 O 1 N l Y 3 R p b 2 4 x L 0 R F Q y 9 T b 3 V y Y 2 U u e 0 F S R U 1 Q R G V z Y 3 J p c H R p b 2 4 s M T R 9 J n F 1 b 3 Q 7 L C Z x d W 9 0 O 1 N l Y 3 R p b 2 4 x L 0 R F Q y 9 T b 3 V y Y 2 U u e 0 F S R U 1 Q R G V z Y 3 J p c H R p b 2 5 J Z k R p Z m Z l c m V u d E Z y b 2 1 E Z W Z p b m l 0 a W 9 u L D E 1 f S Z x d W 9 0 O y w m c X V v d D t T Z W N 0 a W 9 u M S 9 E R U M v U 2 9 1 c m N l L n t B U k V N U F V u a X R z L D E 2 f S Z x d W 9 0 O y w m c X V v d D t T Z W N 0 a W 9 u M S 9 E R U M v U 2 9 1 c m N l L n t B U k V N U E N v b G x l Y 3 R p b 2 5 N Z X R o b 2 R J R C w x N 3 0 m c X V v d D s s J n F 1 b 3 Q 7 U 2 V j d G l v b j E v R E V D L 1 N v d X J j Z S 5 7 Q V J F T V B D d X N 0 b 2 1 p e m V k L D E 4 f S Z x d W 9 0 O y w m c X V v d D t T Z W N 0 a W 9 u M S 9 E R U M v U 2 9 1 c m N l L n t B U k V N U E F u Y W x 5 c 2 l z T W V 0 a G 9 k S U Q s M T l 9 J n F 1 b 3 Q 7 L C Z x d W 9 0 O 1 N l Y 3 R p b 2 4 x L 0 R F Q y 9 T b 3 V y Y 2 U u e 0 F S R U 1 Q T W V 0 a G 9 k Q 2 9 t b W V u d C w y M H 0 m c X V v d D s s J n F 1 b 3 Q 7 U 2 V j d G l v b j E v R E V D L 1 N v d X J j Z S 5 7 Q k x N R m l l b G R G c m 9 t T W V 0 Y W R h d G E s M j F 9 J n F 1 b 3 Q 7 L C Z x d W 9 0 O 1 N l Y 3 R p b 2 4 x L 0 R F Q y 9 T b 3 V y Y 2 U u e 0 J M T U Z p Z W x k L D I y f S Z x d W 9 0 O y w m c X V v d D t T Z W N 0 a W 9 u M S 9 E R U M v U 2 9 1 c m N l L n t C T E 1 G a W V s Z E N v c n J l Y 3 R p b 2 4 s M j N 9 J n F 1 b 3 Q 7 L C Z x d W 9 0 O 1 N l Y 3 R p b 2 4 x L 0 R F Q y 9 T b 3 V y Y 2 U u e 0 J M T U R l c 2 N y a X B 0 a W 9 u S W Z E a W Z m Z X J l b n R G c m 9 t R G V m a W 5 p d G l v b i w y N H 0 m c X V v d D s s J n F 1 b 3 Q 7 U 2 V j d G l v b j E v R E V D L 1 N v d X J j Z S 5 7 Q k x N R G V z Y 3 J p c H R p b 2 4 s M j V 9 J n F 1 b 3 Q 7 L C Z x d W 9 0 O 1 N l Y 3 R p b 2 4 x L 0 R F Q y 9 T b 3 V y Y 2 U u e 1 B y Z W R p Y 3 R l Z C B y Z X N w b 2 5 z Z S B 0 b y B z d H J l c 3 M s M j Z 9 J n F 1 b 3 Q 7 L C Z x d W 9 0 O 1 N l Y 3 R p b 2 4 x L 0 R F Q y 9 T b 3 V y Y 2 U u e 0 J M T V V u a X R z L D I 3 f S Z x d W 9 0 O y w m c X V v d D t T Z W N 0 a W 9 u M S 9 E R U M v U 2 9 1 c m N l L n t N a W 5 p b X V t I H B v c 3 N p Y m x l I H Z h b H V l L D I 4 f S Z x d W 9 0 O y w m c X V v d D t T Z W N 0 a W 9 u M S 9 E R U M v U 2 9 1 c m N l L n t N Y X h p b X V t I G x p a 2 V s e S B v c i B w b 3 N z a W J s Z S B 2 Y W x 1 Z S w y O X 0 m c X V v d D s s J n F 1 b 3 Q 7 U 2 V j d G l v b j E v R E V D L 1 N v d X J j Z S 5 7 Q k x N T m 9 0 Z S w z M H 0 m c X V v d D s s J n F 1 b 3 Q 7 U 2 V j d G l v b j E v R E V D L 1 N v d X J j Z S 5 7 Q k x N R G F 0 Y V R 5 c G U s M z F 9 J n F 1 b 3 Q 7 L C Z x d W 9 0 O 1 N l Y 3 R p b 2 4 x L 0 R F Q y 9 T b 3 V y Y 2 U u e 0 J M T U N v b G x l Y 3 R p b 2 5 N Z X R o b 2 R J R C w z M n 0 m c X V v d D s s J n F 1 b 3 Q 7 U 2 V j d G l v b j E v R E V D L 1 N v d X J j Z S 5 7 Q k x N Q 3 V z d G 9 t a X p l Z C w z M 3 0 m c X V v d D s s J n F 1 b 3 Q 7 U 2 V j d G l v b j E v R E V D L 1 N v d X J j Z S 5 7 Q k x N Q W 5 h b H l z a X N N Z X R o b 2 R J R C w z N H 0 m c X V v d D s s J n F 1 b 3 Q 7 U 2 V j d G l v b j E v R E V D L 1 N v d X J j Z S 5 7 Q k x N T W V 0 a G 9 k Q 2 9 t b W V u d C w z N X 0 m c X V v d D s s J n F 1 b 3 Q 7 U 2 V j d G l v b j E v R E V D L 1 N v d X J j Z S 5 7 R V B B M j A w O E Z p Z W x k L D M 2 f S Z x d W 9 0 O y w m c X V v d D t T Z W N 0 a W 9 u M S 9 E R U M v U 2 9 1 c m N l L n t F U E E y M D A 4 R m l l b G R D b 3 J y Z W N 0 a W 9 u L D M 3 f S Z x d W 9 0 O y w m c X V v d D t T Z W N 0 a W 9 u M S 9 E R U M v U 2 9 1 c m N l L n t F U E E y M D A 0 R m l l b G Q s M z h 9 J n F 1 b 3 Q 7 L C Z x d W 9 0 O 1 N l Y 3 R p b 2 4 x L 0 R F Q y 9 T b 3 V y Y 2 U u e 0 V Q Q T I w M D R G a W V s Z E N v c n J l Y 3 R p b 2 4 s M z l 9 J n F 1 b 3 Q 7 L C Z x d W 9 0 O 1 N l Y 3 R p b 2 4 x L 0 R F Q y 9 T b 3 V y Y 2 U u e 0 V Q Q U R l c 2 N y a X B 0 a W 9 u S W Z E a W Z m Z X J l b n R G c m 9 t R G V m a W 5 p d G l v b i w 0 M H 0 m c X V v d D s s J n F 1 b 3 Q 7 U 2 V j d G l v b j E v R E V D L 1 N v d X J j Z S 5 7 U 0 F N U E x F X 1 R Z U E U s N D F 9 J n F 1 b 3 Q 7 L C Z x d W 9 0 O 1 N l Y 3 R p b 2 4 x L 0 R F Q y 9 T b 3 V y Y 2 U u e 0 x B Q k V M X 0 J P Q V R B Q k x F L D Q y f S Z x d W 9 0 O y w m c X V v d D t T Z W N 0 a W 9 u M S 9 E R U M v U 2 9 1 c m N l L n t F U E F E Z X N j c m l w d G l v b i w 0 M 3 0 m c X V v d D s s J n F 1 b 3 Q 7 U 2 V j d G l v b j E v R E V D L 1 N v d X J j Z S 5 7 R V B B V W 5 p d H M s N D R 9 J n F 1 b 3 Q 7 L C Z x d W 9 0 O 1 N l Y 3 R p b 2 4 x L 0 R F Q y 9 T b 3 V y Y 2 U u e 0 J l Y 2 N h I E 5 v d G V z L D Q 1 f S Z x d W 9 0 O y w m c X V v d D t T Z W N 0 a W 9 u M S 9 E R U M v U 2 9 1 c m N l L n t F U E F D b 2 x s Z W N 0 a W 9 u T W V 0 a G 9 k S U Q s N D Z 9 J n F 1 b 3 Q 7 L C Z x d W 9 0 O 1 N l Y 3 R p b 2 4 x L 0 R F Q y 9 T b 3 V y Y 2 U u e 0 V Q Q U N 1 c 3 R v b W l 6 Z W Q s N D d 9 J n F 1 b 3 Q 7 L C Z x d W 9 0 O 1 N l Y 3 R p b 2 4 x L 0 R F Q y 9 T b 3 V y Y 2 U u e 0 V Q Q U F u Y W x 5 c 2 l z T W V 0 a G 9 k S U Q s N D h 9 J n F 1 b 3 Q 7 L C Z x d W 9 0 O 1 N l Y 3 R p b 2 4 x L 0 R F Q y 9 T b 3 V y Y 2 U u e 0 V Q Q U 1 l d G h v Z E N v b W 1 l b n Q s N D l 9 J n F 1 b 3 Q 7 L C Z x d W 9 0 O 1 N l Y 3 R p b 2 4 x L 0 R F Q y 9 T b 3 V y Y 2 U u e 0 x v b m c g T m F t Z S 0 g U E l C T y w 1 M H 0 m c X V v d D s s J n F 1 b 3 Q 7 U 2 V j d G l v b j E v R E V D L 1 N v d X J j Z S 5 7 U E l C T 0 Z p Z W x k L D U x f S Z x d W 9 0 O y w m c X V v d D t T Z W N 0 a W 9 u M S 9 E R U M v U 2 9 1 c m N l L n t Q S U J P R m l l b G R D b 3 J y Z W N 0 a W 9 u L D U y f S Z x d W 9 0 O y w m c X V v d D t T Z W N 0 a W 9 u M S 9 E R U M v U 2 9 1 c m N l L n t Q S U J P R G V z Y 3 J p c H R p b 2 5 J Z k R p Z m Z l c m V u d E Z y b 2 1 E Z X N j c m l w d G l v b i w 1 M 3 0 m c X V v d D s s J n F 1 b 3 Q 7 U 2 V j d G l v b j E v R E V D L 1 N v d X J j Z S 5 7 U E l C T y B E Z X N j c m l w d G l v b i w 1 N H 0 m c X V v d D s s J n F 1 b 3 Q 7 U 2 V j d G l v b j E v R E V D L 1 N v d X J j Z S 5 7 U E l C T 1 V u a X R z L D U 1 f S Z x d W 9 0 O y w m c X V v d D t T Z W N 0 a W 9 u M S 9 E R U M v U 2 9 1 c m N l L n t Q S U J P Q 2 9 s b G V j d G l v b k 1 l d G h v Z E l E L D U 2 f S Z x d W 9 0 O y w m c X V v d D t T Z W N 0 a W 9 u M S 9 E R U M v U 2 9 1 c m N l L n t Q S U J P Q 3 V z d G 9 t a X p l Z C w 1 N 3 0 m c X V v d D s s J n F 1 b 3 Q 7 U 2 V j d G l v b j E v R E V D L 1 N v d X J j Z S 5 7 U E l C T 0 F u Y W x 5 c 2 l z T W V 0 a G 9 k S U Q s N T h 9 J n F 1 b 3 Q 7 L C Z x d W 9 0 O 1 N l Y 3 R p b 2 4 x L 0 R F Q y 9 T b 3 V y Y 2 U u e 1 B J Q k 9 N Z X R o b 2 R D b 2 1 t Z W 5 0 L D U 5 f S Z x d W 9 0 O y w m c X V v d D t T Z W N 0 a W 9 u M S 9 E R U M v U 2 9 1 c m N l L n t D b 3 V u d F B y b 2 d y Y W 1 z L D Y w f S Z x d W 9 0 O 1 0 s J n F 1 b 3 Q 7 Q 2 9 s d W 1 u Q 2 9 1 b n Q m c X V v d D s 6 N j E s J n F 1 b 3 Q 7 S 2 V 5 Q 2 9 s d W 1 u T m F t Z X M m c X V v d D s 6 W 1 0 s J n F 1 b 3 Q 7 Q 2 9 s d W 1 u S W R l b n R p d G l l c y Z x d W 9 0 O z p b J n F 1 b 3 Q 7 U 2 V j d G l v b j E v R E V D L 1 N v d X J j Z S 5 7 R m l l b G R J R C w w f S Z x d W 9 0 O y w m c X V v d D t T Z W N 0 a W 9 u M S 9 E R U M v U 2 9 1 c m N l L n t D Y X R l Z 2 9 y e S w x f S Z x d W 9 0 O y w m c X V v d D t T Z W N 0 a W 9 u M S 9 E R U M v U 2 9 1 c m N l L n t J b k R F U y w y f S Z x d W 9 0 O y w m c X V v d D t T Z W N 0 a W 9 u M S 9 E R U M v U 2 9 1 c m N l L n t T d W J z Z X R P Z k 1 l d H J p Y 3 M s M 3 0 m c X V v d D s s J n F 1 b 3 Q 7 U 2 V j d G l v b j E v R E V D L 1 N v d X J j Z S 5 7 T G 9 u Z 0 5 h b W U s N H 0 m c X V v d D s s J n F 1 b 3 Q 7 U 2 V j d G l v b j E v R E V D L 1 N v d X J j Z S 5 7 Q 2 9 k Z U Z v c k 1 h c F B v c F V w L D V 9 J n F 1 b 3 Q 7 L C Z x d W 9 0 O 1 N l Y 3 R p b 2 4 x L 0 R F Q y 9 T b 3 V y Y 2 U u e 0 R l Z m l u a X R p b 2 4 s N n 0 m c X V v d D s s J n F 1 b 3 Q 7 U 2 V j d G l v b j E v R E V D L 1 N v d X J j Z S 5 7 R G F 0 Y V R 5 c G U s N 3 0 m c X V v d D s s J n F 1 b 3 Q 7 U 2 V j d G l v b j E v R E V D L 1 N v d X J j Z S 5 7 T m 9 0 Z X N D b 2 R l c 0 N v b n Z l b n R p b 2 5 z L D h 9 J n F 1 b 3 Q 7 L C Z x d W 9 0 O 1 N l Y 3 R p b 2 4 x L 0 R F Q y 9 T b 3 V y Y 2 U u e 1 V u a X Q s O X 0 m c X V v d D s s J n F 1 b 3 Q 7 U 2 V j d G l v b j E v R E V D L 1 N v d X J j Z S 5 7 R m l l b G Q g L D E w f S Z x d W 9 0 O y w m c X V v d D t T Z W N 0 a W 9 u M S 9 E R U M v U 2 9 1 c m N l L n t B U k V N U E Z p Z W x k L D E x f S Z x d W 9 0 O y w m c X V v d D t T Z W N 0 a W 9 u M S 9 E R U M v U 2 9 1 c m N l L n t B U k V N U E Z p Z W x k Q 2 9 y c m V j d G l v b i w x M n 0 m c X V v d D s s J n F 1 b 3 Q 7 U 2 V j d G l v b j E v R E V D L 1 N v d X J j Z S 5 7 Q V J F T V B M b 2 5 n T m F t Z S w x M 3 0 m c X V v d D s s J n F 1 b 3 Q 7 U 2 V j d G l v b j E v R E V D L 1 N v d X J j Z S 5 7 Q V J F T V B E Z X N j c m l w d G l v b i w x N H 0 m c X V v d D s s J n F 1 b 3 Q 7 U 2 V j d G l v b j E v R E V D L 1 N v d X J j Z S 5 7 Q V J F T V B E Z X N j c m l w d G l v b k l m R G l m Z m V y Z W 5 0 R n J v b U R l Z m l u a X R p b 2 4 s M T V 9 J n F 1 b 3 Q 7 L C Z x d W 9 0 O 1 N l Y 3 R p b 2 4 x L 0 R F Q y 9 T b 3 V y Y 2 U u e 0 F S R U 1 Q V W 5 p d H M s M T Z 9 J n F 1 b 3 Q 7 L C Z x d W 9 0 O 1 N l Y 3 R p b 2 4 x L 0 R F Q y 9 T b 3 V y Y 2 U u e 0 F S R U 1 Q Q 2 9 s b G V j d G l v b k 1 l d G h v Z E l E L D E 3 f S Z x d W 9 0 O y w m c X V v d D t T Z W N 0 a W 9 u M S 9 E R U M v U 2 9 1 c m N l L n t B U k V N U E N 1 c 3 R v b W l 6 Z W Q s M T h 9 J n F 1 b 3 Q 7 L C Z x d W 9 0 O 1 N l Y 3 R p b 2 4 x L 0 R F Q y 9 T b 3 V y Y 2 U u e 0 F S R U 1 Q Q W 5 h b H l z a X N N Z X R o b 2 R J R C w x O X 0 m c X V v d D s s J n F 1 b 3 Q 7 U 2 V j d G l v b j E v R E V D L 1 N v d X J j Z S 5 7 Q V J F T V B N Z X R o b 2 R D b 2 1 t Z W 5 0 L D I w f S Z x d W 9 0 O y w m c X V v d D t T Z W N 0 a W 9 u M S 9 E R U M v U 2 9 1 c m N l L n t C T E 1 G a W V s Z E Z y b 2 1 N Z X R h Z G F 0 Y S w y M X 0 m c X V v d D s s J n F 1 b 3 Q 7 U 2 V j d G l v b j E v R E V D L 1 N v d X J j Z S 5 7 Q k x N R m l l b G Q s M j J 9 J n F 1 b 3 Q 7 L C Z x d W 9 0 O 1 N l Y 3 R p b 2 4 x L 0 R F Q y 9 T b 3 V y Y 2 U u e 0 J M T U Z p Z W x k Q 2 9 y c m V j d G l v b i w y M 3 0 m c X V v d D s s J n F 1 b 3 Q 7 U 2 V j d G l v b j E v R E V D L 1 N v d X J j Z S 5 7 Q k x N R G V z Y 3 J p c H R p b 2 5 J Z k R p Z m Z l c m V u d E Z y b 2 1 E Z W Z p b m l 0 a W 9 u L D I 0 f S Z x d W 9 0 O y w m c X V v d D t T Z W N 0 a W 9 u M S 9 E R U M v U 2 9 1 c m N l L n t C T E 1 E Z X N j c m l w d G l v b i w y N X 0 m c X V v d D s s J n F 1 b 3 Q 7 U 2 V j d G l v b j E v R E V D L 1 N v d X J j Z S 5 7 U H J l Z G l j d G V k I H J l c 3 B v b n N l I H R v I H N 0 c m V z c y w y N n 0 m c X V v d D s s J n F 1 b 3 Q 7 U 2 V j d G l v b j E v R E V D L 1 N v d X J j Z S 5 7 Q k x N V W 5 p d H M s M j d 9 J n F 1 b 3 Q 7 L C Z x d W 9 0 O 1 N l Y 3 R p b 2 4 x L 0 R F Q y 9 T b 3 V y Y 2 U u e 0 1 p b m l t d W 0 g c G 9 z c 2 l i b G U g d m F s d W U s M j h 9 J n F 1 b 3 Q 7 L C Z x d W 9 0 O 1 N l Y 3 R p b 2 4 x L 0 R F Q y 9 T b 3 V y Y 2 U u e 0 1 h e G l t d W 0 g b G l r Z W x 5 I G 9 y I H B v c 3 N p Y m x l I H Z h b H V l L D I 5 f S Z x d W 9 0 O y w m c X V v d D t T Z W N 0 a W 9 u M S 9 E R U M v U 2 9 1 c m N l L n t C T E 1 O b 3 R l L D M w f S Z x d W 9 0 O y w m c X V v d D t T Z W N 0 a W 9 u M S 9 E R U M v U 2 9 1 c m N l L n t C T E 1 E Y X R h V H l w Z S w z M X 0 m c X V v d D s s J n F 1 b 3 Q 7 U 2 V j d G l v b j E v R E V D L 1 N v d X J j Z S 5 7 Q k x N Q 2 9 s b G V j d G l v b k 1 l d G h v Z E l E L D M y f S Z x d W 9 0 O y w m c X V v d D t T Z W N 0 a W 9 u M S 9 E R U M v U 2 9 1 c m N l L n t C T E 1 D d X N 0 b 2 1 p e m V k L D M z f S Z x d W 9 0 O y w m c X V v d D t T Z W N 0 a W 9 u M S 9 E R U M v U 2 9 1 c m N l L n t C T E 1 B b m F s e X N p c 0 1 l d G h v Z E l E L D M 0 f S Z x d W 9 0 O y w m c X V v d D t T Z W N 0 a W 9 u M S 9 E R U M v U 2 9 1 c m N l L n t C T E 1 N Z X R o b 2 R D b 2 1 t Z W 5 0 L D M 1 f S Z x d W 9 0 O y w m c X V v d D t T Z W N 0 a W 9 u M S 9 E R U M v U 2 9 1 c m N l L n t F U E E y M D A 4 R m l l b G Q s M z Z 9 J n F 1 b 3 Q 7 L C Z x d W 9 0 O 1 N l Y 3 R p b 2 4 x L 0 R F Q y 9 T b 3 V y Y 2 U u e 0 V Q Q T I w M D h G a W V s Z E N v c n J l Y 3 R p b 2 4 s M z d 9 J n F 1 b 3 Q 7 L C Z x d W 9 0 O 1 N l Y 3 R p b 2 4 x L 0 R F Q y 9 T b 3 V y Y 2 U u e 0 V Q Q T I w M D R G a W V s Z C w z O H 0 m c X V v d D s s J n F 1 b 3 Q 7 U 2 V j d G l v b j E v R E V D L 1 N v d X J j Z S 5 7 R V B B M j A w N E Z p Z W x k Q 2 9 y c m V j d G l v b i w z O X 0 m c X V v d D s s J n F 1 b 3 Q 7 U 2 V j d G l v b j E v R E V D L 1 N v d X J j Z S 5 7 R V B B R G V z Y 3 J p c H R p b 2 5 J Z k R p Z m Z l c m V u d E Z y b 2 1 E Z W Z p b m l 0 a W 9 u L D Q w f S Z x d W 9 0 O y w m c X V v d D t T Z W N 0 a W 9 u M S 9 E R U M v U 2 9 1 c m N l L n t T Q U 1 Q T E V f V F l Q R S w 0 M X 0 m c X V v d D s s J n F 1 b 3 Q 7 U 2 V j d G l v b j E v R E V D L 1 N v d X J j Z S 5 7 T E F C R U x f Q k 9 B V E F C T E U s N D J 9 J n F 1 b 3 Q 7 L C Z x d W 9 0 O 1 N l Y 3 R p b 2 4 x L 0 R F Q y 9 T b 3 V y Y 2 U u e 0 V Q Q U R l c 2 N y a X B 0 a W 9 u L D Q z f S Z x d W 9 0 O y w m c X V v d D t T Z W N 0 a W 9 u M S 9 E R U M v U 2 9 1 c m N l L n t F U E F V b m l 0 c y w 0 N H 0 m c X V v d D s s J n F 1 b 3 Q 7 U 2 V j d G l v b j E v R E V D L 1 N v d X J j Z S 5 7 Q m V j Y 2 E g T m 9 0 Z X M s N D V 9 J n F 1 b 3 Q 7 L C Z x d W 9 0 O 1 N l Y 3 R p b 2 4 x L 0 R F Q y 9 T b 3 V y Y 2 U u e 0 V Q Q U N v b G x l Y 3 R p b 2 5 N Z X R o b 2 R J R C w 0 N n 0 m c X V v d D s s J n F 1 b 3 Q 7 U 2 V j d G l v b j E v R E V D L 1 N v d X J j Z S 5 7 R V B B Q 3 V z d G 9 t a X p l Z C w 0 N 3 0 m c X V v d D s s J n F 1 b 3 Q 7 U 2 V j d G l v b j E v R E V D L 1 N v d X J j Z S 5 7 R V B B Q W 5 h b H l z a X N N Z X R o b 2 R J R C w 0 O H 0 m c X V v d D s s J n F 1 b 3 Q 7 U 2 V j d G l v b j E v R E V D L 1 N v d X J j Z S 5 7 R V B B T W V 0 a G 9 k Q 2 9 t b W V u d C w 0 O X 0 m c X V v d D s s J n F 1 b 3 Q 7 U 2 V j d G l v b j E v R E V D L 1 N v d X J j Z S 5 7 T G 9 u Z y B O Y W 1 l L S B Q S U J P L D U w f S Z x d W 9 0 O y w m c X V v d D t T Z W N 0 a W 9 u M S 9 E R U M v U 2 9 1 c m N l L n t Q S U J P R m l l b G Q s N T F 9 J n F 1 b 3 Q 7 L C Z x d W 9 0 O 1 N l Y 3 R p b 2 4 x L 0 R F Q y 9 T b 3 V y Y 2 U u e 1 B J Q k 9 G a W V s Z E N v c n J l Y 3 R p b 2 4 s N T J 9 J n F 1 b 3 Q 7 L C Z x d W 9 0 O 1 N l Y 3 R p b 2 4 x L 0 R F Q y 9 T b 3 V y Y 2 U u e 1 B J Q k 9 E Z X N j c m l w d G l v b k l m R G l m Z m V y Z W 5 0 R n J v b U R l c 2 N y a X B 0 a W 9 u L D U z f S Z x d W 9 0 O y w m c X V v d D t T Z W N 0 a W 9 u M S 9 E R U M v U 2 9 1 c m N l L n t Q S U J P I E R l c 2 N y a X B 0 a W 9 u L D U 0 f S Z x d W 9 0 O y w m c X V v d D t T Z W N 0 a W 9 u M S 9 E R U M v U 2 9 1 c m N l L n t Q S U J P V W 5 p d H M s N T V 9 J n F 1 b 3 Q 7 L C Z x d W 9 0 O 1 N l Y 3 R p b 2 4 x L 0 R F Q y 9 T b 3 V y Y 2 U u e 1 B J Q k 9 D b 2 x s Z W N 0 a W 9 u T W V 0 a G 9 k S U Q s N T Z 9 J n F 1 b 3 Q 7 L C Z x d W 9 0 O 1 N l Y 3 R p b 2 4 x L 0 R F Q y 9 T b 3 V y Y 2 U u e 1 B J Q k 9 D d X N 0 b 2 1 p e m V k L D U 3 f S Z x d W 9 0 O y w m c X V v d D t T Z W N 0 a W 9 u M S 9 E R U M v U 2 9 1 c m N l L n t Q S U J P Q W 5 h b H l z a X N N Z X R o b 2 R J R C w 1 O H 0 m c X V v d D s s J n F 1 b 3 Q 7 U 2 V j d G l v b j E v R E V D L 1 N v d X J j Z S 5 7 U E l C T 0 1 l d G h v Z E N v b W 1 l b n Q s N T l 9 J n F 1 b 3 Q 7 L C Z x d W 9 0 O 1 N l Y 3 R p b 2 4 x L 0 R F Q y 9 T b 3 V y Y 2 U u e 0 N v d W 5 0 U H J v Z 3 J h b X M s N j B 9 J n F 1 b 3 Q 7 X S w m c X V v d D t S Z W x h d G l v b n N o a X B J b m Z v J n F 1 b 3 Q 7 O l t d f S I g L z 4 8 R W 5 0 c n k g V H l w Z T 0 i R m l s b E N v b H V t b k 5 h b W V z I i B W Y W x 1 Z T 0 i c 1 s m c X V v d D t G a W V s Z E l E J n F 1 b 3 Q 7 L C Z x d W 9 0 O 0 N h d G V n b 3 J 5 J n F 1 b 3 Q 7 L C Z x d W 9 0 O 0 l u R E V T J n F 1 b 3 Q 7 L C Z x d W 9 0 O 1 N 1 Y n N l d E 9 m T W V 0 c m l j c y Z x d W 9 0 O y w m c X V v d D t M b 2 5 n T m F t Z S Z x d W 9 0 O y w m c X V v d D t D b 2 R l R m 9 y T W F w U G 9 w V X A m c X V v d D s s J n F 1 b 3 Q 7 R G V m a W 5 p d G l v b i Z x d W 9 0 O y w m c X V v d D t E Y X R h V H l w Z S Z x d W 9 0 O y w m c X V v d D t O b 3 R l c 0 N v Z G V z Q 2 9 u d m V u d G l v b n M m c X V v d D s s J n F 1 b 3 Q 7 V W 5 p d C Z x d W 9 0 O y w m c X V v d D t G a W V s Z C A m c X V v d D s s J n F 1 b 3 Q 7 Q V J F T V B G a W V s Z C Z x d W 9 0 O y w m c X V v d D t B U k V N U E Z p Z W x k Q 2 9 y c m V j d G l v b i Z x d W 9 0 O y w m c X V v d D t B U k V N U E x v b m d O Y W 1 l J n F 1 b 3 Q 7 L C Z x d W 9 0 O 0 F S R U 1 Q R G V z Y 3 J p c H R p b 2 4 m c X V v d D s s J n F 1 b 3 Q 7 Q V J F T V B E Z X N j c m l w d G l v b k l m R G l m Z m V y Z W 5 0 R n J v b U R l Z m l u a X R p b 2 4 m c X V v d D s s J n F 1 b 3 Q 7 Q V J F T V B V b m l 0 c y Z x d W 9 0 O y w m c X V v d D t B U k V N U E N v b G x l Y 3 R p b 2 5 N Z X R o b 2 R J R C Z x d W 9 0 O y w m c X V v d D t B U k V N U E N 1 c 3 R v b W l 6 Z W Q m c X V v d D s s J n F 1 b 3 Q 7 Q V J F T V B B b m F s e X N p c 0 1 l d G h v Z E l E J n F 1 b 3 Q 7 L C Z x d W 9 0 O 0 F S R U 1 Q T W V 0 a G 9 k Q 2 9 t b W V u d C Z x d W 9 0 O y w m c X V v d D t C T E 1 G a W V s Z E Z y b 2 1 N Z X R h Z G F 0 Y S Z x d W 9 0 O y w m c X V v d D t C T E 1 G a W V s Z C Z x d W 9 0 O y w m c X V v d D t C T E 1 G a W V s Z E N v c n J l Y 3 R p b 2 4 m c X V v d D s s J n F 1 b 3 Q 7 Q k x N R G V z Y 3 J p c H R p b 2 5 J Z k R p Z m Z l c m V u d E Z y b 2 1 E Z W Z p b m l 0 a W 9 u J n F 1 b 3 Q 7 L C Z x d W 9 0 O 0 J M T U R l c 2 N y a X B 0 a W 9 u J n F 1 b 3 Q 7 L C Z x d W 9 0 O 1 B y Z W R p Y 3 R l Z C B y Z X N w b 2 5 z Z S B 0 b y B z d H J l c 3 M m c X V v d D s s J n F 1 b 3 Q 7 Q k x N V W 5 p d H M m c X V v d D s s J n F 1 b 3 Q 7 T W l u a W 1 1 b S B w b 3 N z a W J s Z S B 2 Y W x 1 Z S Z x d W 9 0 O y w m c X V v d D t N Y X h p b X V t I G x p a 2 V s e S B v c i B w b 3 N z a W J s Z S B 2 Y W x 1 Z S Z x d W 9 0 O y w m c X V v d D t C T E 1 O b 3 R l J n F 1 b 3 Q 7 L C Z x d W 9 0 O 0 J M T U R h d G F U e X B l J n F 1 b 3 Q 7 L C Z x d W 9 0 O 0 J M T U N v b G x l Y 3 R p b 2 5 N Z X R o b 2 R J R C Z x d W 9 0 O y w m c X V v d D t C T E 1 D d X N 0 b 2 1 p e m V k J n F 1 b 3 Q 7 L C Z x d W 9 0 O 0 J M T U F u Y W x 5 c 2 l z T W V 0 a G 9 k S U Q m c X V v d D s s J n F 1 b 3 Q 7 Q k x N T W V 0 a G 9 k Q 2 9 t b W V u d C Z x d W 9 0 O y w m c X V v d D t F U E E y M D A 4 R m l l b G Q m c X V v d D s s J n F 1 b 3 Q 7 R V B B M j A w O E Z p Z W x k Q 2 9 y c m V j d G l v b i Z x d W 9 0 O y w m c X V v d D t F U E E y M D A 0 R m l l b G Q m c X V v d D s s J n F 1 b 3 Q 7 R V B B M j A w N E Z p Z W x k Q 2 9 y c m V j d G l v b i Z x d W 9 0 O y w m c X V v d D t F U E F E Z X N j c m l w d G l v b k l m R G l m Z m V y Z W 5 0 R n J v b U R l Z m l u a X R p b 2 4 m c X V v d D s s J n F 1 b 3 Q 7 U 0 F N U E x F X 1 R Z U E U m c X V v d D s s J n F 1 b 3 Q 7 T E F C R U x f Q k 9 B V E F C T E U m c X V v d D s s J n F 1 b 3 Q 7 R V B B R G V z Y 3 J p c H R p b 2 4 m c X V v d D s s J n F 1 b 3 Q 7 R V B B V W 5 p d H M m c X V v d D s s J n F 1 b 3 Q 7 Q m V j Y 2 E g T m 9 0 Z X M m c X V v d D s s J n F 1 b 3 Q 7 R V B B Q 2 9 s b G V j d G l v b k 1 l d G h v Z E l E J n F 1 b 3 Q 7 L C Z x d W 9 0 O 0 V Q Q U N 1 c 3 R v b W l 6 Z W Q m c X V v d D s s J n F 1 b 3 Q 7 R V B B Q W 5 h b H l z a X N N Z X R o b 2 R J R C Z x d W 9 0 O y w m c X V v d D t F U E F N Z X R o b 2 R D b 2 1 t Z W 5 0 J n F 1 b 3 Q 7 L C Z x d W 9 0 O 0 x v b m c g T m F t Z S 0 g U E l C T y Z x d W 9 0 O y w m c X V v d D t Q S U J P R m l l b G Q m c X V v d D s s J n F 1 b 3 Q 7 U E l C T 0 Z p Z W x k Q 2 9 y c m V j d G l v b i Z x d W 9 0 O y w m c X V v d D t Q S U J P R G V z Y 3 J p c H R p b 2 5 J Z k R p Z m Z l c m V u d E Z y b 2 1 E Z X N j c m l w d G l v b i Z x d W 9 0 O y w m c X V v d D t Q S U J P I E R l c 2 N y a X B 0 a W 9 u J n F 1 b 3 Q 7 L C Z x d W 9 0 O 1 B J Q k 9 V b m l 0 c y Z x d W 9 0 O y w m c X V v d D t Q S U J P Q 2 9 s b G V j d G l v b k 1 l d G h v Z E l E J n F 1 b 3 Q 7 L C Z x d W 9 0 O 1 B J Q k 9 D d X N 0 b 2 1 p e m V k J n F 1 b 3 Q 7 L C Z x d W 9 0 O 1 B J Q k 9 B b m F s e X N p c 0 1 l d G h v Z E l E J n F 1 b 3 Q 7 L C Z x d W 9 0 O 1 B J Q k 9 N Z X R o b 2 R D b 2 1 t Z W 5 0 J n F 1 b 3 Q 7 L C Z x d W 9 0 O 0 N v d W 5 0 U H J v Z 3 J h b X M m c X V v d D t d I i A v P j x F b n R y e S B U e X B l P S J G a W x s Q 2 9 s d W 1 u V H l w Z X M i I F Z h b H V l P S J z Q U F B Q U F B Q U F B Q U F B Q U F B Q U F B Q U F B Q U F B Q U F B Q U F B Q U F B Q U F B Q U F B Q U F B Q U F B Q U F B Q U F B Q U F B Q U F B Q U F B Q U F B Q U F B Q U F B Q U F B Q U F B Q U F B Q U F B Q T 0 9 I i A v P j x F b n R y e S B U e X B l P S J G a W x s T G F z d F V w Z G F 0 Z W Q i I F Z h b H V l P S J k M j A y M C 0 x M C 0 y N 1 Q y M j o 1 M T o z N C 4 5 M D Y 2 M j E 4 W i I g L z 4 8 R W 5 0 c n k g V H l w Z T 0 i R m l s b E V y c m 9 y Q 2 9 1 b n Q i I F Z h b H V l P S J s M C I g L z 4 8 R W 5 0 c n k g V H l w Z T 0 i R m l s b E V y c m 9 y Q 2 9 k Z S I g V m F s d W U 9 I n N V b m t u b 3 d u I i A v P j x F b n R y e S B U e X B l P S J G a W x s U 3 R h d H V z I i B W Y W x 1 Z T 0 i c 0 N v b X B s Z X R l I i A v P j x F b n R y e S B U e X B l P S J G a W x s Q 2 9 1 b n Q i I F Z h b H V l P S J s M j c i I C 8 + P E V u d H J 5 I F R 5 c G U 9 I l F 1 Z X J 5 S U Q i I F Z h b H V l P S J z N W J i Z m U y O T A t Y z R k Z C 0 0 Z j h i L W F h M z A t N D U 2 N T N h N z J l M G Z l I i A v P j x F b n R y e S B U e X B l P S J M b 2 F k Z W R U b 0 F u Y W x 5 c 2 l z U 2 V y d m l j Z X M i I F Z h b H V l P S J s M C I g L z 4 8 R W 5 0 c n k g V H l w Z T 0 i Q W R k Z W R U b 0 R h d G F N b 2 R l b C I g V m F s d W U 9 I m w w I i A v P j w v U 3 R h Y m x l R W 5 0 c m l l c z 4 8 L 0 l 0 Z W 0 + P E l 0 Z W 0 + P E l 0 Z W 1 M b 2 N h d G l v b j 4 8 S X R l b V R 5 c G U + R m 9 y b X V s Y T w v S X R l b V R 5 c G U + P E l 0 Z W 1 Q Y X R o P l N l Y 3 R p b 2 4 x L 0 R F Q y 9 T b 3 V y Y 2 U 8 L 0 l 0 Z W 1 Q Y X R o P j w v S X R l b U x v Y 2 F 0 a W 9 u P j x T d G F i b G V F b n R y a W V z I C 8 + P C 9 J d G V t P j x J d G V t P j x J d G V t T G 9 j Y X R p b 2 4 + P E l 0 Z W 1 U e X B l P k Z v c m 1 1 b G E 8 L 0 l 0 Z W 1 U e X B l P j x J d G V t U G F 0 a D 5 T Z W N 0 a W 9 u M S 9 E R U M v R m l s d G V y Z W Q l M j B S b 3 d z P C 9 J d G V t U G F 0 a D 4 8 L 0 l 0 Z W 1 M b 2 N h d G l v b j 4 8 U 3 R h Y m x l R W 5 0 c m l l c y A v P j w v S X R l b T 4 8 L 0 l 0 Z W 1 z P j w v T G 9 j Y W x Q Y W N r Y W d l T W V 0 Y W R h d G F G a W x l P h Y A A A B Q S w U G A A A A A A A A A A A A A A A A A A A A A A A A 2 g A A A A E A A A D Q j J 3 f A R X R E Y x 6 A M B P w p f r A Q A A A B O v 9 I W n I q N E n P b d M 2 G 3 J 6 Q A A A A A A g A A A A A A A 2 Y A A M A A A A A Q A A A A I M L I i D 3 8 K B O S 3 L r W z J Q y Q A A A A A A E g A A A o A A A A B A A A A C L F h m 1 T k D n K u y B g F g e I 8 d 9 U A A A A G p U o v M K S h P / t i R P O V u Q 4 1 x B b O o 6 v O r r u o F F Q i 8 l c 1 H t r 9 P P D 6 9 n m I Z K H H 4 s o P w y h U v j w X P 9 7 j y N g S n 6 6 t 3 t I f x i R y C z T H 8 r g o G P D F 9 5 q w i 5 F A A A A F 1 E v B i c p x Y u w m / y H j Y L a R z V M j / X < / 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Master_crosswalk_Metadata</vt:lpstr>
      <vt:lpstr>Terminology</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2020-10-27T23:14:43Z</dcterms:modified>
</cp:coreProperties>
</file>