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B6101EC5-8F63-42D2-841E-C3A55382B195}" xr6:coauthVersionLast="45" xr6:coauthVersionMax="45" xr10:uidLastSave="{00000000-0000-0000-0000-000000000000}"/>
  <bookViews>
    <workbookView xWindow="-120" yWindow="-120" windowWidth="29040" windowHeight="1764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<sst xmlns="http://schemas.openxmlformats.org/spreadsheetml/2006/main" count="13911" uniqueCount="2536">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</sst>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9">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8"/>
      <tableStyleElement type="headerRow" dxfId="147"/>
      <tableStyleElement type="totalRow" dxfId="146"/>
      <tableStyleElement type="firstSubtotalRow" dxfId="145"/>
      <tableStyleElement type="secondSubtotalRow" dxfId="144"/>
      <tableStyleElement type="thirdSubtotalRow" dxfId="143"/>
      <tableStyleElement type="firstColumnSubheading" dxfId="142"/>
      <tableStyleElement type="secondColumnSubheading" dxfId="141"/>
      <tableStyleElement type="thirdColumnSubheading" dxfId="140"/>
      <tableStyleElement type="firstRowSubheading" dxfId="139"/>
      <tableStyleElement type="secondRowSubheading" dxfId="138"/>
      <tableStyleElement type="thirdRowSubheading" dxfId="137"/>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6" dataDxfId="135">
  <tableColumns count="67">
    <tableColumn id="1" xr3:uid="{FF7C607B-7987-4E06-A484-526720A94B02}" name="TermID" dataDxfId="134"/>
    <tableColumn id="62" xr3:uid="{3B633B14-0FA6-4288-9098-04AF4B69DEE5}" name="CategoryID" dataDxfId="133"/>
    <tableColumn id="2" xr3:uid="{B575A78B-0440-4BA6-8F8F-A1D0EE36843F}" name="Category" dataDxfId="132"/>
    <tableColumn id="66" xr3:uid="{177E1D9A-1FE5-42C9-AA20-F0F98B8F2B04}" name="MeasurementID" dataDxfId="131"/>
    <tableColumn id="67" xr3:uid="{93C0F9C4-5964-4770-B905-60202C86516D}" name="VocabularyCatagory" dataDxfId="130"/>
    <tableColumn id="3" xr3:uid="{51D120DA-3907-4FE7-8EED-A84DAC43ED53}" name="InDES" dataDxfId="129"/>
    <tableColumn id="4" xr3:uid="{E3AE8600-272D-4CC1-8228-EA95313EC910}" name="SubsetOfMetrics" dataDxfId="128"/>
    <tableColumn id="6" xr3:uid="{8377FBF9-2DD8-404B-B6A7-CF878D0F7972}" name="FullCV" dataDxfId="127"/>
    <tableColumn id="5" xr3:uid="{2954E26E-C1DA-48D6-9A98-4F5E0839E81D}" name="LongName" dataDxfId="126"/>
    <tableColumn id="7" xr3:uid="{3433F02C-42DC-46D3-A39E-6761A0D65D8A}" name="CodeForMapPopUp"/>
    <tableColumn id="8" xr3:uid="{CDD967F3-564A-4997-B414-EE9C11BCF3D2}" name="Description " dataDxfId="125"/>
    <tableColumn id="9" xr3:uid="{96A8BDAA-89FF-4371-9E8A-7DE9B17FCC7B}" name="DataType"/>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597" t="s">
        <v>71</v>
      </c>
      <c r="B7" s="600" t="s">
        <v>114</v>
      </c>
      <c r="C7" s="600" t="s">
        <v>115</v>
      </c>
      <c r="D7" s="91" t="s">
        <v>1326</v>
      </c>
      <c r="E7" s="602"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597" t="s">
        <v>71</v>
      </c>
      <c r="B11" s="600" t="s">
        <v>119</v>
      </c>
      <c r="C11" s="600" t="s">
        <v>120</v>
      </c>
      <c r="D11" s="91" t="s">
        <v>1331</v>
      </c>
      <c r="E11" s="602"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01" t="s">
        <v>183</v>
      </c>
      <c r="E25" s="602"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01" t="s">
        <v>571</v>
      </c>
      <c r="E43" s="602"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601" t="s">
        <v>577</v>
      </c>
      <c r="E46" s="602"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7" t="s">
        <v>71</v>
      </c>
      <c r="B6" s="600" t="s">
        <v>115</v>
      </c>
      <c r="C6" s="607" t="s">
        <v>114</v>
      </c>
      <c r="D6" s="113" t="s">
        <v>1326</v>
      </c>
      <c r="E6" s="600"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597" t="s">
        <v>71</v>
      </c>
      <c r="B10" s="600" t="s">
        <v>120</v>
      </c>
      <c r="C10" s="607" t="s">
        <v>119</v>
      </c>
      <c r="D10" s="113" t="s">
        <v>1331</v>
      </c>
      <c r="E10" s="600"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6" t="s">
        <v>1441</v>
      </c>
      <c r="E24" s="600"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3" t="s">
        <v>1526</v>
      </c>
      <c r="B41" s="604"/>
      <c r="C41" s="604"/>
      <c r="D41" s="604"/>
      <c r="E41" s="604"/>
    </row>
    <row r="42" spans="1:6" ht="15.75" customHeight="1">
      <c r="A42" s="604"/>
      <c r="B42" s="604"/>
      <c r="C42" s="604"/>
      <c r="D42" s="604"/>
      <c r="E42" s="604"/>
    </row>
    <row r="43" spans="1:6" ht="12.5">
      <c r="A43" s="605" t="s">
        <v>1527</v>
      </c>
      <c r="B43" s="604"/>
      <c r="C43" s="604"/>
      <c r="D43" s="604"/>
      <c r="E43" s="60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50">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4"/>
      <c r="E2" s="604"/>
      <c r="F2" s="97">
        <f>MATCH(A2,Archive_Master_crosswalk!AL:AL,0)</f>
        <v>131</v>
      </c>
      <c r="G2" s="83"/>
    </row>
    <row r="3" spans="1:7" ht="14.5">
      <c r="A3" s="96" t="s">
        <v>534</v>
      </c>
      <c r="B3" s="616" t="s">
        <v>524</v>
      </c>
      <c r="C3" s="604"/>
      <c r="D3" s="616" t="s">
        <v>535</v>
      </c>
      <c r="E3" s="604"/>
      <c r="F3" s="97">
        <f>MATCH(A3,Archive_Master_crosswalk!AL:AL,0)</f>
        <v>128</v>
      </c>
      <c r="G3" s="83"/>
    </row>
    <row r="4" spans="1:7" ht="14.5">
      <c r="A4" s="96" t="s">
        <v>537</v>
      </c>
      <c r="B4" s="616" t="s">
        <v>524</v>
      </c>
      <c r="C4" s="604"/>
      <c r="D4" s="616" t="s">
        <v>538</v>
      </c>
      <c r="E4" s="604"/>
      <c r="F4" s="97">
        <f>MATCH(A4,Archive_Master_crosswalk!AL:AL,0)</f>
        <v>129</v>
      </c>
      <c r="G4" s="83"/>
    </row>
    <row r="5" spans="1:7" ht="14.5">
      <c r="A5" s="96" t="s">
        <v>523</v>
      </c>
      <c r="B5" s="616" t="s">
        <v>524</v>
      </c>
      <c r="C5" s="604"/>
      <c r="D5" s="616" t="s">
        <v>525</v>
      </c>
      <c r="E5" s="604"/>
      <c r="F5" s="97">
        <f>MATCH(A5,Archive_Master_crosswalk!AL:AL,0)</f>
        <v>126</v>
      </c>
      <c r="G5" s="83"/>
    </row>
    <row r="6" spans="1:7" ht="14.5">
      <c r="A6" s="96" t="s">
        <v>541</v>
      </c>
      <c r="B6" s="616" t="s">
        <v>524</v>
      </c>
      <c r="C6" s="604"/>
      <c r="D6" s="616" t="s">
        <v>542</v>
      </c>
      <c r="E6" s="604"/>
      <c r="F6" s="97">
        <f>MATCH(A6,Archive_Master_crosswalk!AL:AL,0)</f>
        <v>130</v>
      </c>
      <c r="G6" s="83"/>
    </row>
    <row r="7" spans="1:7" ht="14.5">
      <c r="A7" s="96" t="s">
        <v>674</v>
      </c>
      <c r="B7" s="96" t="s">
        <v>672</v>
      </c>
      <c r="C7" s="96" t="s">
        <v>1330</v>
      </c>
      <c r="D7" s="616" t="s">
        <v>1330</v>
      </c>
      <c r="E7" s="604"/>
      <c r="F7" s="97">
        <f>MATCH(A7,Archive_Master_crosswalk!AL:AL,0)</f>
        <v>170</v>
      </c>
      <c r="G7" s="83"/>
    </row>
    <row r="8" spans="1:7" ht="29">
      <c r="A8" s="96" t="s">
        <v>677</v>
      </c>
      <c r="B8" s="96" t="s">
        <v>672</v>
      </c>
      <c r="C8" s="96" t="s">
        <v>1333</v>
      </c>
      <c r="D8" s="616" t="s">
        <v>1333</v>
      </c>
      <c r="E8" s="604"/>
      <c r="F8" s="97">
        <f>MATCH(A8,Archive_Master_crosswalk!AL:AL,0)</f>
        <v>171</v>
      </c>
      <c r="G8" s="83"/>
    </row>
    <row r="9" spans="1:7" ht="14.5">
      <c r="A9" s="96" t="s">
        <v>679</v>
      </c>
      <c r="B9" s="96" t="s">
        <v>672</v>
      </c>
      <c r="C9" s="96" t="s">
        <v>1336</v>
      </c>
      <c r="D9" s="616" t="s">
        <v>1336</v>
      </c>
      <c r="E9" s="604"/>
      <c r="F9" s="97">
        <f>MATCH(A9,Archive_Master_crosswalk!AL:AL,0)</f>
        <v>172</v>
      </c>
      <c r="G9" s="83"/>
    </row>
    <row r="10" spans="1:7" ht="29">
      <c r="A10" s="96" t="s">
        <v>682</v>
      </c>
      <c r="B10" s="96" t="s">
        <v>672</v>
      </c>
      <c r="C10" s="96" t="s">
        <v>683</v>
      </c>
      <c r="D10" s="616" t="s">
        <v>683</v>
      </c>
      <c r="E10" s="604"/>
      <c r="F10" s="97">
        <f>MATCH(A10,Archive_Master_crosswalk!AL:AL,0)</f>
        <v>173</v>
      </c>
      <c r="G10" s="83"/>
    </row>
    <row r="11" spans="1:7" ht="14.5">
      <c r="A11" s="96" t="s">
        <v>686</v>
      </c>
      <c r="B11" s="96" t="s">
        <v>672</v>
      </c>
      <c r="C11" s="96" t="s">
        <v>687</v>
      </c>
      <c r="D11" s="616" t="s">
        <v>687</v>
      </c>
      <c r="E11" s="604"/>
      <c r="F11" s="97">
        <f>MATCH(A11,Archive_Master_crosswalk!AL:AL,0)</f>
        <v>174</v>
      </c>
      <c r="G11" s="83"/>
    </row>
    <row r="12" spans="1:7" ht="14.5">
      <c r="A12" s="96" t="s">
        <v>690</v>
      </c>
      <c r="B12" s="96" t="s">
        <v>672</v>
      </c>
      <c r="C12" s="96" t="s">
        <v>689</v>
      </c>
      <c r="D12" s="616" t="s">
        <v>689</v>
      </c>
      <c r="E12" s="604"/>
      <c r="F12" s="97">
        <f>MATCH(A12,Archive_Master_crosswalk!AL:AL,0)</f>
        <v>175</v>
      </c>
      <c r="G12" s="83"/>
    </row>
    <row r="13" spans="1:7" ht="14.5">
      <c r="A13" s="96" t="s">
        <v>692</v>
      </c>
      <c r="B13" s="96" t="s">
        <v>672</v>
      </c>
      <c r="C13" s="96" t="s">
        <v>691</v>
      </c>
      <c r="D13" s="616" t="s">
        <v>691</v>
      </c>
      <c r="E13" s="604"/>
      <c r="F13" s="97">
        <f>MATCH(A13,Archive_Master_crosswalk!AL:AL,0)</f>
        <v>176</v>
      </c>
      <c r="G13" s="83"/>
    </row>
    <row r="14" spans="1:7" ht="14.5">
      <c r="A14" s="96" t="s">
        <v>694</v>
      </c>
      <c r="B14" s="96" t="s">
        <v>672</v>
      </c>
      <c r="C14" s="96" t="s">
        <v>693</v>
      </c>
      <c r="D14" s="616" t="s">
        <v>693</v>
      </c>
      <c r="E14" s="604"/>
      <c r="F14" s="97">
        <f>MATCH(A14,Archive_Master_crosswalk!AL:AL,0)</f>
        <v>177</v>
      </c>
      <c r="G14" s="83"/>
    </row>
    <row r="15" spans="1:7" ht="14.5">
      <c r="A15" s="96" t="s">
        <v>696</v>
      </c>
      <c r="B15" s="96" t="s">
        <v>672</v>
      </c>
      <c r="C15" s="96" t="s">
        <v>695</v>
      </c>
      <c r="D15" s="616" t="s">
        <v>697</v>
      </c>
      <c r="E15" s="604"/>
      <c r="F15" s="97">
        <f>MATCH(A15,Archive_Master_crosswalk!AL:AL,0)</f>
        <v>178</v>
      </c>
      <c r="G15" s="83"/>
    </row>
    <row r="16" spans="1:7" ht="14.5">
      <c r="A16" s="96" t="s">
        <v>699</v>
      </c>
      <c r="B16" s="96" t="s">
        <v>672</v>
      </c>
      <c r="C16" s="96" t="s">
        <v>1338</v>
      </c>
      <c r="D16" s="616" t="s">
        <v>1338</v>
      </c>
      <c r="E16" s="604"/>
      <c r="F16" s="97">
        <f>MATCH(A16,Archive_Master_crosswalk!AL:AL,0)</f>
        <v>179</v>
      </c>
      <c r="G16" s="83"/>
    </row>
    <row r="17" spans="1:7" ht="14.5">
      <c r="A17" s="96" t="s">
        <v>702</v>
      </c>
      <c r="B17" s="96" t="s">
        <v>672</v>
      </c>
      <c r="C17" s="96" t="s">
        <v>1339</v>
      </c>
      <c r="D17" s="616" t="s">
        <v>1339</v>
      </c>
      <c r="E17" s="604"/>
      <c r="F17" s="97">
        <f>MATCH(A17,Archive_Master_crosswalk!AL:AL,0)</f>
        <v>180</v>
      </c>
      <c r="G17" s="83"/>
    </row>
    <row r="18" spans="1:7" ht="29">
      <c r="A18" s="96" t="s">
        <v>706</v>
      </c>
      <c r="B18" s="96" t="s">
        <v>672</v>
      </c>
      <c r="C18" s="96" t="s">
        <v>707</v>
      </c>
      <c r="D18" s="616" t="s">
        <v>707</v>
      </c>
      <c r="E18" s="604"/>
      <c r="F18" s="97">
        <f>MATCH(A18,Archive_Master_crosswalk!AL:AL,0)</f>
        <v>181</v>
      </c>
      <c r="G18" s="83"/>
    </row>
    <row r="19" spans="1:7" ht="14.5">
      <c r="A19" s="96" t="s">
        <v>709</v>
      </c>
      <c r="B19" s="96" t="s">
        <v>672</v>
      </c>
      <c r="C19" s="96" t="s">
        <v>1340</v>
      </c>
      <c r="D19" s="616" t="s">
        <v>1340</v>
      </c>
      <c r="E19" s="604"/>
      <c r="F19" s="97">
        <f>MATCH(A19,Archive_Master_crosswalk!AL:AL,0)</f>
        <v>182</v>
      </c>
      <c r="G19" s="83"/>
    </row>
    <row r="20" spans="1:7" ht="14.5">
      <c r="A20" s="96" t="s">
        <v>1095</v>
      </c>
      <c r="B20" s="96" t="s">
        <v>1096</v>
      </c>
      <c r="C20" s="96" t="s">
        <v>1097</v>
      </c>
      <c r="D20" s="616" t="s">
        <v>1097</v>
      </c>
      <c r="E20" s="604"/>
      <c r="F20" s="97">
        <f>MATCH(A20,Archive_Master_crosswalk!AL:AL,0)</f>
        <v>326</v>
      </c>
      <c r="G20" s="83"/>
    </row>
    <row r="21" spans="1:7" ht="14.5">
      <c r="A21" s="96" t="s">
        <v>1100</v>
      </c>
      <c r="B21" s="96" t="s">
        <v>1096</v>
      </c>
      <c r="C21" s="96" t="s">
        <v>1101</v>
      </c>
      <c r="D21" s="616" t="s">
        <v>1101</v>
      </c>
      <c r="E21" s="60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4"/>
      <c r="F23" s="97">
        <f>MATCH(A23,Archive_Master_crosswalk!AL:AL,0)</f>
        <v>103</v>
      </c>
      <c r="G23" s="83"/>
    </row>
    <row r="24" spans="1:7" ht="14.5">
      <c r="A24" s="96" t="s">
        <v>458</v>
      </c>
      <c r="B24" s="96" t="s">
        <v>425</v>
      </c>
      <c r="C24" s="96" t="s">
        <v>457</v>
      </c>
      <c r="D24" s="616" t="s">
        <v>457</v>
      </c>
      <c r="E24" s="604"/>
      <c r="F24" s="97">
        <f>MATCH(A24,Archive_Master_crosswalk!AL:AL,0)</f>
        <v>104</v>
      </c>
      <c r="G24" s="83"/>
    </row>
    <row r="25" spans="1:7" ht="29">
      <c r="A25" s="96" t="s">
        <v>460</v>
      </c>
      <c r="B25" s="96" t="s">
        <v>425</v>
      </c>
      <c r="C25" s="96" t="s">
        <v>459</v>
      </c>
      <c r="D25" s="616" t="s">
        <v>459</v>
      </c>
      <c r="E25" s="604"/>
      <c r="F25" s="97">
        <f>MATCH(A25,Archive_Master_crosswalk!AL:AL,0)</f>
        <v>105</v>
      </c>
      <c r="G25" s="83"/>
    </row>
    <row r="26" spans="1:7" ht="14.5">
      <c r="A26" s="96" t="s">
        <v>462</v>
      </c>
      <c r="B26" s="96" t="s">
        <v>425</v>
      </c>
      <c r="C26" s="96" t="s">
        <v>463</v>
      </c>
      <c r="D26" s="616" t="s">
        <v>463</v>
      </c>
      <c r="E26" s="604"/>
      <c r="F26" s="97">
        <f>MATCH(A26,Archive_Master_crosswalk!AL:AL,0)</f>
        <v>106</v>
      </c>
      <c r="G26" s="83"/>
    </row>
    <row r="27" spans="1:7" ht="14.5">
      <c r="A27" s="96" t="s">
        <v>465</v>
      </c>
      <c r="B27" s="96" t="s">
        <v>425</v>
      </c>
      <c r="C27" s="96" t="s">
        <v>466</v>
      </c>
      <c r="D27" s="616" t="s">
        <v>466</v>
      </c>
      <c r="E27" s="604"/>
      <c r="F27" s="97">
        <f>MATCH(A27,Archive_Master_crosswalk!AL:AL,0)</f>
        <v>107</v>
      </c>
      <c r="G27" s="83"/>
    </row>
    <row r="28" spans="1:7" ht="14.5">
      <c r="A28" s="96" t="s">
        <v>468</v>
      </c>
      <c r="B28" s="96" t="s">
        <v>425</v>
      </c>
      <c r="C28" s="96" t="s">
        <v>469</v>
      </c>
      <c r="D28" s="616" t="s">
        <v>469</v>
      </c>
      <c r="E28" s="604"/>
      <c r="F28" s="97">
        <f>MATCH(A28,Archive_Master_crosswalk!AL:AL,0)</f>
        <v>108</v>
      </c>
      <c r="G28" s="83"/>
    </row>
    <row r="29" spans="1:7" ht="14.5" hidden="1">
      <c r="A29" s="96" t="s">
        <v>471</v>
      </c>
      <c r="B29" s="96" t="s">
        <v>425</v>
      </c>
      <c r="C29" s="616" t="s">
        <v>472</v>
      </c>
      <c r="D29" s="604"/>
      <c r="E29" s="604"/>
      <c r="F29" s="97">
        <f>MATCH(A29,Archive_Master_crosswalk!AL:AL,0)</f>
        <v>109</v>
      </c>
      <c r="G29" s="83"/>
    </row>
    <row r="30" spans="1:7" ht="14.5" hidden="1">
      <c r="A30" s="96" t="s">
        <v>474</v>
      </c>
      <c r="B30" s="96" t="s">
        <v>425</v>
      </c>
      <c r="C30" s="616" t="s">
        <v>475</v>
      </c>
      <c r="D30" s="604"/>
      <c r="E30" s="604"/>
      <c r="F30" s="97">
        <f>MATCH(A30,Archive_Master_crosswalk!AL:AL,0)</f>
        <v>110</v>
      </c>
      <c r="G30" s="83"/>
    </row>
    <row r="31" spans="1:7" ht="14.5">
      <c r="A31" s="96" t="s">
        <v>453</v>
      </c>
      <c r="B31" s="96" t="s">
        <v>403</v>
      </c>
      <c r="C31" s="96" t="s">
        <v>454</v>
      </c>
      <c r="D31" s="616" t="s">
        <v>454</v>
      </c>
      <c r="E31" s="604"/>
      <c r="F31" s="97">
        <f>MATCH(A31,Archive_Master_crosswalk!AL:AL,0)</f>
        <v>102</v>
      </c>
      <c r="G31" s="83"/>
    </row>
    <row r="32" spans="1:7" ht="14.5">
      <c r="A32" s="96" t="s">
        <v>477</v>
      </c>
      <c r="B32" s="96" t="s">
        <v>403</v>
      </c>
      <c r="C32" s="96" t="s">
        <v>478</v>
      </c>
      <c r="D32" s="616" t="s">
        <v>478</v>
      </c>
      <c r="E32" s="604"/>
      <c r="F32" s="97">
        <f>MATCH(A32,Archive_Master_crosswalk!AL:AL,0)</f>
        <v>112</v>
      </c>
      <c r="G32" s="83"/>
    </row>
    <row r="33" spans="1:7" ht="14.5">
      <c r="A33" s="96" t="s">
        <v>480</v>
      </c>
      <c r="B33" s="96" t="s">
        <v>403</v>
      </c>
      <c r="C33" s="96" t="s">
        <v>479</v>
      </c>
      <c r="D33" s="616" t="s">
        <v>479</v>
      </c>
      <c r="E33" s="604"/>
      <c r="F33" s="97">
        <f>MATCH(A33,Archive_Master_crosswalk!AL:AL,0)</f>
        <v>113</v>
      </c>
      <c r="G33" s="83"/>
    </row>
    <row r="34" spans="1:7" ht="14.5">
      <c r="A34" s="96" t="s">
        <v>482</v>
      </c>
      <c r="B34" s="96" t="s">
        <v>403</v>
      </c>
      <c r="C34" s="96" t="s">
        <v>481</v>
      </c>
      <c r="D34" s="616" t="s">
        <v>481</v>
      </c>
      <c r="E34" s="604"/>
      <c r="F34" s="97">
        <f>MATCH(A34,Archive_Master_crosswalk!AL:AL,0)</f>
        <v>114</v>
      </c>
      <c r="G34" s="83"/>
    </row>
    <row r="35" spans="1:7" ht="14.5">
      <c r="A35" s="96" t="s">
        <v>402</v>
      </c>
      <c r="B35" s="96" t="s">
        <v>403</v>
      </c>
      <c r="C35" s="96" t="s">
        <v>404</v>
      </c>
      <c r="D35" s="616" t="s">
        <v>404</v>
      </c>
      <c r="E35" s="604"/>
      <c r="F35" s="97">
        <f>MATCH(A35,Archive_Master_crosswalk!AL:AL,0)</f>
        <v>93</v>
      </c>
      <c r="G35" s="83"/>
    </row>
    <row r="36" spans="1:7" ht="14.5">
      <c r="A36" s="96" t="s">
        <v>484</v>
      </c>
      <c r="B36" s="96" t="s">
        <v>403</v>
      </c>
      <c r="C36" s="96" t="s">
        <v>485</v>
      </c>
      <c r="D36" s="616" t="s">
        <v>485</v>
      </c>
      <c r="E36" s="604"/>
      <c r="F36" s="97">
        <f>MATCH(A36,Archive_Master_crosswalk!AL:AL,0)</f>
        <v>115</v>
      </c>
      <c r="G36" s="83"/>
    </row>
    <row r="37" spans="1:7" ht="14.5">
      <c r="A37" s="96" t="s">
        <v>296</v>
      </c>
      <c r="B37" s="96" t="s">
        <v>268</v>
      </c>
      <c r="C37" s="96" t="s">
        <v>297</v>
      </c>
      <c r="D37" s="616" t="s">
        <v>297</v>
      </c>
      <c r="E37" s="604"/>
      <c r="F37" s="97">
        <f>MATCH(A37,Archive_Master_crosswalk!AL:AL,0)</f>
        <v>68</v>
      </c>
      <c r="G37" s="83"/>
    </row>
    <row r="38" spans="1:7" ht="14.5">
      <c r="A38" s="96" t="s">
        <v>344</v>
      </c>
      <c r="B38" s="96" t="s">
        <v>268</v>
      </c>
      <c r="C38" s="96" t="s">
        <v>345</v>
      </c>
      <c r="D38" s="616" t="s">
        <v>345</v>
      </c>
      <c r="E38" s="604"/>
      <c r="F38" s="97">
        <f>MATCH(A38,Archive_Master_crosswalk!AL:AL,0)</f>
        <v>78</v>
      </c>
      <c r="G38" s="83"/>
    </row>
    <row r="39" spans="1:7" ht="14.5">
      <c r="A39" s="96" t="s">
        <v>347</v>
      </c>
      <c r="B39" s="96" t="s">
        <v>268</v>
      </c>
      <c r="C39" s="96" t="s">
        <v>346</v>
      </c>
      <c r="D39" s="616" t="s">
        <v>346</v>
      </c>
      <c r="E39" s="604"/>
      <c r="F39" s="97">
        <f>MATCH(A39,Archive_Master_crosswalk!AL:AL,0)</f>
        <v>79</v>
      </c>
      <c r="G39" s="83"/>
    </row>
    <row r="40" spans="1:7" ht="14.5">
      <c r="A40" s="96" t="s">
        <v>351</v>
      </c>
      <c r="B40" s="96" t="s">
        <v>268</v>
      </c>
      <c r="C40" s="96" t="s">
        <v>1345</v>
      </c>
      <c r="D40" s="616" t="s">
        <v>1345</v>
      </c>
      <c r="E40" s="604"/>
      <c r="F40" s="97">
        <f>MATCH(A40,Archive_Master_crosswalk!AL:AL,0)</f>
        <v>80</v>
      </c>
      <c r="G40" s="83"/>
    </row>
    <row r="41" spans="1:7" ht="14.5">
      <c r="A41" s="96" t="s">
        <v>353</v>
      </c>
      <c r="B41" s="96" t="s">
        <v>268</v>
      </c>
      <c r="C41" s="96" t="s">
        <v>1346</v>
      </c>
      <c r="D41" s="616" t="s">
        <v>1346</v>
      </c>
      <c r="E41" s="604"/>
      <c r="F41" s="97">
        <f>MATCH(A41,Archive_Master_crosswalk!AL:AL,0)</f>
        <v>81</v>
      </c>
      <c r="G41" s="83"/>
    </row>
    <row r="42" spans="1:7" ht="14.5">
      <c r="A42" s="96" t="s">
        <v>308</v>
      </c>
      <c r="B42" s="96" t="s">
        <v>268</v>
      </c>
      <c r="C42" s="96" t="s">
        <v>309</v>
      </c>
      <c r="D42" s="616" t="s">
        <v>309</v>
      </c>
      <c r="E42" s="604"/>
      <c r="F42" s="97">
        <f>MATCH(A42,Archive_Master_crosswalk!AL:AL,0)</f>
        <v>69</v>
      </c>
      <c r="G42" s="83"/>
    </row>
    <row r="43" spans="1:7" ht="88.5">
      <c r="A43" s="101" t="s">
        <v>267</v>
      </c>
      <c r="B43" s="101" t="s">
        <v>268</v>
      </c>
      <c r="C43" s="101" t="s">
        <v>269</v>
      </c>
      <c r="D43" s="617" t="s">
        <v>269</v>
      </c>
      <c r="E43" s="604"/>
      <c r="F43" s="97">
        <f>MATCH(A43,Archive_Master_crosswalk!AL:AL,0)</f>
        <v>65</v>
      </c>
      <c r="G43" s="107" t="s">
        <v>1343</v>
      </c>
    </row>
    <row r="44" spans="1:7" ht="14.5">
      <c r="A44" s="96" t="s">
        <v>362</v>
      </c>
      <c r="B44" s="96" t="s">
        <v>268</v>
      </c>
      <c r="C44" s="96" t="s">
        <v>363</v>
      </c>
      <c r="D44" s="616" t="s">
        <v>363</v>
      </c>
      <c r="E44" s="604"/>
      <c r="F44" s="97">
        <f>MATCH(A44,Archive_Master_crosswalk!AL:AL,0)</f>
        <v>86</v>
      </c>
      <c r="G44" s="83"/>
    </row>
    <row r="45" spans="1:7" ht="14.5">
      <c r="A45" s="96" t="s">
        <v>318</v>
      </c>
      <c r="B45" s="96" t="s">
        <v>268</v>
      </c>
      <c r="C45" s="96" t="s">
        <v>319</v>
      </c>
      <c r="D45" s="616" t="s">
        <v>319</v>
      </c>
      <c r="E45" s="604"/>
      <c r="F45" s="97">
        <f>MATCH(A45,Archive_Master_crosswalk!AL:AL,0)</f>
        <v>71</v>
      </c>
      <c r="G45" s="83"/>
    </row>
    <row r="46" spans="1:7" ht="14.5">
      <c r="A46" s="96" t="s">
        <v>314</v>
      </c>
      <c r="B46" s="96" t="s">
        <v>268</v>
      </c>
      <c r="C46" s="96" t="s">
        <v>315</v>
      </c>
      <c r="D46" s="616" t="s">
        <v>315</v>
      </c>
      <c r="E46" s="604"/>
      <c r="F46" s="97">
        <f>MATCH(A46,Archive_Master_crosswalk!AL:AL,0)</f>
        <v>70</v>
      </c>
      <c r="G46" s="83"/>
    </row>
    <row r="47" spans="1:7" ht="14.5">
      <c r="A47" s="96" t="s">
        <v>341</v>
      </c>
      <c r="B47" s="96" t="s">
        <v>268</v>
      </c>
      <c r="C47" s="96" t="s">
        <v>342</v>
      </c>
      <c r="D47" s="616" t="s">
        <v>342</v>
      </c>
      <c r="E47" s="604"/>
      <c r="F47" s="97">
        <f>MATCH(A47,Archive_Master_crosswalk!AL:AL,0)</f>
        <v>77</v>
      </c>
      <c r="G47" s="83"/>
    </row>
    <row r="48" spans="1:7" ht="14.5">
      <c r="A48" s="96" t="s">
        <v>776</v>
      </c>
      <c r="B48" s="96" t="s">
        <v>774</v>
      </c>
      <c r="C48" s="96" t="s">
        <v>775</v>
      </c>
      <c r="D48" s="616" t="s">
        <v>775</v>
      </c>
      <c r="E48" s="604"/>
      <c r="F48" s="97">
        <f>MATCH(A48,Archive_Master_crosswalk!AL:AL,0)</f>
        <v>207</v>
      </c>
      <c r="G48" s="83"/>
    </row>
    <row r="49" spans="1:7" ht="14.5">
      <c r="A49" s="96" t="s">
        <v>778</v>
      </c>
      <c r="B49" s="96" t="s">
        <v>774</v>
      </c>
      <c r="C49" s="96" t="s">
        <v>779</v>
      </c>
      <c r="D49" s="616" t="s">
        <v>780</v>
      </c>
      <c r="E49" s="604"/>
      <c r="F49" s="97">
        <f>MATCH(A49,Archive_Master_crosswalk!AL:AL,0)</f>
        <v>208</v>
      </c>
      <c r="G49" s="83"/>
    </row>
    <row r="50" spans="1:7" ht="14.5">
      <c r="A50" s="96" t="s">
        <v>782</v>
      </c>
      <c r="B50" s="96" t="s">
        <v>774</v>
      </c>
      <c r="C50" s="96" t="s">
        <v>781</v>
      </c>
      <c r="D50" s="616" t="s">
        <v>781</v>
      </c>
      <c r="E50" s="604"/>
      <c r="F50" s="97">
        <f>MATCH(A50,Archive_Master_crosswalk!AL:AL,0)</f>
        <v>209</v>
      </c>
      <c r="G50" s="83"/>
    </row>
    <row r="51" spans="1:7" ht="14.5">
      <c r="A51" s="96" t="s">
        <v>784</v>
      </c>
      <c r="B51" s="96" t="s">
        <v>774</v>
      </c>
      <c r="C51" s="96" t="s">
        <v>785</v>
      </c>
      <c r="D51" s="616" t="s">
        <v>786</v>
      </c>
      <c r="E51" s="604"/>
      <c r="F51" s="97">
        <f>MATCH(A51,Archive_Master_crosswalk!AL:AL,0)</f>
        <v>210</v>
      </c>
      <c r="G51" s="83"/>
    </row>
    <row r="52" spans="1:7" ht="14.5">
      <c r="A52" s="96" t="s">
        <v>789</v>
      </c>
      <c r="B52" s="96" t="s">
        <v>774</v>
      </c>
      <c r="C52" s="96" t="s">
        <v>790</v>
      </c>
      <c r="D52" s="616" t="s">
        <v>788</v>
      </c>
      <c r="E52" s="604"/>
      <c r="F52" s="97">
        <f>MATCH(A52,Archive_Master_crosswalk!AL:AL,0)</f>
        <v>211</v>
      </c>
      <c r="G52" s="83"/>
    </row>
    <row r="53" spans="1:7" ht="88.5">
      <c r="A53" s="101" t="s">
        <v>792</v>
      </c>
      <c r="B53" s="101" t="s">
        <v>774</v>
      </c>
      <c r="C53" s="101" t="s">
        <v>793</v>
      </c>
      <c r="D53" s="617" t="s">
        <v>794</v>
      </c>
      <c r="E53" s="604"/>
      <c r="F53" s="97">
        <f>MATCH(A53,Archive_Master_crosswalk!AL:AL,0)</f>
        <v>212</v>
      </c>
      <c r="G53" s="107" t="s">
        <v>1347</v>
      </c>
    </row>
    <row r="54" spans="1:7" ht="88.5">
      <c r="A54" s="101" t="s">
        <v>795</v>
      </c>
      <c r="B54" s="101" t="s">
        <v>774</v>
      </c>
      <c r="C54" s="101" t="s">
        <v>794</v>
      </c>
      <c r="D54" s="617" t="s">
        <v>794</v>
      </c>
      <c r="E54" s="604"/>
      <c r="F54" s="97">
        <f>MATCH(A54,Archive_Master_crosswalk!AL:AL,0)</f>
        <v>213</v>
      </c>
      <c r="G54" s="107" t="s">
        <v>1347</v>
      </c>
    </row>
    <row r="55" spans="1:7" ht="14.5">
      <c r="A55" s="96" t="s">
        <v>797</v>
      </c>
      <c r="B55" s="96" t="s">
        <v>774</v>
      </c>
      <c r="C55" s="96" t="s">
        <v>796</v>
      </c>
      <c r="D55" s="616" t="s">
        <v>796</v>
      </c>
      <c r="E55" s="604"/>
      <c r="F55" s="97">
        <f>MATCH(A55,Archive_Master_crosswalk!AL:AL,0)</f>
        <v>214</v>
      </c>
      <c r="G55" s="83"/>
    </row>
    <row r="56" spans="1:7" ht="14.5">
      <c r="A56" s="96" t="s">
        <v>799</v>
      </c>
      <c r="B56" s="96" t="s">
        <v>774</v>
      </c>
      <c r="C56" s="96" t="s">
        <v>800</v>
      </c>
      <c r="D56" s="616" t="s">
        <v>800</v>
      </c>
      <c r="E56" s="604"/>
      <c r="F56" s="97">
        <f>MATCH(A56,Archive_Master_crosswalk!AL:AL,0)</f>
        <v>215</v>
      </c>
      <c r="G56" s="83"/>
    </row>
    <row r="57" spans="1:7" ht="14.5">
      <c r="A57" s="96" t="s">
        <v>802</v>
      </c>
      <c r="B57" s="96" t="s">
        <v>774</v>
      </c>
      <c r="C57" s="96" t="s">
        <v>803</v>
      </c>
      <c r="D57" s="616" t="s">
        <v>804</v>
      </c>
      <c r="E57" s="604"/>
      <c r="F57" s="97">
        <f>MATCH(A57,Archive_Master_crosswalk!AL:AL,0)</f>
        <v>216</v>
      </c>
      <c r="G57" s="83"/>
    </row>
    <row r="58" spans="1:7" ht="14.5">
      <c r="A58" s="96" t="s">
        <v>806</v>
      </c>
      <c r="B58" s="96" t="s">
        <v>774</v>
      </c>
      <c r="C58" s="96" t="s">
        <v>807</v>
      </c>
      <c r="D58" s="616" t="s">
        <v>808</v>
      </c>
      <c r="E58" s="604"/>
      <c r="F58" s="97">
        <f>MATCH(A58,Archive_Master_crosswalk!AL:AL,0)</f>
        <v>217</v>
      </c>
      <c r="G58" s="83"/>
    </row>
    <row r="59" spans="1:7" ht="14.5">
      <c r="A59" s="96" t="s">
        <v>810</v>
      </c>
      <c r="B59" s="96" t="s">
        <v>774</v>
      </c>
      <c r="C59" s="96" t="s">
        <v>811</v>
      </c>
      <c r="D59" s="616" t="s">
        <v>812</v>
      </c>
      <c r="E59" s="604"/>
      <c r="F59" s="97">
        <f>MATCH(A59,Archive_Master_crosswalk!AL:AL,0)</f>
        <v>218</v>
      </c>
      <c r="G59" s="83"/>
    </row>
    <row r="60" spans="1:7" ht="14.5">
      <c r="A60" s="96" t="s">
        <v>497</v>
      </c>
      <c r="B60" s="96" t="s">
        <v>290</v>
      </c>
      <c r="C60" s="96" t="s">
        <v>498</v>
      </c>
      <c r="D60" s="616" t="s">
        <v>498</v>
      </c>
      <c r="E60" s="604"/>
      <c r="F60" s="97">
        <f>MATCH(A60,Archive_Master_crosswalk!AL:AL,0)</f>
        <v>119</v>
      </c>
      <c r="G60" s="83"/>
    </row>
    <row r="61" spans="1:7" ht="14.5">
      <c r="A61" s="96" t="s">
        <v>289</v>
      </c>
      <c r="B61" s="96" t="s">
        <v>290</v>
      </c>
      <c r="C61" s="96" t="s">
        <v>291</v>
      </c>
      <c r="D61" s="616" t="s">
        <v>291</v>
      </c>
      <c r="E61" s="604"/>
      <c r="F61" s="97">
        <f>MATCH(A61,Archive_Master_crosswalk!AL:AL,0)</f>
        <v>67</v>
      </c>
      <c r="G61" s="83"/>
    </row>
    <row r="62" spans="1:7" ht="29">
      <c r="A62" s="96" t="s">
        <v>1104</v>
      </c>
      <c r="B62" s="96" t="s">
        <v>1102</v>
      </c>
      <c r="C62" s="96" t="s">
        <v>1105</v>
      </c>
      <c r="D62" s="616" t="s">
        <v>1105</v>
      </c>
      <c r="E62" s="604"/>
      <c r="F62" s="97">
        <f>MATCH(A62,Archive_Master_crosswalk!AL:AL,0)</f>
        <v>328</v>
      </c>
      <c r="G62" s="83"/>
    </row>
    <row r="63" spans="1:7" ht="29">
      <c r="A63" s="96" t="s">
        <v>1107</v>
      </c>
      <c r="B63" s="96" t="s">
        <v>1102</v>
      </c>
      <c r="C63" s="96" t="s">
        <v>1108</v>
      </c>
      <c r="D63" s="616" t="s">
        <v>1108</v>
      </c>
      <c r="E63" s="604"/>
      <c r="F63" s="97">
        <f>MATCH(A63,Archive_Master_crosswalk!AL:AL,0)</f>
        <v>329</v>
      </c>
      <c r="G63" s="83"/>
    </row>
    <row r="64" spans="1:7" ht="29">
      <c r="A64" s="96" t="s">
        <v>1110</v>
      </c>
      <c r="B64" s="96" t="s">
        <v>1102</v>
      </c>
      <c r="C64" s="96" t="s">
        <v>1111</v>
      </c>
      <c r="D64" s="616" t="s">
        <v>1111</v>
      </c>
      <c r="E64" s="604"/>
      <c r="F64" s="97">
        <f>MATCH(A64,Archive_Master_crosswalk!AL:AL,0)</f>
        <v>330</v>
      </c>
      <c r="G64" s="83"/>
    </row>
    <row r="65" spans="1:7" ht="14.5">
      <c r="A65" s="96" t="s">
        <v>1113</v>
      </c>
      <c r="B65" s="96" t="s">
        <v>1102</v>
      </c>
      <c r="C65" s="96" t="s">
        <v>1114</v>
      </c>
      <c r="D65" s="616" t="s">
        <v>1114</v>
      </c>
      <c r="E65" s="604"/>
      <c r="F65" s="97">
        <f>MATCH(A65,Archive_Master_crosswalk!AL:AL,0)</f>
        <v>331</v>
      </c>
      <c r="G65" s="83"/>
    </row>
    <row r="66" spans="1:7" ht="29">
      <c r="A66" s="96" t="s">
        <v>1116</v>
      </c>
      <c r="B66" s="96" t="s">
        <v>1102</v>
      </c>
      <c r="C66" s="96" t="s">
        <v>1117</v>
      </c>
      <c r="D66" s="616" t="s">
        <v>1117</v>
      </c>
      <c r="E66" s="604"/>
      <c r="F66" s="97">
        <f>MATCH(A66,Archive_Master_crosswalk!AL:AL,0)</f>
        <v>332</v>
      </c>
      <c r="G66" s="83"/>
    </row>
    <row r="67" spans="1:7" ht="14.5">
      <c r="A67" s="96" t="s">
        <v>1119</v>
      </c>
      <c r="B67" s="96" t="s">
        <v>1102</v>
      </c>
      <c r="C67" s="96" t="s">
        <v>1120</v>
      </c>
      <c r="D67" s="616" t="s">
        <v>1120</v>
      </c>
      <c r="E67" s="604"/>
      <c r="F67" s="97">
        <f>MATCH(A67,Archive_Master_crosswalk!AL:AL,0)</f>
        <v>333</v>
      </c>
      <c r="G67" s="83"/>
    </row>
    <row r="68" spans="1:7" ht="14.5">
      <c r="A68" s="96" t="s">
        <v>1122</v>
      </c>
      <c r="B68" s="96" t="s">
        <v>1102</v>
      </c>
      <c r="C68" s="96" t="s">
        <v>1123</v>
      </c>
      <c r="D68" s="616" t="s">
        <v>1123</v>
      </c>
      <c r="E68" s="604"/>
      <c r="F68" s="97">
        <f>MATCH(A68,Archive_Master_crosswalk!AL:AL,0)</f>
        <v>334</v>
      </c>
      <c r="G68" s="83"/>
    </row>
    <row r="69" spans="1:7" ht="14.5">
      <c r="A69" s="96" t="s">
        <v>1125</v>
      </c>
      <c r="B69" s="96" t="s">
        <v>1102</v>
      </c>
      <c r="C69" s="96" t="s">
        <v>1126</v>
      </c>
      <c r="D69" s="616" t="s">
        <v>1126</v>
      </c>
      <c r="E69" s="604"/>
      <c r="F69" s="97">
        <f>MATCH(A69,Archive_Master_crosswalk!AL:AL,0)</f>
        <v>335</v>
      </c>
      <c r="G69" s="83"/>
    </row>
    <row r="70" spans="1:7" ht="14.5">
      <c r="A70" s="96" t="s">
        <v>1128</v>
      </c>
      <c r="B70" s="96" t="s">
        <v>1102</v>
      </c>
      <c r="C70" s="96" t="s">
        <v>1129</v>
      </c>
      <c r="D70" s="616" t="s">
        <v>1129</v>
      </c>
      <c r="E70" s="604"/>
      <c r="F70" s="97">
        <f>MATCH(A70,Archive_Master_crosswalk!AL:AL,0)</f>
        <v>336</v>
      </c>
      <c r="G70" s="83"/>
    </row>
    <row r="71" spans="1:7" ht="14.5">
      <c r="A71" s="96" t="s">
        <v>1131</v>
      </c>
      <c r="B71" s="96" t="s">
        <v>1102</v>
      </c>
      <c r="C71" s="96" t="s">
        <v>1132</v>
      </c>
      <c r="D71" s="616" t="s">
        <v>1132</v>
      </c>
      <c r="E71" s="604"/>
      <c r="F71" s="97">
        <f>MATCH(A71,Archive_Master_crosswalk!AL:AL,0)</f>
        <v>337</v>
      </c>
      <c r="G71" s="83"/>
    </row>
    <row r="72" spans="1:7" ht="14.5">
      <c r="A72" s="96" t="s">
        <v>1134</v>
      </c>
      <c r="B72" s="96" t="s">
        <v>1102</v>
      </c>
      <c r="C72" s="96" t="s">
        <v>1135</v>
      </c>
      <c r="D72" s="616" t="s">
        <v>1135</v>
      </c>
      <c r="E72" s="604"/>
      <c r="F72" s="97">
        <f>MATCH(A72,Archive_Master_crosswalk!AL:AL,0)</f>
        <v>338</v>
      </c>
      <c r="G72" s="83"/>
    </row>
    <row r="73" spans="1:7" ht="14.5">
      <c r="A73" s="96" t="s">
        <v>1137</v>
      </c>
      <c r="B73" s="96" t="s">
        <v>1102</v>
      </c>
      <c r="C73" s="96" t="s">
        <v>1138</v>
      </c>
      <c r="D73" s="616" t="s">
        <v>1138</v>
      </c>
      <c r="E73" s="604"/>
      <c r="F73" s="97">
        <f>MATCH(A73,Archive_Master_crosswalk!AL:AL,0)</f>
        <v>339</v>
      </c>
      <c r="G73" s="83"/>
    </row>
    <row r="74" spans="1:7" ht="14.5">
      <c r="A74" s="96" t="s">
        <v>1140</v>
      </c>
      <c r="B74" s="96" t="s">
        <v>1102</v>
      </c>
      <c r="C74" s="96" t="s">
        <v>1141</v>
      </c>
      <c r="D74" s="616" t="s">
        <v>1141</v>
      </c>
      <c r="E74" s="604"/>
      <c r="F74" s="97">
        <f>MATCH(A74,Archive_Master_crosswalk!AL:AL,0)</f>
        <v>340</v>
      </c>
      <c r="G74" s="83"/>
    </row>
    <row r="75" spans="1:7" ht="29">
      <c r="A75" s="96" t="s">
        <v>1142</v>
      </c>
      <c r="B75" s="96" t="s">
        <v>1102</v>
      </c>
      <c r="C75" s="96" t="s">
        <v>1143</v>
      </c>
      <c r="D75" s="616" t="s">
        <v>1143</v>
      </c>
      <c r="E75" s="604"/>
      <c r="F75" s="97">
        <f>MATCH(A75,Archive_Master_crosswalk!AL:AL,0)</f>
        <v>341</v>
      </c>
      <c r="G75" s="83"/>
    </row>
    <row r="76" spans="1:7" ht="14.5">
      <c r="A76" s="96" t="s">
        <v>370</v>
      </c>
      <c r="B76" s="96" t="s">
        <v>325</v>
      </c>
      <c r="C76" s="96" t="s">
        <v>371</v>
      </c>
      <c r="D76" s="616" t="s">
        <v>371</v>
      </c>
      <c r="E76" s="604"/>
      <c r="F76" s="97">
        <f>MATCH(A76,Archive_Master_crosswalk!AL:AL,0)</f>
        <v>88</v>
      </c>
      <c r="G76" s="110" t="s">
        <v>1348</v>
      </c>
    </row>
    <row r="77" spans="1:7" ht="14.5">
      <c r="A77" s="96" t="s">
        <v>324</v>
      </c>
      <c r="B77" s="96" t="s">
        <v>325</v>
      </c>
      <c r="C77" s="96" t="s">
        <v>326</v>
      </c>
      <c r="D77" s="616" t="s">
        <v>326</v>
      </c>
      <c r="E77" s="604"/>
      <c r="F77" s="97">
        <f>MATCH(A77,Archive_Master_crosswalk!AL:AL,0)</f>
        <v>72</v>
      </c>
      <c r="G77" s="83"/>
    </row>
    <row r="78" spans="1:7" ht="14.5">
      <c r="A78" s="96" t="s">
        <v>1349</v>
      </c>
      <c r="B78" s="96" t="s">
        <v>325</v>
      </c>
      <c r="C78" s="96" t="s">
        <v>1350</v>
      </c>
      <c r="D78" s="616" t="s">
        <v>1350</v>
      </c>
      <c r="E78" s="604"/>
      <c r="F78" s="97" t="e">
        <f>MATCH(A78,Archive_Master_crosswalk!AL:AL,0)</f>
        <v>#N/A</v>
      </c>
      <c r="G78" s="83"/>
    </row>
    <row r="79" spans="1:7" ht="29">
      <c r="A79" s="96" t="s">
        <v>1352</v>
      </c>
      <c r="B79" s="96" t="s">
        <v>325</v>
      </c>
      <c r="C79" s="96" t="s">
        <v>1353</v>
      </c>
      <c r="D79" s="616" t="s">
        <v>1353</v>
      </c>
      <c r="E79" s="604"/>
      <c r="F79" s="97" t="e">
        <f>MATCH(A79,Archive_Master_crosswalk!AL:AL,0)</f>
        <v>#N/A</v>
      </c>
      <c r="G79" s="83"/>
    </row>
    <row r="80" spans="1:7" ht="14.5">
      <c r="A80" s="96" t="s">
        <v>1354</v>
      </c>
      <c r="B80" s="96" t="s">
        <v>325</v>
      </c>
      <c r="C80" s="96" t="s">
        <v>1355</v>
      </c>
      <c r="D80" s="616" t="s">
        <v>1355</v>
      </c>
      <c r="E80" s="604"/>
      <c r="F80" s="97" t="e">
        <f>MATCH(A80,Archive_Master_crosswalk!AL:AL,0)</f>
        <v>#N/A</v>
      </c>
      <c r="G80" s="83"/>
    </row>
    <row r="81" spans="1:7" ht="14.5">
      <c r="A81" s="96" t="s">
        <v>1356</v>
      </c>
      <c r="B81" s="96" t="s">
        <v>325</v>
      </c>
      <c r="C81" s="96" t="s">
        <v>1357</v>
      </c>
      <c r="D81" s="616" t="s">
        <v>1357</v>
      </c>
      <c r="E81" s="604"/>
      <c r="F81" s="97" t="e">
        <f>MATCH(A81,Archive_Master_crosswalk!AL:AL,0)</f>
        <v>#N/A</v>
      </c>
      <c r="G81" s="83"/>
    </row>
    <row r="82" spans="1:7" ht="14.5">
      <c r="A82" s="96" t="s">
        <v>1358</v>
      </c>
      <c r="B82" s="96" t="s">
        <v>325</v>
      </c>
      <c r="C82" s="96" t="s">
        <v>1359</v>
      </c>
      <c r="D82" s="616" t="s">
        <v>1359</v>
      </c>
      <c r="E82" s="604"/>
      <c r="F82" s="97" t="e">
        <f>MATCH(A82,Archive_Master_crosswalk!AL:AL,0)</f>
        <v>#N/A</v>
      </c>
      <c r="G82" s="83"/>
    </row>
    <row r="83" spans="1:7" ht="29">
      <c r="A83" s="96" t="s">
        <v>1361</v>
      </c>
      <c r="B83" s="96" t="s">
        <v>325</v>
      </c>
      <c r="C83" s="96" t="s">
        <v>1362</v>
      </c>
      <c r="D83" s="616" t="s">
        <v>1362</v>
      </c>
      <c r="E83" s="604"/>
      <c r="F83" s="97" t="e">
        <f>MATCH(A83,Archive_Master_crosswalk!AL:AL,0)</f>
        <v>#N/A</v>
      </c>
      <c r="G83" s="83"/>
    </row>
    <row r="84" spans="1:7" ht="14.5">
      <c r="A84" s="96" t="s">
        <v>1363</v>
      </c>
      <c r="B84" s="96" t="s">
        <v>325</v>
      </c>
      <c r="C84" s="96" t="s">
        <v>1364</v>
      </c>
      <c r="D84" s="616" t="s">
        <v>1364</v>
      </c>
      <c r="E84" s="604"/>
      <c r="F84" s="97" t="e">
        <f>MATCH(A84,Archive_Master_crosswalk!AL:AL,0)</f>
        <v>#N/A</v>
      </c>
      <c r="G84" s="83"/>
    </row>
    <row r="85" spans="1:7" ht="14.5">
      <c r="A85" s="96" t="s">
        <v>1365</v>
      </c>
      <c r="B85" s="96" t="s">
        <v>325</v>
      </c>
      <c r="C85" s="96" t="s">
        <v>1366</v>
      </c>
      <c r="D85" s="616" t="s">
        <v>1366</v>
      </c>
      <c r="E85" s="604"/>
      <c r="F85" s="97" t="e">
        <f>MATCH(A85,Archive_Master_crosswalk!AL:AL,0)</f>
        <v>#N/A</v>
      </c>
      <c r="G85" s="83"/>
    </row>
    <row r="86" spans="1:7" ht="14.5" hidden="1">
      <c r="A86" s="96" t="s">
        <v>1367</v>
      </c>
      <c r="B86" s="96" t="s">
        <v>325</v>
      </c>
      <c r="C86" s="616" t="s">
        <v>1368</v>
      </c>
      <c r="D86" s="604"/>
      <c r="E86" s="604"/>
      <c r="F86" s="97" t="e">
        <f>MATCH(A86,Archive_Master_crosswalk!AL:AL,0)</f>
        <v>#N/A</v>
      </c>
      <c r="G86" s="83"/>
    </row>
    <row r="87" spans="1:7" ht="14.5" hidden="1">
      <c r="A87" s="96" t="s">
        <v>1369</v>
      </c>
      <c r="B87" s="96" t="s">
        <v>325</v>
      </c>
      <c r="C87" s="616" t="s">
        <v>1370</v>
      </c>
      <c r="D87" s="604"/>
      <c r="E87" s="604"/>
      <c r="F87" s="97" t="e">
        <f>MATCH(A87,Archive_Master_crosswalk!AL:AL,0)</f>
        <v>#N/A</v>
      </c>
      <c r="G87" s="83"/>
    </row>
    <row r="88" spans="1:7" ht="14.5" hidden="1">
      <c r="A88" s="96" t="s">
        <v>1371</v>
      </c>
      <c r="B88" s="96" t="s">
        <v>325</v>
      </c>
      <c r="C88" s="616" t="s">
        <v>1372</v>
      </c>
      <c r="D88" s="604"/>
      <c r="E88" s="604"/>
      <c r="F88" s="97" t="e">
        <f>MATCH(A88,Archive_Master_crosswalk!AL:AL,0)</f>
        <v>#N/A</v>
      </c>
      <c r="G88" s="83"/>
    </row>
    <row r="89" spans="1:7" ht="14.5" hidden="1">
      <c r="A89" s="96" t="s">
        <v>1373</v>
      </c>
      <c r="B89" s="96" t="s">
        <v>325</v>
      </c>
      <c r="C89" s="616" t="s">
        <v>1374</v>
      </c>
      <c r="D89" s="604"/>
      <c r="E89" s="604"/>
      <c r="F89" s="97" t="e">
        <f>MATCH(A89,Archive_Master_crosswalk!AL:AL,0)</f>
        <v>#N/A</v>
      </c>
      <c r="G89" s="83"/>
    </row>
    <row r="90" spans="1:7" ht="14.5" hidden="1">
      <c r="A90" s="96" t="s">
        <v>1376</v>
      </c>
      <c r="B90" s="96" t="s">
        <v>325</v>
      </c>
      <c r="C90" s="616" t="s">
        <v>1377</v>
      </c>
      <c r="D90" s="604"/>
      <c r="E90" s="604"/>
      <c r="F90" s="97" t="e">
        <f>MATCH(A90,Archive_Master_crosswalk!AL:AL,0)</f>
        <v>#N/A</v>
      </c>
      <c r="G90" s="83"/>
    </row>
    <row r="91" spans="1:7" ht="14.5">
      <c r="A91" s="96" t="s">
        <v>768</v>
      </c>
      <c r="B91" s="96" t="s">
        <v>325</v>
      </c>
      <c r="C91" s="96" t="s">
        <v>767</v>
      </c>
      <c r="D91" s="616" t="s">
        <v>769</v>
      </c>
      <c r="E91" s="604"/>
      <c r="F91" s="97">
        <f>MATCH(A91,Archive_Master_crosswalk!AL:AL,0)</f>
        <v>195</v>
      </c>
      <c r="G91" s="83"/>
    </row>
    <row r="92" spans="1:7" ht="14.5">
      <c r="A92" s="96" t="s">
        <v>771</v>
      </c>
      <c r="B92" s="96" t="s">
        <v>325</v>
      </c>
      <c r="C92" s="96" t="s">
        <v>772</v>
      </c>
      <c r="D92" s="616" t="s">
        <v>772</v>
      </c>
      <c r="E92" s="604"/>
      <c r="F92" s="97">
        <f>MATCH(A92,Archive_Master_crosswalk!AL:AL,0)</f>
        <v>196</v>
      </c>
      <c r="G92" s="83"/>
    </row>
    <row r="93" spans="1:7" ht="14.5">
      <c r="A93" s="96" t="s">
        <v>622</v>
      </c>
      <c r="B93" s="96" t="s">
        <v>325</v>
      </c>
      <c r="C93" s="96" t="s">
        <v>1379</v>
      </c>
      <c r="D93" s="616" t="s">
        <v>1379</v>
      </c>
      <c r="E93" s="604"/>
      <c r="F93" s="97">
        <f>MATCH(A93,Archive_Master_crosswalk!AL:AL,0)</f>
        <v>152</v>
      </c>
      <c r="G93" s="83"/>
    </row>
    <row r="94" spans="1:7" ht="14.5">
      <c r="A94" s="96" t="s">
        <v>438</v>
      </c>
      <c r="B94" s="96" t="s">
        <v>325</v>
      </c>
      <c r="C94" s="96" t="s">
        <v>439</v>
      </c>
      <c r="D94" s="616" t="s">
        <v>439</v>
      </c>
      <c r="E94" s="604"/>
      <c r="F94" s="97">
        <f>MATCH(A94,Archive_Master_crosswalk!AL:AL,0)</f>
        <v>99</v>
      </c>
      <c r="G94" s="83"/>
    </row>
    <row r="95" spans="1:7" ht="29">
      <c r="A95" s="96" t="s">
        <v>669</v>
      </c>
      <c r="B95" s="96" t="s">
        <v>325</v>
      </c>
      <c r="C95" s="96" t="s">
        <v>670</v>
      </c>
      <c r="D95" s="616" t="s">
        <v>671</v>
      </c>
      <c r="E95" s="604"/>
      <c r="F95" s="97">
        <f>MATCH(A95,Archive_Master_crosswalk!AL:AL,0)</f>
        <v>168</v>
      </c>
      <c r="G95" s="83"/>
    </row>
    <row r="96" spans="1:7" ht="29">
      <c r="A96" s="96" t="s">
        <v>1381</v>
      </c>
      <c r="B96" s="96" t="s">
        <v>325</v>
      </c>
      <c r="C96" s="96" t="s">
        <v>1382</v>
      </c>
      <c r="D96" s="616" t="s">
        <v>1382</v>
      </c>
      <c r="E96" s="604"/>
      <c r="F96" s="97" t="e">
        <f>MATCH(A96,Archive_Master_crosswalk!AL:AL,0)</f>
        <v>#N/A</v>
      </c>
      <c r="G96" s="83"/>
    </row>
    <row r="97" spans="1:7" ht="14.5">
      <c r="A97" s="96" t="s">
        <v>1383</v>
      </c>
      <c r="B97" s="96" t="s">
        <v>325</v>
      </c>
      <c r="C97" s="96" t="s">
        <v>1384</v>
      </c>
      <c r="D97" s="616" t="s">
        <v>1384</v>
      </c>
      <c r="E97" s="604"/>
      <c r="F97" s="97" t="e">
        <f>MATCH(A97,Archive_Master_crosswalk!AL:AL,0)</f>
        <v>#N/A</v>
      </c>
      <c r="G97" s="83"/>
    </row>
    <row r="98" spans="1:7" ht="14.5">
      <c r="A98" s="96" t="s">
        <v>1386</v>
      </c>
      <c r="B98" s="96" t="s">
        <v>325</v>
      </c>
      <c r="C98" s="96" t="s">
        <v>1387</v>
      </c>
      <c r="D98" s="616" t="s">
        <v>1387</v>
      </c>
      <c r="E98" s="604"/>
      <c r="F98" s="97" t="e">
        <f>MATCH(A98,Archive_Master_crosswalk!AL:AL,0)</f>
        <v>#N/A</v>
      </c>
      <c r="G98" s="83"/>
    </row>
    <row r="99" spans="1:7" ht="29">
      <c r="A99" s="96" t="s">
        <v>1389</v>
      </c>
      <c r="B99" s="96" t="s">
        <v>325</v>
      </c>
      <c r="C99" s="96" t="s">
        <v>1390</v>
      </c>
      <c r="D99" s="616" t="s">
        <v>1390</v>
      </c>
      <c r="E99" s="604"/>
      <c r="F99" s="97" t="e">
        <f>MATCH(A99,Archive_Master_crosswalk!AL:AL,0)</f>
        <v>#N/A</v>
      </c>
      <c r="G99" s="83"/>
    </row>
    <row r="100" spans="1:7" ht="14.5">
      <c r="A100" s="96" t="s">
        <v>1393</v>
      </c>
      <c r="B100" s="96" t="s">
        <v>325</v>
      </c>
      <c r="C100" s="96" t="s">
        <v>1394</v>
      </c>
      <c r="D100" s="616" t="s">
        <v>1394</v>
      </c>
      <c r="E100" s="604"/>
      <c r="F100" s="97" t="e">
        <f>MATCH(A100,Archive_Master_crosswalk!AL:AL,0)</f>
        <v>#N/A</v>
      </c>
      <c r="G100" s="83"/>
    </row>
    <row r="101" spans="1:7" ht="29">
      <c r="A101" s="96" t="s">
        <v>392</v>
      </c>
      <c r="B101" s="96" t="s">
        <v>325</v>
      </c>
      <c r="C101" s="96" t="s">
        <v>393</v>
      </c>
      <c r="D101" s="616" t="s">
        <v>394</v>
      </c>
      <c r="E101" s="604"/>
      <c r="F101" s="97">
        <f>MATCH(A101,Archive_Master_crosswalk!AL:AL,0)</f>
        <v>91</v>
      </c>
      <c r="G101" s="83"/>
    </row>
    <row r="102" spans="1:7" ht="14.5">
      <c r="A102" s="96" t="s">
        <v>423</v>
      </c>
      <c r="B102" s="96" t="s">
        <v>325</v>
      </c>
      <c r="C102" s="96" t="s">
        <v>424</v>
      </c>
      <c r="D102" s="616" t="s">
        <v>424</v>
      </c>
      <c r="E102" s="604"/>
      <c r="F102" s="97">
        <f>MATCH(A102,Archive_Master_crosswalk!AL:AL,0)</f>
        <v>97</v>
      </c>
      <c r="G102" s="83"/>
    </row>
    <row r="103" spans="1:7" ht="29">
      <c r="A103" s="96" t="s">
        <v>396</v>
      </c>
      <c r="B103" s="96" t="s">
        <v>325</v>
      </c>
      <c r="C103" s="96" t="s">
        <v>397</v>
      </c>
      <c r="D103" s="616" t="s">
        <v>398</v>
      </c>
      <c r="E103" s="604"/>
      <c r="F103" s="97">
        <f>MATCH(A103,Archive_Master_crosswalk!AL:AL,0)</f>
        <v>92</v>
      </c>
      <c r="G103" s="110"/>
    </row>
    <row r="104" spans="1:7" ht="29">
      <c r="A104" s="96" t="s">
        <v>1398</v>
      </c>
      <c r="B104" s="96" t="s">
        <v>325</v>
      </c>
      <c r="C104" s="96" t="s">
        <v>1399</v>
      </c>
      <c r="D104" s="616" t="s">
        <v>1400</v>
      </c>
      <c r="E104" s="604"/>
      <c r="F104" s="97" t="e">
        <f>MATCH(A104,Archive_Master_crosswalk!AL:AL,0)</f>
        <v>#N/A</v>
      </c>
      <c r="G104" s="83"/>
    </row>
    <row r="105" spans="1:7" ht="14.5">
      <c r="A105" s="96" t="s">
        <v>376</v>
      </c>
      <c r="B105" s="96" t="s">
        <v>325</v>
      </c>
      <c r="C105" s="96" t="s">
        <v>377</v>
      </c>
      <c r="D105" s="616" t="s">
        <v>378</v>
      </c>
      <c r="E105" s="604"/>
      <c r="F105" s="97">
        <f>MATCH(A105,Archive_Master_crosswalk!AL:AL,0)</f>
        <v>89</v>
      </c>
      <c r="G105" s="83"/>
    </row>
    <row r="106" spans="1:7" ht="14.5">
      <c r="A106" s="96" t="s">
        <v>1402</v>
      </c>
      <c r="B106" s="96" t="s">
        <v>325</v>
      </c>
      <c r="C106" s="96" t="s">
        <v>1403</v>
      </c>
      <c r="D106" s="616" t="s">
        <v>1403</v>
      </c>
      <c r="E106" s="604"/>
      <c r="F106" s="97" t="e">
        <f>MATCH(A106,Archive_Master_crosswalk!AL:AL,0)</f>
        <v>#N/A</v>
      </c>
      <c r="G106" s="83"/>
    </row>
    <row r="107" spans="1:7" ht="14.5" hidden="1">
      <c r="A107" s="96" t="s">
        <v>1405</v>
      </c>
      <c r="B107" s="616" t="s">
        <v>1406</v>
      </c>
      <c r="C107" s="604"/>
      <c r="D107" s="76"/>
      <c r="E107" s="74"/>
      <c r="F107" s="97" t="e">
        <f>MATCH(A107,Archive_Master_crosswalk!AL:AL,0)</f>
        <v>#N/A</v>
      </c>
      <c r="G107" s="83"/>
    </row>
    <row r="108" spans="1:7" ht="14.5">
      <c r="A108" s="96" t="s">
        <v>1407</v>
      </c>
      <c r="B108" s="96" t="s">
        <v>1406</v>
      </c>
      <c r="C108" s="96" t="s">
        <v>1408</v>
      </c>
      <c r="D108" s="616" t="s">
        <v>1408</v>
      </c>
      <c r="E108" s="604"/>
      <c r="F108" s="97" t="e">
        <f>MATCH(A108,Archive_Master_crosswalk!AL:AL,0)</f>
        <v>#N/A</v>
      </c>
      <c r="G108" s="83"/>
    </row>
    <row r="109" spans="1:7" ht="14.5">
      <c r="A109" s="96" t="s">
        <v>733</v>
      </c>
      <c r="B109" s="96" t="s">
        <v>717</v>
      </c>
      <c r="C109" s="96" t="s">
        <v>734</v>
      </c>
      <c r="D109" s="616" t="s">
        <v>735</v>
      </c>
      <c r="E109" s="604"/>
      <c r="F109" s="97">
        <f>MATCH(A109,Archive_Master_crosswalk!AL:AL,0)</f>
        <v>185</v>
      </c>
      <c r="G109" s="83"/>
    </row>
    <row r="110" spans="1:7" ht="14.5">
      <c r="A110" s="96" t="s">
        <v>716</v>
      </c>
      <c r="B110" s="96" t="s">
        <v>717</v>
      </c>
      <c r="C110" s="96" t="s">
        <v>718</v>
      </c>
      <c r="D110" s="616" t="s">
        <v>718</v>
      </c>
      <c r="E110" s="604"/>
      <c r="F110" s="97">
        <f>MATCH(A110,Archive_Master_crosswalk!AL:AL,0)</f>
        <v>183</v>
      </c>
      <c r="G110" s="83"/>
    </row>
    <row r="111" spans="1:7" ht="14.5">
      <c r="A111" s="96" t="s">
        <v>737</v>
      </c>
      <c r="B111" s="96" t="s">
        <v>717</v>
      </c>
      <c r="C111" s="96" t="s">
        <v>738</v>
      </c>
      <c r="D111" s="616" t="s">
        <v>739</v>
      </c>
      <c r="E111" s="604"/>
      <c r="F111" s="97">
        <f>MATCH(A111,Archive_Master_crosswalk!AL:AL,0)</f>
        <v>186</v>
      </c>
      <c r="G111" s="83"/>
    </row>
    <row r="112" spans="1:7" ht="14.5">
      <c r="A112" s="96" t="s">
        <v>741</v>
      </c>
      <c r="B112" s="96" t="s">
        <v>717</v>
      </c>
      <c r="C112" s="96" t="s">
        <v>742</v>
      </c>
      <c r="D112" s="616" t="s">
        <v>743</v>
      </c>
      <c r="E112" s="604"/>
      <c r="F112" s="97">
        <f>MATCH(A112,Archive_Master_crosswalk!AL:AL,0)</f>
        <v>187</v>
      </c>
      <c r="G112" s="83"/>
    </row>
    <row r="113" spans="1:7" ht="14.5">
      <c r="A113" s="96" t="s">
        <v>745</v>
      </c>
      <c r="B113" s="96" t="s">
        <v>717</v>
      </c>
      <c r="C113" s="96" t="s">
        <v>746</v>
      </c>
      <c r="D113" s="616" t="s">
        <v>747</v>
      </c>
      <c r="E113" s="604"/>
      <c r="F113" s="97">
        <f>MATCH(A113,Archive_Master_crosswalk!AL:AL,0)</f>
        <v>188</v>
      </c>
      <c r="G113" s="83"/>
    </row>
    <row r="114" spans="1:7" ht="14.5">
      <c r="A114" s="96" t="s">
        <v>749</v>
      </c>
      <c r="B114" s="96" t="s">
        <v>717</v>
      </c>
      <c r="C114" s="96" t="s">
        <v>750</v>
      </c>
      <c r="D114" s="616" t="s">
        <v>751</v>
      </c>
      <c r="E114" s="604"/>
      <c r="F114" s="97">
        <f>MATCH(A114,Archive_Master_crosswalk!AL:AL,0)</f>
        <v>189</v>
      </c>
      <c r="G114" s="83"/>
    </row>
    <row r="115" spans="1:7" ht="14.5">
      <c r="A115" s="96" t="s">
        <v>753</v>
      </c>
      <c r="B115" s="96" t="s">
        <v>717</v>
      </c>
      <c r="C115" s="96" t="s">
        <v>752</v>
      </c>
      <c r="D115" s="616" t="s">
        <v>752</v>
      </c>
      <c r="E115" s="604"/>
      <c r="F115" s="97">
        <f>MATCH(A115,Archive_Master_crosswalk!AL:AL,0)</f>
        <v>190</v>
      </c>
      <c r="G115" s="83"/>
    </row>
    <row r="116" spans="1:7" ht="14.5">
      <c r="A116" s="96" t="s">
        <v>726</v>
      </c>
      <c r="B116" s="96" t="s">
        <v>717</v>
      </c>
      <c r="C116" s="96" t="s">
        <v>727</v>
      </c>
      <c r="D116" s="616" t="s">
        <v>727</v>
      </c>
      <c r="E116" s="604"/>
      <c r="F116" s="97">
        <f>MATCH(A116,Archive_Master_crosswalk!AL:AL,0)</f>
        <v>184</v>
      </c>
      <c r="G116" s="83"/>
    </row>
    <row r="117" spans="1:7" ht="14.5">
      <c r="A117" s="96" t="s">
        <v>756</v>
      </c>
      <c r="B117" s="96" t="s">
        <v>717</v>
      </c>
      <c r="C117" s="96" t="s">
        <v>755</v>
      </c>
      <c r="D117" s="616" t="s">
        <v>757</v>
      </c>
      <c r="E117" s="604"/>
      <c r="F117" s="97">
        <f>MATCH(A117,Archive_Master_crosswalk!AL:AL,0)</f>
        <v>191</v>
      </c>
      <c r="G117" s="83"/>
    </row>
    <row r="118" spans="1:7" ht="14.5">
      <c r="A118" s="96" t="s">
        <v>759</v>
      </c>
      <c r="B118" s="96" t="s">
        <v>717</v>
      </c>
      <c r="C118" s="96" t="s">
        <v>758</v>
      </c>
      <c r="D118" s="616" t="s">
        <v>760</v>
      </c>
      <c r="E118" s="604"/>
      <c r="F118" s="97">
        <f>MATCH(A118,Archive_Master_crosswalk!AL:AL,0)</f>
        <v>192</v>
      </c>
      <c r="G118" s="83"/>
    </row>
    <row r="119" spans="1:7" ht="14.5">
      <c r="A119" s="96" t="s">
        <v>761</v>
      </c>
      <c r="B119" s="96" t="s">
        <v>717</v>
      </c>
      <c r="C119" s="96" t="s">
        <v>762</v>
      </c>
      <c r="D119" s="616" t="s">
        <v>763</v>
      </c>
      <c r="E119" s="604"/>
      <c r="F119" s="97">
        <f>MATCH(A119,Archive_Master_crosswalk!AL:AL,0)</f>
        <v>193</v>
      </c>
      <c r="G119" s="83"/>
    </row>
    <row r="120" spans="1:7" ht="14.5">
      <c r="A120" s="96" t="s">
        <v>765</v>
      </c>
      <c r="B120" s="96" t="s">
        <v>717</v>
      </c>
      <c r="C120" s="96" t="s">
        <v>764</v>
      </c>
      <c r="D120" s="616" t="s">
        <v>766</v>
      </c>
      <c r="E120" s="604"/>
      <c r="F120" s="97">
        <f>MATCH(A120,Archive_Master_crosswalk!AL:AL,0)</f>
        <v>194</v>
      </c>
      <c r="G120" s="83"/>
    </row>
    <row r="121" spans="1:7" ht="14.5" hidden="1">
      <c r="A121" s="96" t="s">
        <v>1425</v>
      </c>
      <c r="B121" s="616" t="s">
        <v>1426</v>
      </c>
      <c r="C121" s="604"/>
      <c r="D121" s="76"/>
      <c r="E121" s="74"/>
      <c r="F121" s="97" t="e">
        <f>MATCH(A121,Archive_Master_crosswalk!AL:AL,0)</f>
        <v>#N/A</v>
      </c>
      <c r="G121" s="83"/>
    </row>
    <row r="122" spans="1:7" ht="14.5" hidden="1">
      <c r="A122" s="96" t="s">
        <v>1428</v>
      </c>
      <c r="B122" s="616" t="s">
        <v>1426</v>
      </c>
      <c r="C122" s="604"/>
      <c r="D122" s="76"/>
      <c r="E122" s="74"/>
      <c r="F122" s="97" t="e">
        <f>MATCH(A122,Archive_Master_crosswalk!AL:AL,0)</f>
        <v>#N/A</v>
      </c>
      <c r="G122" s="83"/>
    </row>
    <row r="123" spans="1:7" ht="14.5" hidden="1">
      <c r="A123" s="96" t="s">
        <v>1430</v>
      </c>
      <c r="B123" s="616" t="s">
        <v>1426</v>
      </c>
      <c r="C123" s="604"/>
      <c r="D123" s="76"/>
      <c r="E123" s="74"/>
      <c r="F123" s="97" t="e">
        <f>MATCH(A123,Archive_Master_crosswalk!AL:AL,0)</f>
        <v>#N/A</v>
      </c>
      <c r="G123" s="83"/>
    </row>
    <row r="124" spans="1:7" ht="14.5" hidden="1">
      <c r="A124" s="96" t="s">
        <v>1433</v>
      </c>
      <c r="B124" s="616" t="s">
        <v>1426</v>
      </c>
      <c r="C124" s="604"/>
      <c r="D124" s="76"/>
      <c r="E124" s="74"/>
      <c r="F124" s="97" t="e">
        <f>MATCH(A124,Archive_Master_crosswalk!AL:AL,0)</f>
        <v>#N/A</v>
      </c>
      <c r="G124" s="83"/>
    </row>
    <row r="125" spans="1:7" ht="14.5" hidden="1">
      <c r="A125" s="96" t="s">
        <v>1436</v>
      </c>
      <c r="B125" s="616" t="s">
        <v>1426</v>
      </c>
      <c r="C125" s="604"/>
      <c r="D125" s="76"/>
      <c r="E125" s="74"/>
      <c r="F125" s="97" t="e">
        <f>MATCH(A125,Archive_Master_crosswalk!AL:AL,0)</f>
        <v>#N/A</v>
      </c>
      <c r="G125" s="83"/>
    </row>
    <row r="126" spans="1:7" ht="14.5">
      <c r="A126" s="96" t="s">
        <v>1438</v>
      </c>
      <c r="B126" s="96" t="s">
        <v>1426</v>
      </c>
      <c r="C126" s="96" t="s">
        <v>1439</v>
      </c>
      <c r="D126" s="616" t="s">
        <v>1439</v>
      </c>
      <c r="E126" s="604"/>
      <c r="F126" s="97" t="e">
        <f>MATCH(A126,Archive_Master_crosswalk!AL:AL,0)</f>
        <v>#N/A</v>
      </c>
      <c r="G126" s="83"/>
    </row>
    <row r="127" spans="1:7" ht="14.5">
      <c r="A127" s="96" t="s">
        <v>1442</v>
      </c>
      <c r="B127" s="96" t="s">
        <v>1426</v>
      </c>
      <c r="C127" s="96" t="s">
        <v>1443</v>
      </c>
      <c r="D127" s="616" t="s">
        <v>1443</v>
      </c>
      <c r="E127" s="604"/>
      <c r="F127" s="97" t="e">
        <f>MATCH(A127,Archive_Master_crosswalk!AL:AL,0)</f>
        <v>#N/A</v>
      </c>
      <c r="G127" s="83"/>
    </row>
    <row r="128" spans="1:7" ht="14.5" hidden="1">
      <c r="A128" s="96" t="s">
        <v>1444</v>
      </c>
      <c r="B128" s="616" t="s">
        <v>1426</v>
      </c>
      <c r="C128" s="604"/>
      <c r="D128" s="76"/>
      <c r="E128" s="74"/>
      <c r="F128" s="97" t="e">
        <f>MATCH(A128,Archive_Master_crosswalk!AL:AL,0)</f>
        <v>#N/A</v>
      </c>
      <c r="G128" s="83"/>
    </row>
    <row r="129" spans="1:7" ht="14.5">
      <c r="A129" s="96" t="s">
        <v>387</v>
      </c>
      <c r="B129" s="96" t="s">
        <v>388</v>
      </c>
      <c r="C129" s="96" t="s">
        <v>389</v>
      </c>
      <c r="D129" s="616" t="s">
        <v>389</v>
      </c>
      <c r="E129" s="604"/>
      <c r="F129" s="97">
        <f>MATCH(A129,Archive_Master_crosswalk!AL:AL,0)</f>
        <v>90</v>
      </c>
      <c r="G129" s="83"/>
    </row>
    <row r="130" spans="1:7" ht="14.5">
      <c r="A130" s="96" t="s">
        <v>416</v>
      </c>
      <c r="B130" s="96" t="s">
        <v>388</v>
      </c>
      <c r="C130" s="96" t="s">
        <v>417</v>
      </c>
      <c r="D130" s="616" t="s">
        <v>417</v>
      </c>
      <c r="E130" s="604"/>
      <c r="F130" s="97">
        <f>MATCH(A130,Archive_Master_crosswalk!AL:AL,0)</f>
        <v>95</v>
      </c>
      <c r="G130" s="83"/>
    </row>
    <row r="131" spans="1:7" ht="14.5">
      <c r="A131" s="96" t="s">
        <v>420</v>
      </c>
      <c r="B131" s="96" t="s">
        <v>388</v>
      </c>
      <c r="C131" s="96" t="s">
        <v>421</v>
      </c>
      <c r="D131" s="616" t="s">
        <v>421</v>
      </c>
      <c r="E131" s="604"/>
      <c r="F131" s="97">
        <f>MATCH(A131,Archive_Master_crosswalk!AL:AL,0)</f>
        <v>96</v>
      </c>
      <c r="G131" s="83"/>
    </row>
    <row r="132" spans="1:7" ht="14.5">
      <c r="A132" s="96" t="s">
        <v>1446</v>
      </c>
      <c r="B132" s="96" t="s">
        <v>1447</v>
      </c>
      <c r="C132" s="96" t="s">
        <v>1448</v>
      </c>
      <c r="D132" s="616" t="s">
        <v>1448</v>
      </c>
      <c r="E132" s="604"/>
      <c r="F132" s="97" t="e">
        <f>MATCH(A132,Archive_Master_crosswalk!AL:AL,0)</f>
        <v>#N/A</v>
      </c>
      <c r="G132" s="83"/>
    </row>
    <row r="133" spans="1:7" ht="14.5">
      <c r="A133" s="96" t="s">
        <v>1449</v>
      </c>
      <c r="B133" s="96" t="s">
        <v>1447</v>
      </c>
      <c r="C133" s="96" t="s">
        <v>1450</v>
      </c>
      <c r="D133" s="616" t="s">
        <v>1450</v>
      </c>
      <c r="E133" s="604"/>
      <c r="F133" s="97" t="e">
        <f>MATCH(A133,Archive_Master_crosswalk!AL:AL,0)</f>
        <v>#N/A</v>
      </c>
      <c r="G133" s="83"/>
    </row>
    <row r="134" spans="1:7" ht="14.5">
      <c r="A134" s="96" t="s">
        <v>1452</v>
      </c>
      <c r="B134" s="96" t="s">
        <v>1447</v>
      </c>
      <c r="C134" s="96" t="s">
        <v>1453</v>
      </c>
      <c r="D134" s="616" t="s">
        <v>1453</v>
      </c>
      <c r="E134" s="604"/>
      <c r="F134" s="97" t="e">
        <f>MATCH(A134,Archive_Master_crosswalk!AL:AL,0)</f>
        <v>#N/A</v>
      </c>
      <c r="G134" s="83"/>
    </row>
    <row r="135" spans="1:7" ht="14.5">
      <c r="A135" s="96" t="s">
        <v>1454</v>
      </c>
      <c r="B135" s="96" t="s">
        <v>1447</v>
      </c>
      <c r="C135" s="96" t="s">
        <v>1455</v>
      </c>
      <c r="D135" s="616" t="s">
        <v>1455</v>
      </c>
      <c r="E135" s="604"/>
      <c r="F135" s="97" t="e">
        <f>MATCH(A135,Archive_Master_crosswalk!AL:AL,0)</f>
        <v>#N/A</v>
      </c>
      <c r="G135" s="83"/>
    </row>
    <row r="136" spans="1:7" ht="14.5">
      <c r="A136" s="96" t="s">
        <v>1456</v>
      </c>
      <c r="B136" s="96" t="s">
        <v>1447</v>
      </c>
      <c r="C136" s="96" t="s">
        <v>1457</v>
      </c>
      <c r="D136" s="616" t="s">
        <v>1457</v>
      </c>
      <c r="E136" s="604"/>
      <c r="F136" s="97" t="e">
        <f>MATCH(A136,Archive_Master_crosswalk!AL:AL,0)</f>
        <v>#N/A</v>
      </c>
      <c r="G136" s="83"/>
    </row>
    <row r="137" spans="1:7" ht="14.5">
      <c r="A137" s="96" t="s">
        <v>1459</v>
      </c>
      <c r="B137" s="96" t="s">
        <v>1447</v>
      </c>
      <c r="C137" s="96" t="s">
        <v>1460</v>
      </c>
      <c r="D137" s="616" t="s">
        <v>1460</v>
      </c>
      <c r="E137" s="604"/>
      <c r="F137" s="97" t="e">
        <f>MATCH(A137,Archive_Master_crosswalk!AL:AL,0)</f>
        <v>#N/A</v>
      </c>
      <c r="G137" s="83"/>
    </row>
    <row r="138" spans="1:7" ht="29">
      <c r="A138" s="96" t="s">
        <v>1462</v>
      </c>
      <c r="B138" s="96" t="s">
        <v>1447</v>
      </c>
      <c r="C138" s="96" t="s">
        <v>1463</v>
      </c>
      <c r="D138" s="616" t="s">
        <v>1463</v>
      </c>
      <c r="E138" s="604"/>
      <c r="F138" s="97" t="e">
        <f>MATCH(A138,Archive_Master_crosswalk!AL:AL,0)</f>
        <v>#N/A</v>
      </c>
      <c r="G138" s="83"/>
    </row>
    <row r="139" spans="1:7" ht="14.5">
      <c r="A139" s="96" t="s">
        <v>1465</v>
      </c>
      <c r="B139" s="96" t="s">
        <v>1447</v>
      </c>
      <c r="C139" s="96" t="s">
        <v>1466</v>
      </c>
      <c r="D139" s="616" t="s">
        <v>1466</v>
      </c>
      <c r="E139" s="604"/>
      <c r="F139" s="97" t="e">
        <f>MATCH(A139,Archive_Master_crosswalk!AL:AL,0)</f>
        <v>#N/A</v>
      </c>
      <c r="G139" s="83"/>
    </row>
    <row r="140" spans="1:7" ht="14.5">
      <c r="A140" s="96" t="s">
        <v>1470</v>
      </c>
      <c r="B140" s="96" t="s">
        <v>1447</v>
      </c>
      <c r="C140" s="96" t="s">
        <v>1472</v>
      </c>
      <c r="D140" s="616" t="s">
        <v>1472</v>
      </c>
      <c r="E140" s="604"/>
      <c r="F140" s="97" t="e">
        <f>MATCH(A140,Archive_Master_crosswalk!AL:AL,0)</f>
        <v>#N/A</v>
      </c>
      <c r="G140" s="83"/>
    </row>
    <row r="141" spans="1:7" ht="29">
      <c r="A141" s="96" t="s">
        <v>1474</v>
      </c>
      <c r="B141" s="96" t="s">
        <v>1447</v>
      </c>
      <c r="C141" s="96" t="s">
        <v>1475</v>
      </c>
      <c r="D141" s="616" t="s">
        <v>1475</v>
      </c>
      <c r="E141" s="604"/>
      <c r="F141" s="97" t="e">
        <f>MATCH(A141,Archive_Master_crosswalk!AL:AL,0)</f>
        <v>#N/A</v>
      </c>
      <c r="G141" s="83"/>
    </row>
    <row r="142" spans="1:7" ht="14.5">
      <c r="A142" s="96" t="s">
        <v>1477</v>
      </c>
      <c r="B142" s="96" t="s">
        <v>1447</v>
      </c>
      <c r="C142" s="96" t="s">
        <v>1478</v>
      </c>
      <c r="D142" s="616" t="s">
        <v>1478</v>
      </c>
      <c r="E142" s="604"/>
      <c r="F142" s="97" t="e">
        <f>MATCH(A142,Archive_Master_crosswalk!AL:AL,0)</f>
        <v>#N/A</v>
      </c>
      <c r="G142" s="83"/>
    </row>
    <row r="143" spans="1:7" ht="14.5">
      <c r="A143" s="96" t="s">
        <v>1481</v>
      </c>
      <c r="B143" s="96" t="s">
        <v>1447</v>
      </c>
      <c r="C143" s="96" t="s">
        <v>1482</v>
      </c>
      <c r="D143" s="616" t="s">
        <v>1482</v>
      </c>
      <c r="E143" s="604"/>
      <c r="F143" s="97" t="e">
        <f>MATCH(A143,Archive_Master_crosswalk!AL:AL,0)</f>
        <v>#N/A</v>
      </c>
      <c r="G143" s="83"/>
    </row>
    <row r="144" spans="1:7" ht="14.5">
      <c r="A144" s="96" t="s">
        <v>1489</v>
      </c>
      <c r="B144" s="96" t="s">
        <v>1447</v>
      </c>
      <c r="C144" s="96" t="s">
        <v>1490</v>
      </c>
      <c r="D144" s="616" t="s">
        <v>1490</v>
      </c>
      <c r="E144" s="604"/>
      <c r="F144" s="97" t="e">
        <f>MATCH(A144,Archive_Master_crosswalk!AL:AL,0)</f>
        <v>#N/A</v>
      </c>
      <c r="G144" s="83"/>
    </row>
    <row r="145" spans="1:7" ht="14.5">
      <c r="A145" s="96" t="s">
        <v>1491</v>
      </c>
      <c r="B145" s="96" t="s">
        <v>1447</v>
      </c>
      <c r="C145" s="96" t="s">
        <v>1492</v>
      </c>
      <c r="D145" s="616" t="s">
        <v>1492</v>
      </c>
      <c r="E145" s="604"/>
      <c r="F145" s="97" t="e">
        <f>MATCH(A145,Archive_Master_crosswalk!AL:AL,0)</f>
        <v>#N/A</v>
      </c>
      <c r="G145" s="83"/>
    </row>
    <row r="146" spans="1:7" ht="14.5">
      <c r="A146" s="96" t="s">
        <v>1493</v>
      </c>
      <c r="B146" s="96" t="s">
        <v>1447</v>
      </c>
      <c r="C146" s="96" t="s">
        <v>1494</v>
      </c>
      <c r="D146" s="616" t="s">
        <v>1494</v>
      </c>
      <c r="E146" s="604"/>
      <c r="F146" s="97" t="e">
        <f>MATCH(A146,Archive_Master_crosswalk!AL:AL,0)</f>
        <v>#N/A</v>
      </c>
      <c r="G146" s="83"/>
    </row>
    <row r="147" spans="1:7" ht="14.5">
      <c r="A147" s="96" t="s">
        <v>1495</v>
      </c>
      <c r="B147" s="96" t="s">
        <v>1447</v>
      </c>
      <c r="C147" s="96" t="s">
        <v>1496</v>
      </c>
      <c r="D147" s="616" t="s">
        <v>1496</v>
      </c>
      <c r="E147" s="604"/>
      <c r="F147" s="97" t="e">
        <f>MATCH(A147,Archive_Master_crosswalk!AL:AL,0)</f>
        <v>#N/A</v>
      </c>
      <c r="G147" s="83"/>
    </row>
    <row r="148" spans="1:7" ht="14.5">
      <c r="A148" s="96" t="s">
        <v>1497</v>
      </c>
      <c r="B148" s="96" t="s">
        <v>1447</v>
      </c>
      <c r="C148" s="96" t="s">
        <v>1498</v>
      </c>
      <c r="D148" s="616" t="s">
        <v>1498</v>
      </c>
      <c r="E148" s="604"/>
      <c r="F148" s="97" t="e">
        <f>MATCH(A148,Archive_Master_crosswalk!AL:AL,0)</f>
        <v>#N/A</v>
      </c>
      <c r="G148" s="83"/>
    </row>
    <row r="149" spans="1:7" ht="14.5">
      <c r="A149" s="96" t="s">
        <v>1500</v>
      </c>
      <c r="B149" s="96" t="s">
        <v>1447</v>
      </c>
      <c r="C149" s="96" t="s">
        <v>1501</v>
      </c>
      <c r="D149" s="616" t="s">
        <v>1501</v>
      </c>
      <c r="E149" s="604"/>
      <c r="F149" s="97" t="e">
        <f>MATCH(A149,Archive_Master_crosswalk!AL:AL,0)</f>
        <v>#N/A</v>
      </c>
      <c r="G149" s="83"/>
    </row>
    <row r="150" spans="1:7" ht="14.5">
      <c r="A150" s="96" t="s">
        <v>1502</v>
      </c>
      <c r="B150" s="96" t="s">
        <v>1447</v>
      </c>
      <c r="C150" s="96" t="s">
        <v>1503</v>
      </c>
      <c r="D150" s="616" t="s">
        <v>1503</v>
      </c>
      <c r="E150" s="604"/>
      <c r="F150" s="97" t="e">
        <f>MATCH(A150,Archive_Master_crosswalk!AL:AL,0)</f>
        <v>#N/A</v>
      </c>
      <c r="G150" s="83"/>
    </row>
    <row r="151" spans="1:7" ht="14.5">
      <c r="A151" s="96" t="s">
        <v>1504</v>
      </c>
      <c r="B151" s="96" t="s">
        <v>1447</v>
      </c>
      <c r="C151" s="96" t="s">
        <v>1505</v>
      </c>
      <c r="D151" s="616" t="s">
        <v>1505</v>
      </c>
      <c r="E151" s="604"/>
      <c r="F151" s="97" t="e">
        <f>MATCH(A151,Archive_Master_crosswalk!AL:AL,0)</f>
        <v>#N/A</v>
      </c>
      <c r="G151" s="83"/>
    </row>
    <row r="152" spans="1:7" ht="14.5">
      <c r="A152" s="96" t="s">
        <v>1506</v>
      </c>
      <c r="B152" s="96" t="s">
        <v>1447</v>
      </c>
      <c r="C152" s="96" t="s">
        <v>1507</v>
      </c>
      <c r="D152" s="616" t="s">
        <v>1507</v>
      </c>
      <c r="E152" s="604"/>
      <c r="F152" s="97" t="e">
        <f>MATCH(A152,Archive_Master_crosswalk!AL:AL,0)</f>
        <v>#N/A</v>
      </c>
      <c r="G152" s="83"/>
    </row>
    <row r="153" spans="1:7" ht="14.5">
      <c r="A153" s="96" t="s">
        <v>1508</v>
      </c>
      <c r="B153" s="96" t="s">
        <v>1447</v>
      </c>
      <c r="C153" s="96" t="s">
        <v>1510</v>
      </c>
      <c r="D153" s="616" t="s">
        <v>1510</v>
      </c>
      <c r="E153" s="604"/>
      <c r="F153" s="97" t="e">
        <f>MATCH(A153,Archive_Master_crosswalk!AL:AL,0)</f>
        <v>#N/A</v>
      </c>
      <c r="G153" s="83"/>
    </row>
    <row r="154" spans="1:7" ht="11" customHeight="1">
      <c r="A154" s="96" t="s">
        <v>1511</v>
      </c>
      <c r="B154" s="96" t="s">
        <v>1447</v>
      </c>
      <c r="C154" s="96" t="s">
        <v>1512</v>
      </c>
      <c r="D154" s="616" t="s">
        <v>1512</v>
      </c>
      <c r="E154" s="604"/>
      <c r="F154" s="97" t="e">
        <f>MATCH(A154,Archive_Master_crosswalk!AL:AL,0)</f>
        <v>#N/A</v>
      </c>
      <c r="G154" s="83"/>
    </row>
    <row r="155" spans="1:7" ht="14.5">
      <c r="A155" s="96" t="s">
        <v>1513</v>
      </c>
      <c r="B155" s="96" t="s">
        <v>1447</v>
      </c>
      <c r="C155" s="96" t="s">
        <v>1514</v>
      </c>
      <c r="D155" s="616" t="s">
        <v>1514</v>
      </c>
      <c r="E155" s="604"/>
      <c r="F155" s="97" t="e">
        <f>MATCH(A155,Archive_Master_crosswalk!AL:AL,0)</f>
        <v>#N/A</v>
      </c>
      <c r="G155" s="83"/>
    </row>
    <row r="156" spans="1:7" ht="14.5">
      <c r="A156" s="96" t="s">
        <v>327</v>
      </c>
      <c r="B156" s="96" t="s">
        <v>280</v>
      </c>
      <c r="C156" s="96" t="s">
        <v>328</v>
      </c>
      <c r="D156" s="616" t="s">
        <v>328</v>
      </c>
      <c r="E156" s="604"/>
      <c r="F156" s="97">
        <f>MATCH(A156,Archive_Master_crosswalk!AL:AL,0)</f>
        <v>73</v>
      </c>
      <c r="G156" s="83"/>
    </row>
    <row r="157" spans="1:7" ht="14.5">
      <c r="A157" s="96" t="s">
        <v>430</v>
      </c>
      <c r="B157" s="96" t="s">
        <v>280</v>
      </c>
      <c r="C157" s="96" t="s">
        <v>431</v>
      </c>
      <c r="D157" s="616" t="s">
        <v>431</v>
      </c>
      <c r="E157" s="604"/>
      <c r="F157" s="97">
        <f>MATCH(A157,Archive_Master_crosswalk!AL:AL,0)</f>
        <v>98</v>
      </c>
      <c r="G157" s="83"/>
    </row>
    <row r="158" spans="1:7" ht="14.5">
      <c r="A158" s="96" t="s">
        <v>331</v>
      </c>
      <c r="B158" s="96" t="s">
        <v>280</v>
      </c>
      <c r="C158" s="96" t="s">
        <v>332</v>
      </c>
      <c r="D158" s="616" t="s">
        <v>332</v>
      </c>
      <c r="E158" s="604"/>
      <c r="F158" s="97">
        <f>MATCH(A158,Archive_Master_crosswalk!AL:AL,0)</f>
        <v>74</v>
      </c>
      <c r="G158" s="83"/>
    </row>
    <row r="159" spans="1:7" ht="14.5">
      <c r="A159" s="96" t="s">
        <v>279</v>
      </c>
      <c r="B159" s="96" t="s">
        <v>280</v>
      </c>
      <c r="C159" s="96" t="s">
        <v>281</v>
      </c>
      <c r="D159" s="616" t="s">
        <v>281</v>
      </c>
      <c r="E159" s="604"/>
      <c r="F159" s="97">
        <f>MATCH(A159,Archive_Master_crosswalk!AL:AL,0)</f>
        <v>66</v>
      </c>
      <c r="G159" s="83"/>
    </row>
    <row r="160" spans="1:7" ht="29">
      <c r="A160" s="96" t="s">
        <v>335</v>
      </c>
      <c r="B160" s="96" t="s">
        <v>280</v>
      </c>
      <c r="C160" s="96" t="s">
        <v>336</v>
      </c>
      <c r="D160" s="616" t="s">
        <v>336</v>
      </c>
      <c r="E160" s="604"/>
      <c r="F160" s="97">
        <f>MATCH(A160,Archive_Master_crosswalk!AL:AL,0)</f>
        <v>75</v>
      </c>
      <c r="G160" s="83"/>
    </row>
    <row r="161" spans="1:7" ht="29">
      <c r="A161" s="96" t="s">
        <v>338</v>
      </c>
      <c r="B161" s="96" t="s">
        <v>280</v>
      </c>
      <c r="C161" s="96" t="s">
        <v>339</v>
      </c>
      <c r="D161" s="616" t="s">
        <v>339</v>
      </c>
      <c r="E161" s="604"/>
      <c r="F161" s="97">
        <f>MATCH(A161,Archive_Master_crosswalk!AL:AL,0)</f>
        <v>76</v>
      </c>
      <c r="G161" s="83"/>
    </row>
    <row r="162" spans="1:7" ht="29">
      <c r="A162" s="96" t="s">
        <v>605</v>
      </c>
      <c r="B162" s="96" t="s">
        <v>585</v>
      </c>
      <c r="C162" s="96" t="s">
        <v>606</v>
      </c>
      <c r="D162" s="616" t="s">
        <v>606</v>
      </c>
      <c r="E162" s="604"/>
      <c r="F162" s="97">
        <f>MATCH(A162,Archive_Master_crosswalk!AL:AL,0)</f>
        <v>148</v>
      </c>
      <c r="G162" s="83"/>
    </row>
    <row r="163" spans="1:7" ht="29">
      <c r="A163" s="96" t="s">
        <v>609</v>
      </c>
      <c r="B163" s="96" t="s">
        <v>585</v>
      </c>
      <c r="C163" s="96" t="s">
        <v>610</v>
      </c>
      <c r="D163" s="616" t="s">
        <v>610</v>
      </c>
      <c r="E163" s="604"/>
      <c r="F163" s="97">
        <f>MATCH(A163,Archive_Master_crosswalk!AL:AL,0)</f>
        <v>149</v>
      </c>
      <c r="G163" s="83"/>
    </row>
    <row r="164" spans="1:7" ht="29">
      <c r="A164" s="96" t="s">
        <v>612</v>
      </c>
      <c r="B164" s="96" t="s">
        <v>585</v>
      </c>
      <c r="C164" s="96" t="s">
        <v>611</v>
      </c>
      <c r="D164" s="616" t="s">
        <v>611</v>
      </c>
      <c r="E164" s="604"/>
      <c r="F164" s="97">
        <f>MATCH(A164,Archive_Master_crosswalk!AL:AL,0)</f>
        <v>150</v>
      </c>
      <c r="G164" s="83"/>
    </row>
    <row r="165" spans="1:7" ht="14.5">
      <c r="A165" s="96" t="s">
        <v>613</v>
      </c>
      <c r="B165" s="96" t="s">
        <v>585</v>
      </c>
      <c r="C165" s="96" t="s">
        <v>614</v>
      </c>
      <c r="D165" s="616" t="s">
        <v>615</v>
      </c>
      <c r="E165" s="604"/>
      <c r="F165" s="97">
        <f>MATCH(A165,Archive_Master_crosswalk!AL:AL,0)</f>
        <v>151</v>
      </c>
      <c r="G165" s="83"/>
    </row>
    <row r="166" spans="1:7" ht="14.5">
      <c r="A166" s="96" t="s">
        <v>619</v>
      </c>
      <c r="B166" s="96" t="s">
        <v>585</v>
      </c>
      <c r="C166" s="96" t="s">
        <v>620</v>
      </c>
      <c r="D166" s="616" t="s">
        <v>620</v>
      </c>
      <c r="E166" s="604"/>
      <c r="F166" s="97">
        <f>MATCH(A166,Archive_Master_crosswalk!AL:AL,0)</f>
        <v>146</v>
      </c>
      <c r="G166" s="83"/>
    </row>
    <row r="167" spans="1:7" ht="14.5">
      <c r="A167" s="96" t="s">
        <v>622</v>
      </c>
      <c r="B167" s="96" t="s">
        <v>585</v>
      </c>
      <c r="C167" s="96" t="s">
        <v>1379</v>
      </c>
      <c r="D167" s="616" t="s">
        <v>1379</v>
      </c>
      <c r="E167" s="604"/>
      <c r="F167" s="97">
        <f>MATCH(A167,Archive_Master_crosswalk!AL:AL,0)</f>
        <v>152</v>
      </c>
      <c r="G167" s="83"/>
    </row>
    <row r="168" spans="1:7" ht="14.5">
      <c r="A168" s="96" t="s">
        <v>625</v>
      </c>
      <c r="B168" s="96" t="s">
        <v>585</v>
      </c>
      <c r="C168" s="96" t="s">
        <v>1524</v>
      </c>
      <c r="D168" s="616" t="s">
        <v>1524</v>
      </c>
      <c r="E168" s="604"/>
      <c r="F168" s="97">
        <f>MATCH(A168,Archive_Master_crosswalk!AL:AL,0)</f>
        <v>153</v>
      </c>
      <c r="G168" s="83"/>
    </row>
    <row r="169" spans="1:7" ht="14.5">
      <c r="A169" s="96" t="s">
        <v>591</v>
      </c>
      <c r="B169" s="96" t="s">
        <v>585</v>
      </c>
      <c r="C169" s="96" t="s">
        <v>592</v>
      </c>
      <c r="D169" s="616" t="s">
        <v>592</v>
      </c>
      <c r="E169" s="604"/>
      <c r="F169" s="97">
        <f>MATCH(A169,Archive_Master_crosswalk!AL:AL,0)</f>
        <v>141</v>
      </c>
      <c r="G169" s="83"/>
    </row>
    <row r="170" spans="1:7" ht="14.5">
      <c r="A170" s="96" t="s">
        <v>627</v>
      </c>
      <c r="B170" s="96" t="s">
        <v>585</v>
      </c>
      <c r="C170" s="96" t="s">
        <v>1525</v>
      </c>
      <c r="D170" s="616" t="s">
        <v>1525</v>
      </c>
      <c r="E170" s="604"/>
      <c r="F170" s="97">
        <f>MATCH(A170,Archive_Master_crosswalk!AL:AL,0)</f>
        <v>154</v>
      </c>
      <c r="G170" s="83"/>
    </row>
    <row r="171" spans="1:7" ht="14.5">
      <c r="A171" s="96" t="s">
        <v>630</v>
      </c>
      <c r="B171" s="96" t="s">
        <v>585</v>
      </c>
      <c r="C171" s="96" t="s">
        <v>631</v>
      </c>
      <c r="D171" s="616" t="s">
        <v>631</v>
      </c>
      <c r="E171" s="604"/>
      <c r="F171" s="97">
        <f>MATCH(A171,Archive_Master_crosswalk!AL:AL,0)</f>
        <v>155</v>
      </c>
      <c r="G171" s="83"/>
    </row>
    <row r="172" spans="1:7" ht="14.5" hidden="1">
      <c r="A172" s="96" t="s">
        <v>633</v>
      </c>
      <c r="B172" s="96" t="s">
        <v>585</v>
      </c>
      <c r="C172" s="616" t="s">
        <v>1528</v>
      </c>
      <c r="D172" s="604"/>
      <c r="E172" s="604"/>
      <c r="F172" s="97">
        <f>MATCH(A172,Archive_Master_crosswalk!AL:AL,0)</f>
        <v>156</v>
      </c>
      <c r="G172" s="83"/>
    </row>
    <row r="173" spans="1:7" ht="14.5" hidden="1">
      <c r="A173" s="96" t="s">
        <v>636</v>
      </c>
      <c r="B173" s="96" t="s">
        <v>585</v>
      </c>
      <c r="C173" s="616" t="s">
        <v>1530</v>
      </c>
      <c r="D173" s="604"/>
      <c r="E173" s="604"/>
      <c r="F173" s="97">
        <f>MATCH(A173,Archive_Master_crosswalk!AL:AL,0)</f>
        <v>157</v>
      </c>
      <c r="G173" s="83"/>
    </row>
    <row r="174" spans="1:7" ht="14.5">
      <c r="A174" s="96" t="s">
        <v>638</v>
      </c>
      <c r="B174" s="96" t="s">
        <v>585</v>
      </c>
      <c r="C174" s="96" t="s">
        <v>1531</v>
      </c>
      <c r="D174" s="616" t="s">
        <v>1531</v>
      </c>
      <c r="E174" s="604"/>
      <c r="F174" s="97">
        <f>MATCH(A174,Archive_Master_crosswalk!AL:AL,0)</f>
        <v>158</v>
      </c>
      <c r="G174" s="83"/>
    </row>
    <row r="175" spans="1:7" ht="14.5">
      <c r="A175" s="96" t="s">
        <v>641</v>
      </c>
      <c r="B175" s="96" t="s">
        <v>585</v>
      </c>
      <c r="C175" s="96" t="s">
        <v>1533</v>
      </c>
      <c r="D175" s="616" t="s">
        <v>1533</v>
      </c>
      <c r="E175" s="604"/>
      <c r="F175" s="97">
        <f>MATCH(A175,Archive_Master_crosswalk!AL:AL,0)</f>
        <v>159</v>
      </c>
      <c r="G175" s="83"/>
    </row>
    <row r="176" spans="1:7" ht="14.5">
      <c r="A176" s="96" t="s">
        <v>644</v>
      </c>
      <c r="B176" s="96" t="s">
        <v>585</v>
      </c>
      <c r="C176" s="96" t="s">
        <v>645</v>
      </c>
      <c r="D176" s="616" t="s">
        <v>646</v>
      </c>
      <c r="E176" s="604"/>
      <c r="F176" s="97">
        <f>MATCH(A176,Archive_Master_crosswalk!AL:AL,0)</f>
        <v>160</v>
      </c>
      <c r="G176" s="83"/>
    </row>
    <row r="177" spans="1:7" ht="14.5">
      <c r="A177" s="96" t="s">
        <v>648</v>
      </c>
      <c r="B177" s="96" t="s">
        <v>585</v>
      </c>
      <c r="C177" s="96" t="s">
        <v>649</v>
      </c>
      <c r="D177" s="616" t="s">
        <v>649</v>
      </c>
      <c r="E177" s="604"/>
      <c r="F177" s="97">
        <f>MATCH(A177,Archive_Master_crosswalk!AL:AL,0)</f>
        <v>161</v>
      </c>
      <c r="G177" s="83"/>
    </row>
    <row r="178" spans="1:7" ht="14.5">
      <c r="A178" s="96" t="s">
        <v>651</v>
      </c>
      <c r="B178" s="96" t="s">
        <v>585</v>
      </c>
      <c r="C178" s="96" t="s">
        <v>652</v>
      </c>
      <c r="D178" s="616" t="s">
        <v>653</v>
      </c>
      <c r="E178" s="604"/>
      <c r="F178" s="97">
        <f>MATCH(A178,Archive_Master_crosswalk!AL:AL,0)</f>
        <v>162</v>
      </c>
      <c r="G178" s="83"/>
    </row>
    <row r="179" spans="1:7" ht="14.5">
      <c r="A179" s="96" t="s">
        <v>584</v>
      </c>
      <c r="B179" s="96" t="s">
        <v>585</v>
      </c>
      <c r="C179" s="96" t="s">
        <v>586</v>
      </c>
      <c r="D179" s="616" t="s">
        <v>586</v>
      </c>
      <c r="E179" s="604"/>
      <c r="F179" s="97">
        <f>MATCH(A179,Archive_Master_crosswalk!AL:AL,0)</f>
        <v>140</v>
      </c>
      <c r="G179" s="83"/>
    </row>
    <row r="180" spans="1:7" ht="14.5">
      <c r="A180" s="96" t="s">
        <v>655</v>
      </c>
      <c r="B180" s="96" t="s">
        <v>585</v>
      </c>
      <c r="C180" s="96" t="s">
        <v>654</v>
      </c>
      <c r="D180" s="616" t="s">
        <v>654</v>
      </c>
      <c r="E180" s="604"/>
      <c r="F180" s="97">
        <f>MATCH(A180,Archive_Master_crosswalk!AL:AL,0)</f>
        <v>163</v>
      </c>
      <c r="G180" s="83"/>
    </row>
    <row r="181" spans="1:7" ht="14.5">
      <c r="A181" s="96" t="s">
        <v>657</v>
      </c>
      <c r="B181" s="96" t="s">
        <v>585</v>
      </c>
      <c r="C181" s="96" t="s">
        <v>658</v>
      </c>
      <c r="D181" s="616" t="s">
        <v>658</v>
      </c>
      <c r="E181" s="604"/>
      <c r="F181" s="97">
        <f>MATCH(A181,Archive_Master_crosswalk!AL:AL,0)</f>
        <v>164</v>
      </c>
      <c r="G181" s="83"/>
    </row>
    <row r="182" spans="1:7" ht="14.5">
      <c r="A182" s="96" t="s">
        <v>660</v>
      </c>
      <c r="B182" s="96" t="s">
        <v>661</v>
      </c>
      <c r="C182" s="96" t="s">
        <v>662</v>
      </c>
      <c r="D182" s="616" t="s">
        <v>662</v>
      </c>
      <c r="E182" s="604"/>
      <c r="F182" s="97">
        <f>MATCH(A182,Archive_Master_crosswalk!AL:AL,0)</f>
        <v>165</v>
      </c>
      <c r="G182" s="83"/>
    </row>
    <row r="183" spans="1:7" ht="14.5">
      <c r="A183" s="96" t="s">
        <v>664</v>
      </c>
      <c r="B183" s="96" t="s">
        <v>661</v>
      </c>
      <c r="C183" s="96" t="s">
        <v>665</v>
      </c>
      <c r="D183" s="616" t="s">
        <v>665</v>
      </c>
      <c r="E183" s="604"/>
      <c r="F183" s="97">
        <f>MATCH(A183,Archive_Master_crosswalk!AL:AL,0)</f>
        <v>166</v>
      </c>
      <c r="G183" s="83"/>
    </row>
    <row r="184" spans="1:7" ht="14.5">
      <c r="A184" s="96" t="s">
        <v>94</v>
      </c>
      <c r="B184" s="76"/>
      <c r="C184" s="96" t="s">
        <v>95</v>
      </c>
      <c r="D184" s="616" t="s">
        <v>95</v>
      </c>
      <c r="E184" s="604"/>
      <c r="F184" s="97">
        <f>MATCH(A184,Archive_Master_crosswalk!AL:AL,0)</f>
        <v>49</v>
      </c>
      <c r="G184" s="83"/>
    </row>
    <row r="185" spans="1:7" ht="14.5">
      <c r="A185" s="96" t="s">
        <v>111</v>
      </c>
      <c r="B185" s="76"/>
      <c r="C185" s="96" t="s">
        <v>112</v>
      </c>
      <c r="D185" s="616" t="s">
        <v>112</v>
      </c>
      <c r="E185" s="604"/>
      <c r="F185" s="97">
        <f>MATCH(A185,Archive_Master_crosswalk!AL:AL,0)</f>
        <v>52</v>
      </c>
      <c r="G185" s="83"/>
    </row>
    <row r="186" spans="1:7" ht="14.5">
      <c r="A186" s="96" t="s">
        <v>138</v>
      </c>
      <c r="B186" s="76"/>
      <c r="C186" s="96" t="s">
        <v>139</v>
      </c>
      <c r="D186" s="616" t="s">
        <v>139</v>
      </c>
      <c r="E186" s="604"/>
      <c r="F186" s="97">
        <f>MATCH(A186,Archive_Master_crosswalk!AL:AL,0)</f>
        <v>18</v>
      </c>
      <c r="G186" s="83"/>
    </row>
    <row r="187" spans="1:7" ht="14.5">
      <c r="A187" s="96" t="s">
        <v>179</v>
      </c>
      <c r="B187" s="76"/>
      <c r="C187" s="96" t="s">
        <v>180</v>
      </c>
      <c r="D187" s="616" t="s">
        <v>180</v>
      </c>
      <c r="E187" s="604"/>
      <c r="F187" s="97" t="e">
        <f>MATCH(A187,Archive_Master_crosswalk!AL:AL,0)</f>
        <v>#N/A</v>
      </c>
      <c r="G187" s="83"/>
    </row>
    <row r="188" spans="1:7" ht="14.5">
      <c r="A188" s="96" t="s">
        <v>189</v>
      </c>
      <c r="B188" s="76"/>
      <c r="C188" s="96" t="s">
        <v>190</v>
      </c>
      <c r="D188" s="616" t="s">
        <v>190</v>
      </c>
      <c r="E188" s="604"/>
      <c r="F188" s="97" t="e">
        <f>MATCH(A188,Archive_Master_crosswalk!AL:AL,0)</f>
        <v>#N/A</v>
      </c>
      <c r="G188" s="83"/>
    </row>
    <row r="189" spans="1:7" ht="14.5">
      <c r="A189" s="96" t="s">
        <v>127</v>
      </c>
      <c r="B189" s="76"/>
      <c r="C189" s="96" t="s">
        <v>128</v>
      </c>
      <c r="D189" s="616" t="s">
        <v>128</v>
      </c>
      <c r="E189" s="604"/>
      <c r="F189" s="97">
        <f>MATCH(A189,Archive_Master_crosswalk!AL:AL,0)</f>
        <v>14</v>
      </c>
      <c r="G189" s="83"/>
    </row>
    <row r="190" spans="1:7" ht="14.5">
      <c r="A190" s="96" t="s">
        <v>130</v>
      </c>
      <c r="B190" s="76"/>
      <c r="C190" s="96" t="s">
        <v>131</v>
      </c>
      <c r="D190" s="616" t="s">
        <v>131</v>
      </c>
      <c r="E190" s="604"/>
      <c r="F190" s="97">
        <f>MATCH(A190,Archive_Master_crosswalk!AL:AL,0)</f>
        <v>15</v>
      </c>
      <c r="G190" s="83"/>
    </row>
    <row r="191" spans="1:7" ht="14.5">
      <c r="A191" s="96" t="s">
        <v>133</v>
      </c>
      <c r="B191" s="76"/>
      <c r="C191" s="96" t="s">
        <v>132</v>
      </c>
      <c r="D191" s="616" t="s">
        <v>132</v>
      </c>
      <c r="E191" s="604"/>
      <c r="F191" s="97">
        <f>MATCH(A191,Archive_Master_crosswalk!AL:AL,0)</f>
        <v>16</v>
      </c>
      <c r="G191" s="83"/>
    </row>
    <row r="192" spans="1:7" ht="14.5">
      <c r="A192" s="96" t="s">
        <v>216</v>
      </c>
      <c r="B192" s="76"/>
      <c r="C192" s="96" t="s">
        <v>215</v>
      </c>
      <c r="D192" s="616" t="s">
        <v>215</v>
      </c>
      <c r="E192" s="604"/>
      <c r="F192" s="97">
        <f>MATCH(A192,Archive_Master_crosswalk!AL:AL,0)</f>
        <v>29</v>
      </c>
      <c r="G192" s="83"/>
    </row>
    <row r="193" spans="1:7" ht="14.5">
      <c r="A193" s="96" t="s">
        <v>218</v>
      </c>
      <c r="B193" s="76"/>
      <c r="C193" s="96" t="s">
        <v>217</v>
      </c>
      <c r="D193" s="616" t="s">
        <v>217</v>
      </c>
      <c r="E193" s="604"/>
      <c r="F193" s="97">
        <f>MATCH(A193,Archive_Master_crosswalk!AL:AL,0)</f>
        <v>30</v>
      </c>
      <c r="G193" s="83"/>
    </row>
    <row r="194" spans="1:7" ht="14.5">
      <c r="A194" s="96" t="s">
        <v>451</v>
      </c>
      <c r="B194" s="76"/>
      <c r="C194" s="96" t="s">
        <v>452</v>
      </c>
      <c r="D194" s="616" t="s">
        <v>452</v>
      </c>
      <c r="E194" s="604"/>
      <c r="F194" s="97">
        <f>MATCH(A194,Archive_Master_crosswalk!AL:AL,0)</f>
        <v>101</v>
      </c>
      <c r="G194" s="83"/>
    </row>
    <row r="195" spans="1:7" ht="14.5">
      <c r="A195" s="96" t="s">
        <v>101</v>
      </c>
      <c r="B195" s="76"/>
      <c r="C195" s="96" t="s">
        <v>102</v>
      </c>
      <c r="D195" s="616" t="s">
        <v>102</v>
      </c>
      <c r="E195" s="604"/>
      <c r="F195" s="97">
        <f>MATCH(A195,Archive_Master_crosswalk!AL:AL,0)</f>
        <v>50</v>
      </c>
      <c r="G195" s="83"/>
    </row>
    <row r="196" spans="1:7" ht="43.5">
      <c r="A196" s="96" t="s">
        <v>238</v>
      </c>
      <c r="B196" s="76"/>
      <c r="C196" s="96" t="s">
        <v>237</v>
      </c>
      <c r="D196" s="616" t="s">
        <v>237</v>
      </c>
      <c r="E196" s="604"/>
      <c r="F196" s="97">
        <f>MATCH(A196,Archive_Master_crosswalk!AL:AL,0)</f>
        <v>56</v>
      </c>
      <c r="G196" s="83"/>
    </row>
    <row r="197" spans="1:7" ht="14.5">
      <c r="A197" s="96" t="s">
        <v>240</v>
      </c>
      <c r="B197" s="76"/>
      <c r="C197" s="96" t="s">
        <v>239</v>
      </c>
      <c r="D197" s="616" t="s">
        <v>239</v>
      </c>
      <c r="E197" s="604"/>
      <c r="F197" s="97">
        <f>MATCH(A197,Archive_Master_crosswalk!AL:AL,0)</f>
        <v>57</v>
      </c>
      <c r="G197" s="83"/>
    </row>
    <row r="198" spans="1:7" ht="14.5">
      <c r="A198" s="96" t="s">
        <v>135</v>
      </c>
      <c r="B198" s="76"/>
      <c r="C198" s="96" t="s">
        <v>136</v>
      </c>
      <c r="D198" s="616" t="s">
        <v>136</v>
      </c>
      <c r="E198" s="604"/>
      <c r="F198" s="97">
        <f>MATCH(A198,Archive_Master_crosswalk!AL:AL,0)</f>
        <v>17</v>
      </c>
      <c r="G198" s="83"/>
    </row>
    <row r="199" spans="1:7" ht="14.5">
      <c r="A199" s="96" t="s">
        <v>76</v>
      </c>
      <c r="B199" s="76"/>
      <c r="C199" s="96" t="s">
        <v>82</v>
      </c>
      <c r="D199" s="616" t="s">
        <v>82</v>
      </c>
      <c r="E199" s="60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5"/>
      <c r="B2" s="626"/>
      <c r="C2" s="626"/>
      <c r="D2" s="626"/>
      <c r="E2" s="626"/>
      <c r="F2" s="626"/>
      <c r="G2" s="626"/>
      <c r="H2" s="626"/>
      <c r="I2" s="626"/>
      <c r="J2" s="626"/>
      <c r="K2" s="626"/>
      <c r="L2" s="627"/>
      <c r="M2" s="74"/>
      <c r="N2" s="74"/>
      <c r="O2" s="74"/>
      <c r="P2" s="74"/>
      <c r="Q2" s="74"/>
      <c r="R2" s="74"/>
      <c r="S2" s="74"/>
      <c r="T2" s="74"/>
      <c r="U2" s="74"/>
      <c r="V2" s="74"/>
      <c r="W2" s="74"/>
    </row>
    <row r="3" spans="1:23" ht="14.5">
      <c r="A3" s="639" t="s">
        <v>1375</v>
      </c>
      <c r="B3" s="619"/>
      <c r="C3" s="619"/>
      <c r="D3" s="619"/>
      <c r="E3" s="619"/>
      <c r="F3" s="619"/>
      <c r="G3" s="619"/>
      <c r="H3" s="619"/>
      <c r="I3" s="619"/>
      <c r="J3" s="619"/>
      <c r="K3" s="619"/>
      <c r="L3" s="634"/>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3" t="s">
        <v>1380</v>
      </c>
      <c r="B5" s="626"/>
      <c r="C5" s="626"/>
      <c r="D5" s="626"/>
      <c r="E5" s="626"/>
      <c r="F5" s="626"/>
      <c r="G5" s="626"/>
      <c r="H5" s="626"/>
      <c r="I5" s="626"/>
      <c r="J5" s="626"/>
      <c r="K5" s="626"/>
      <c r="L5" s="627"/>
      <c r="M5" s="74"/>
      <c r="N5" s="74"/>
      <c r="O5" s="74"/>
      <c r="P5" s="74"/>
      <c r="Q5" s="74"/>
      <c r="R5" s="74"/>
      <c r="S5" s="74"/>
      <c r="T5" s="74"/>
      <c r="U5" s="74"/>
      <c r="V5" s="74"/>
      <c r="W5" s="74"/>
    </row>
    <row r="6" spans="1:23" ht="14.5">
      <c r="A6" s="650" t="s">
        <v>1385</v>
      </c>
      <c r="B6" s="634"/>
      <c r="C6" s="120" t="s">
        <v>1388</v>
      </c>
      <c r="D6" s="120" t="s">
        <v>1391</v>
      </c>
      <c r="E6" s="642" t="s">
        <v>1392</v>
      </c>
      <c r="F6" s="619"/>
      <c r="G6" s="619"/>
      <c r="H6" s="619"/>
      <c r="I6" s="634"/>
      <c r="J6" s="642" t="s">
        <v>1395</v>
      </c>
      <c r="K6" s="619"/>
      <c r="L6" s="634"/>
      <c r="M6" s="74"/>
      <c r="N6" s="74"/>
      <c r="O6" s="74"/>
      <c r="P6" s="74"/>
      <c r="Q6" s="74"/>
      <c r="R6" s="74"/>
      <c r="S6" s="74"/>
      <c r="T6" s="74"/>
      <c r="U6" s="74"/>
      <c r="V6" s="74"/>
      <c r="W6" s="74"/>
    </row>
    <row r="7" spans="1:23" ht="14.5">
      <c r="A7" s="640" t="s">
        <v>1396</v>
      </c>
      <c r="B7" s="626"/>
      <c r="C7" s="626"/>
      <c r="D7" s="626"/>
      <c r="E7" s="626"/>
      <c r="F7" s="626"/>
      <c r="G7" s="626"/>
      <c r="H7" s="626"/>
      <c r="I7" s="626"/>
      <c r="J7" s="626"/>
      <c r="K7" s="626"/>
      <c r="L7" s="627"/>
      <c r="M7" s="74"/>
      <c r="N7" s="74"/>
      <c r="O7" s="74"/>
      <c r="P7" s="74"/>
      <c r="Q7" s="74"/>
      <c r="R7" s="74"/>
      <c r="S7" s="74"/>
      <c r="T7" s="74"/>
      <c r="U7" s="74"/>
      <c r="V7" s="74"/>
      <c r="W7" s="74"/>
    </row>
    <row r="8" spans="1:23" ht="14.5">
      <c r="A8" s="632" t="s">
        <v>1397</v>
      </c>
      <c r="B8" s="633"/>
      <c r="C8" s="121" t="s">
        <v>827</v>
      </c>
      <c r="D8" s="122" t="s">
        <v>1401</v>
      </c>
      <c r="E8" s="636" t="s">
        <v>1404</v>
      </c>
      <c r="F8" s="626"/>
      <c r="G8" s="626"/>
      <c r="H8" s="626"/>
      <c r="I8" s="627"/>
      <c r="J8" s="632" t="s">
        <v>1409</v>
      </c>
      <c r="K8" s="623"/>
      <c r="L8" s="633"/>
      <c r="M8" s="74"/>
      <c r="N8" s="74"/>
      <c r="O8" s="74"/>
      <c r="P8" s="74"/>
      <c r="Q8" s="74"/>
      <c r="R8" s="74"/>
      <c r="S8" s="74"/>
      <c r="T8" s="74"/>
      <c r="U8" s="74"/>
      <c r="V8" s="74"/>
      <c r="W8" s="74"/>
    </row>
    <row r="9" spans="1:23" ht="14.5">
      <c r="A9" s="621"/>
      <c r="B9" s="641"/>
      <c r="C9" s="123" t="s">
        <v>834</v>
      </c>
      <c r="D9" s="122" t="s">
        <v>1401</v>
      </c>
      <c r="E9" s="636" t="s">
        <v>1410</v>
      </c>
      <c r="F9" s="626"/>
      <c r="G9" s="626"/>
      <c r="H9" s="626"/>
      <c r="I9" s="627"/>
      <c r="J9" s="621"/>
      <c r="K9" s="604"/>
      <c r="L9" s="641"/>
      <c r="M9" s="74"/>
      <c r="N9" s="74"/>
      <c r="O9" s="74"/>
      <c r="P9" s="74"/>
      <c r="Q9" s="74"/>
      <c r="R9" s="74"/>
      <c r="S9" s="74"/>
      <c r="T9" s="74"/>
      <c r="U9" s="74"/>
      <c r="V9" s="74"/>
      <c r="W9" s="74"/>
    </row>
    <row r="10" spans="1:23" ht="14.5">
      <c r="A10" s="621"/>
      <c r="B10" s="641"/>
      <c r="C10" s="123" t="s">
        <v>840</v>
      </c>
      <c r="D10" s="122" t="s">
        <v>1412</v>
      </c>
      <c r="E10" s="636" t="s">
        <v>1413</v>
      </c>
      <c r="F10" s="626"/>
      <c r="G10" s="626"/>
      <c r="H10" s="626"/>
      <c r="I10" s="627"/>
      <c r="J10" s="624"/>
      <c r="K10" s="619"/>
      <c r="L10" s="634"/>
      <c r="M10" s="74"/>
      <c r="N10" s="74"/>
      <c r="O10" s="74"/>
      <c r="P10" s="74"/>
      <c r="Q10" s="74"/>
      <c r="R10" s="74"/>
      <c r="S10" s="74"/>
      <c r="T10" s="74"/>
      <c r="U10" s="74"/>
      <c r="V10" s="74"/>
      <c r="W10" s="74"/>
    </row>
    <row r="11" spans="1:23" ht="81" customHeight="1">
      <c r="A11" s="624"/>
      <c r="B11" s="634"/>
      <c r="C11" s="121" t="s">
        <v>872</v>
      </c>
      <c r="D11" s="124"/>
      <c r="E11" s="636" t="s">
        <v>1414</v>
      </c>
      <c r="F11" s="626"/>
      <c r="G11" s="626"/>
      <c r="H11" s="626"/>
      <c r="I11" s="627"/>
      <c r="J11" s="631" t="s">
        <v>1415</v>
      </c>
      <c r="K11" s="626"/>
      <c r="L11" s="627"/>
      <c r="M11" s="74"/>
      <c r="N11" s="74"/>
      <c r="O11" s="74"/>
      <c r="P11" s="74"/>
      <c r="Q11" s="74"/>
      <c r="R11" s="74"/>
      <c r="S11" s="74"/>
      <c r="T11" s="74"/>
      <c r="U11" s="74"/>
      <c r="V11" s="74"/>
      <c r="W11" s="74"/>
    </row>
    <row r="12" spans="1:23" ht="14.5">
      <c r="A12" s="640" t="s">
        <v>1417</v>
      </c>
      <c r="B12" s="626"/>
      <c r="C12" s="626"/>
      <c r="D12" s="626"/>
      <c r="E12" s="626"/>
      <c r="F12" s="626"/>
      <c r="G12" s="626"/>
      <c r="H12" s="626"/>
      <c r="I12" s="626"/>
      <c r="J12" s="626"/>
      <c r="K12" s="626"/>
      <c r="L12" s="627"/>
      <c r="M12" s="74"/>
      <c r="N12" s="74"/>
      <c r="O12" s="74"/>
      <c r="P12" s="74"/>
      <c r="Q12" s="74"/>
      <c r="R12" s="74"/>
      <c r="S12" s="74"/>
      <c r="T12" s="74"/>
      <c r="U12" s="74"/>
      <c r="V12" s="74"/>
      <c r="W12" s="74"/>
    </row>
    <row r="13" spans="1:23" ht="14.5">
      <c r="A13" s="632" t="s">
        <v>1418</v>
      </c>
      <c r="B13" s="633"/>
      <c r="C13" s="122" t="s">
        <v>1419</v>
      </c>
      <c r="D13" s="122" t="s">
        <v>1420</v>
      </c>
      <c r="E13" s="636" t="s">
        <v>1421</v>
      </c>
      <c r="F13" s="626"/>
      <c r="G13" s="626"/>
      <c r="H13" s="626"/>
      <c r="I13" s="627"/>
      <c r="J13" s="632" t="s">
        <v>1422</v>
      </c>
      <c r="K13" s="623"/>
      <c r="L13" s="633"/>
      <c r="M13" s="74"/>
      <c r="N13" s="74"/>
      <c r="O13" s="74"/>
      <c r="P13" s="74"/>
      <c r="Q13" s="74"/>
      <c r="R13" s="74"/>
      <c r="S13" s="74"/>
      <c r="T13" s="74"/>
      <c r="U13" s="74"/>
      <c r="V13" s="74"/>
      <c r="W13" s="74"/>
    </row>
    <row r="14" spans="1:23" ht="84" customHeight="1">
      <c r="A14" s="624"/>
      <c r="B14" s="634"/>
      <c r="C14" s="122" t="s">
        <v>1423</v>
      </c>
      <c r="D14" s="122" t="s">
        <v>1420</v>
      </c>
      <c r="E14" s="636" t="s">
        <v>1424</v>
      </c>
      <c r="F14" s="626"/>
      <c r="G14" s="626"/>
      <c r="H14" s="626"/>
      <c r="I14" s="627"/>
      <c r="J14" s="624"/>
      <c r="K14" s="619"/>
      <c r="L14" s="634"/>
      <c r="M14" s="74"/>
      <c r="N14" s="74"/>
      <c r="O14" s="74"/>
      <c r="P14" s="74"/>
      <c r="Q14" s="74"/>
      <c r="R14" s="74"/>
      <c r="S14" s="74"/>
      <c r="T14" s="74"/>
      <c r="U14" s="74"/>
      <c r="V14" s="74"/>
      <c r="W14" s="74"/>
    </row>
    <row r="15" spans="1:23" ht="14.5">
      <c r="A15" s="635" t="s">
        <v>1427</v>
      </c>
      <c r="B15" s="623"/>
      <c r="C15" s="623"/>
      <c r="D15" s="623"/>
      <c r="E15" s="623"/>
      <c r="F15" s="623"/>
      <c r="G15" s="623"/>
      <c r="H15" s="623"/>
      <c r="I15" s="623"/>
      <c r="J15" s="623"/>
      <c r="K15" s="623"/>
      <c r="L15" s="633"/>
      <c r="M15" s="76"/>
      <c r="N15" s="74"/>
      <c r="O15" s="74"/>
      <c r="P15" s="74"/>
      <c r="Q15" s="74"/>
      <c r="R15" s="74"/>
      <c r="S15" s="74"/>
      <c r="T15" s="74"/>
      <c r="U15" s="74"/>
      <c r="V15" s="74"/>
      <c r="W15" s="74"/>
    </row>
    <row r="16" spans="1:23" ht="14.5">
      <c r="A16" s="632" t="s">
        <v>1429</v>
      </c>
      <c r="B16" s="633"/>
      <c r="C16" s="121" t="s">
        <v>876</v>
      </c>
      <c r="D16" s="124"/>
      <c r="E16" s="636" t="s">
        <v>1431</v>
      </c>
      <c r="F16" s="626"/>
      <c r="G16" s="626"/>
      <c r="H16" s="626"/>
      <c r="I16" s="627"/>
      <c r="J16" s="631" t="s">
        <v>1432</v>
      </c>
      <c r="K16" s="626"/>
      <c r="L16" s="627"/>
      <c r="M16" s="74"/>
      <c r="N16" s="74"/>
      <c r="O16" s="74"/>
      <c r="P16" s="74"/>
      <c r="Q16" s="74"/>
      <c r="R16" s="74"/>
      <c r="S16" s="74"/>
      <c r="T16" s="74"/>
      <c r="U16" s="74"/>
      <c r="V16" s="74"/>
      <c r="W16" s="74"/>
    </row>
    <row r="17" spans="1:23" ht="14.5">
      <c r="A17" s="621"/>
      <c r="B17" s="641"/>
      <c r="C17" s="121" t="s">
        <v>847</v>
      </c>
      <c r="D17" s="67" t="s">
        <v>1434</v>
      </c>
      <c r="E17" s="636" t="s">
        <v>1435</v>
      </c>
      <c r="F17" s="626"/>
      <c r="G17" s="626"/>
      <c r="H17" s="626"/>
      <c r="I17" s="627"/>
      <c r="J17" s="631" t="s">
        <v>1437</v>
      </c>
      <c r="K17" s="626"/>
      <c r="L17" s="627"/>
      <c r="M17" s="74"/>
      <c r="N17" s="74"/>
      <c r="O17" s="74"/>
      <c r="P17" s="74"/>
      <c r="Q17" s="74"/>
      <c r="R17" s="74"/>
      <c r="S17" s="74"/>
      <c r="T17" s="74"/>
      <c r="U17" s="74"/>
      <c r="V17" s="74"/>
      <c r="W17" s="74"/>
    </row>
    <row r="18" spans="1:23" ht="50.25" customHeight="1">
      <c r="A18" s="624"/>
      <c r="B18" s="634"/>
      <c r="C18" s="125" t="s">
        <v>1440</v>
      </c>
      <c r="D18" s="126"/>
      <c r="E18" s="637" t="s">
        <v>1445</v>
      </c>
      <c r="F18" s="626"/>
      <c r="G18" s="626"/>
      <c r="H18" s="626"/>
      <c r="I18" s="627"/>
      <c r="J18" s="644" t="s">
        <v>1422</v>
      </c>
      <c r="K18" s="626"/>
      <c r="L18" s="627"/>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5" t="s">
        <v>1451</v>
      </c>
      <c r="B20" s="626"/>
      <c r="C20" s="626"/>
      <c r="D20" s="626"/>
      <c r="E20" s="626"/>
      <c r="F20" s="626"/>
      <c r="G20" s="626"/>
      <c r="H20" s="626"/>
      <c r="I20" s="626"/>
      <c r="J20" s="626"/>
      <c r="K20" s="626"/>
      <c r="L20" s="626"/>
      <c r="M20" s="626"/>
      <c r="N20" s="626"/>
      <c r="O20" s="626"/>
      <c r="P20" s="626"/>
      <c r="Q20" s="626"/>
      <c r="R20" s="626"/>
      <c r="S20" s="626"/>
      <c r="T20" s="626"/>
      <c r="U20" s="626"/>
      <c r="V20" s="626"/>
      <c r="W20" s="627"/>
    </row>
    <row r="21" spans="1:23" ht="14.5">
      <c r="A21" s="127"/>
      <c r="B21" s="74"/>
      <c r="C21" s="74"/>
      <c r="D21" s="74"/>
      <c r="E21" s="128"/>
      <c r="F21" s="628" t="s">
        <v>1461</v>
      </c>
      <c r="G21" s="619"/>
      <c r="H21" s="628" t="s">
        <v>1464</v>
      </c>
      <c r="I21" s="619"/>
      <c r="J21" s="628" t="s">
        <v>1467</v>
      </c>
      <c r="K21" s="619"/>
      <c r="L21" s="628" t="s">
        <v>1468</v>
      </c>
      <c r="M21" s="619"/>
      <c r="N21" s="628" t="s">
        <v>1469</v>
      </c>
      <c r="O21" s="619"/>
      <c r="P21" s="628" t="s">
        <v>1471</v>
      </c>
      <c r="Q21" s="619"/>
      <c r="R21" s="638" t="s">
        <v>1473</v>
      </c>
      <c r="S21" s="619"/>
      <c r="T21" s="638" t="s">
        <v>1476</v>
      </c>
      <c r="U21" s="619"/>
      <c r="V21" s="638" t="s">
        <v>1479</v>
      </c>
      <c r="W21" s="634"/>
    </row>
    <row r="22" spans="1:23" ht="14.5">
      <c r="A22" s="629" t="s">
        <v>1480</v>
      </c>
      <c r="B22" s="61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2" t="s">
        <v>1089</v>
      </c>
      <c r="B23" s="623"/>
      <c r="C23" s="618"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1"/>
      <c r="B24" s="604"/>
      <c r="C24" s="60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0" t="s">
        <v>1092</v>
      </c>
      <c r="B25" s="604"/>
      <c r="C25" s="618"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1"/>
      <c r="B26" s="604"/>
      <c r="C26" s="60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0" t="s">
        <v>1246</v>
      </c>
      <c r="B27" s="604"/>
      <c r="C27" s="618"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1"/>
      <c r="B28" s="604"/>
      <c r="C28" s="60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0" t="s">
        <v>1518</v>
      </c>
      <c r="B29" s="604"/>
      <c r="C29" s="618"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1"/>
      <c r="B30" s="604"/>
      <c r="C30" s="60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0" t="s">
        <v>1522</v>
      </c>
      <c r="B31" s="604"/>
      <c r="C31" s="618"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1"/>
      <c r="B32" s="604"/>
      <c r="C32" s="60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0" t="s">
        <v>713</v>
      </c>
      <c r="B33" s="604"/>
      <c r="C33" s="618"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1"/>
      <c r="B34" s="604"/>
      <c r="C34" s="60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0" t="s">
        <v>486</v>
      </c>
      <c r="B35" s="604"/>
      <c r="C35" s="618"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4"/>
      <c r="B36" s="619"/>
      <c r="C36" s="61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5" t="s">
        <v>1529</v>
      </c>
      <c r="B38" s="626"/>
      <c r="C38" s="626"/>
      <c r="D38" s="626"/>
      <c r="E38" s="626"/>
      <c r="F38" s="626"/>
      <c r="G38" s="626"/>
      <c r="H38" s="626"/>
      <c r="I38" s="626"/>
      <c r="J38" s="626"/>
      <c r="K38" s="626"/>
      <c r="L38" s="627"/>
      <c r="M38" s="147"/>
      <c r="N38" s="147"/>
      <c r="O38" s="147"/>
      <c r="P38" s="147"/>
      <c r="Q38" s="147"/>
      <c r="R38" s="147"/>
      <c r="S38" s="147"/>
      <c r="T38" s="147"/>
      <c r="U38" s="147"/>
      <c r="V38" s="147"/>
      <c r="W38" s="147"/>
    </row>
    <row r="39" spans="1:23" ht="14.5">
      <c r="A39" s="629" t="s">
        <v>1480</v>
      </c>
      <c r="B39" s="619"/>
      <c r="C39" s="129" t="s">
        <v>1483</v>
      </c>
      <c r="D39" s="129" t="s">
        <v>1484</v>
      </c>
      <c r="E39" s="129" t="s">
        <v>1485</v>
      </c>
      <c r="F39" s="628" t="s">
        <v>1532</v>
      </c>
      <c r="G39" s="619"/>
      <c r="H39" s="628" t="s">
        <v>1534</v>
      </c>
      <c r="I39" s="619"/>
      <c r="J39" s="130" t="s">
        <v>1535</v>
      </c>
      <c r="K39" s="130" t="s">
        <v>1476</v>
      </c>
      <c r="L39" s="148" t="s">
        <v>1479</v>
      </c>
      <c r="M39" s="147"/>
      <c r="N39" s="147"/>
      <c r="O39" s="147"/>
      <c r="P39" s="147"/>
      <c r="Q39" s="147"/>
      <c r="R39" s="147"/>
      <c r="S39" s="147"/>
      <c r="T39" s="147"/>
      <c r="U39" s="147"/>
      <c r="V39" s="147"/>
      <c r="W39" s="147"/>
    </row>
    <row r="40" spans="1:23" ht="14.5">
      <c r="A40" s="622" t="s">
        <v>1089</v>
      </c>
      <c r="B40" s="623"/>
      <c r="C40" s="618" t="s">
        <v>1499</v>
      </c>
      <c r="D40" s="137" t="s">
        <v>1509</v>
      </c>
      <c r="E40" s="137" t="s">
        <v>1515</v>
      </c>
      <c r="F40" s="630" t="s">
        <v>78</v>
      </c>
      <c r="G40" s="623"/>
      <c r="H40" s="630" t="s">
        <v>78</v>
      </c>
      <c r="I40" s="623"/>
      <c r="J40" s="137" t="s">
        <v>78</v>
      </c>
      <c r="K40" s="137" t="s">
        <v>78</v>
      </c>
      <c r="L40" s="149" t="s">
        <v>78</v>
      </c>
      <c r="M40" s="147"/>
      <c r="N40" s="147"/>
      <c r="O40" s="147"/>
      <c r="P40" s="147"/>
      <c r="Q40" s="147"/>
      <c r="R40" s="147"/>
      <c r="S40" s="147"/>
      <c r="T40" s="147"/>
      <c r="U40" s="147"/>
      <c r="V40" s="147"/>
      <c r="W40" s="147"/>
    </row>
    <row r="41" spans="1:23" ht="14.5">
      <c r="A41" s="621"/>
      <c r="B41" s="604"/>
      <c r="C41" s="604"/>
      <c r="D41" s="137" t="s">
        <v>1516</v>
      </c>
      <c r="E41" s="137" t="s">
        <v>1517</v>
      </c>
      <c r="F41" s="618" t="s">
        <v>78</v>
      </c>
      <c r="G41" s="604"/>
      <c r="H41" s="618" t="s">
        <v>78</v>
      </c>
      <c r="I41" s="604"/>
      <c r="J41" s="137" t="s">
        <v>78</v>
      </c>
      <c r="K41" s="137" t="s">
        <v>78</v>
      </c>
      <c r="L41" s="149" t="s">
        <v>78</v>
      </c>
      <c r="M41" s="147"/>
      <c r="N41" s="147"/>
      <c r="O41" s="147"/>
      <c r="P41" s="147"/>
      <c r="Q41" s="147"/>
      <c r="R41" s="147"/>
      <c r="S41" s="147"/>
      <c r="T41" s="147"/>
      <c r="U41" s="147"/>
      <c r="V41" s="147"/>
      <c r="W41" s="147"/>
    </row>
    <row r="42" spans="1:23" ht="14.5">
      <c r="A42" s="620" t="s">
        <v>1092</v>
      </c>
      <c r="B42" s="604"/>
      <c r="C42" s="618" t="s">
        <v>1499</v>
      </c>
      <c r="D42" s="137" t="s">
        <v>1509</v>
      </c>
      <c r="E42" s="137" t="s">
        <v>1515</v>
      </c>
      <c r="F42" s="618">
        <v>14.9</v>
      </c>
      <c r="G42" s="604"/>
      <c r="H42" s="618">
        <v>10.1</v>
      </c>
      <c r="I42" s="604"/>
      <c r="J42" s="137">
        <v>16.600000000000001</v>
      </c>
      <c r="K42" s="137">
        <v>19</v>
      </c>
      <c r="L42" s="149">
        <v>7.8</v>
      </c>
      <c r="M42" s="147"/>
      <c r="N42" s="147"/>
      <c r="O42" s="147"/>
      <c r="P42" s="147"/>
      <c r="Q42" s="147"/>
      <c r="R42" s="147"/>
      <c r="S42" s="147"/>
      <c r="T42" s="147"/>
      <c r="U42" s="147"/>
      <c r="V42" s="147"/>
      <c r="W42" s="147"/>
    </row>
    <row r="43" spans="1:23" ht="14.5">
      <c r="A43" s="621"/>
      <c r="B43" s="604"/>
      <c r="C43" s="604"/>
      <c r="D43" s="137" t="s">
        <v>1516</v>
      </c>
      <c r="E43" s="137" t="s">
        <v>1517</v>
      </c>
      <c r="F43" s="618">
        <v>4.3</v>
      </c>
      <c r="G43" s="604"/>
      <c r="H43" s="618">
        <v>3.5</v>
      </c>
      <c r="I43" s="604"/>
      <c r="J43" s="137">
        <v>6.6</v>
      </c>
      <c r="K43" s="137">
        <v>4.9000000000000004</v>
      </c>
      <c r="L43" s="149">
        <v>1</v>
      </c>
      <c r="M43" s="147"/>
      <c r="N43" s="147"/>
      <c r="O43" s="147"/>
      <c r="P43" s="147"/>
      <c r="Q43" s="147"/>
      <c r="R43" s="147"/>
      <c r="S43" s="147"/>
      <c r="T43" s="147"/>
      <c r="U43" s="147"/>
      <c r="V43" s="147"/>
      <c r="W43" s="147"/>
    </row>
    <row r="44" spans="1:23" ht="14.5">
      <c r="A44" s="620" t="s">
        <v>1246</v>
      </c>
      <c r="B44" s="604"/>
      <c r="C44" s="618" t="s">
        <v>1499</v>
      </c>
      <c r="D44" s="137" t="s">
        <v>1509</v>
      </c>
      <c r="E44" s="137" t="s">
        <v>1515</v>
      </c>
      <c r="F44" s="618">
        <v>0.72</v>
      </c>
      <c r="G44" s="604"/>
      <c r="H44" s="618">
        <v>0.78</v>
      </c>
      <c r="I44" s="604"/>
      <c r="J44" s="137">
        <v>1.17</v>
      </c>
      <c r="K44" s="137">
        <v>1.1299999999999999</v>
      </c>
      <c r="L44" s="149">
        <v>0.67</v>
      </c>
      <c r="M44" s="147"/>
      <c r="N44" s="147"/>
      <c r="O44" s="147"/>
      <c r="P44" s="147"/>
      <c r="Q44" s="147"/>
      <c r="R44" s="147"/>
      <c r="S44" s="147"/>
      <c r="T44" s="147"/>
      <c r="U44" s="147"/>
      <c r="V44" s="147"/>
      <c r="W44" s="147"/>
    </row>
    <row r="45" spans="1:23" ht="14.5">
      <c r="A45" s="621"/>
      <c r="B45" s="604"/>
      <c r="C45" s="604"/>
      <c r="D45" s="137" t="s">
        <v>1516</v>
      </c>
      <c r="E45" s="137" t="s">
        <v>1517</v>
      </c>
      <c r="F45" s="618">
        <v>0.54</v>
      </c>
      <c r="G45" s="604"/>
      <c r="H45" s="618">
        <v>0.63</v>
      </c>
      <c r="I45" s="604"/>
      <c r="J45" s="137">
        <v>0.54</v>
      </c>
      <c r="K45" s="137">
        <v>0.72</v>
      </c>
      <c r="L45" s="149">
        <v>0.49</v>
      </c>
      <c r="M45" s="147"/>
      <c r="N45" s="147"/>
      <c r="O45" s="147"/>
      <c r="P45" s="147"/>
      <c r="Q45" s="147"/>
      <c r="R45" s="147"/>
      <c r="S45" s="147"/>
      <c r="T45" s="147"/>
      <c r="U45" s="147"/>
      <c r="V45" s="147"/>
      <c r="W45" s="147"/>
    </row>
    <row r="46" spans="1:23" ht="14.5">
      <c r="A46" s="620" t="s">
        <v>1518</v>
      </c>
      <c r="B46" s="604"/>
      <c r="C46" s="618" t="s">
        <v>1519</v>
      </c>
      <c r="D46" s="137" t="s">
        <v>1509</v>
      </c>
      <c r="E46" s="137" t="s">
        <v>1520</v>
      </c>
      <c r="F46" s="618">
        <v>40</v>
      </c>
      <c r="G46" s="604"/>
      <c r="H46" s="618">
        <v>3</v>
      </c>
      <c r="I46" s="604"/>
      <c r="J46" s="137">
        <v>14</v>
      </c>
      <c r="K46" s="137">
        <v>93</v>
      </c>
      <c r="L46" s="149">
        <v>69</v>
      </c>
      <c r="M46" s="147"/>
      <c r="N46" s="147"/>
      <c r="O46" s="147"/>
      <c r="P46" s="147"/>
      <c r="Q46" s="147"/>
      <c r="R46" s="147"/>
      <c r="S46" s="147"/>
      <c r="T46" s="147"/>
      <c r="U46" s="147"/>
      <c r="V46" s="147"/>
      <c r="W46" s="147"/>
    </row>
    <row r="47" spans="1:23" ht="14.5">
      <c r="A47" s="621"/>
      <c r="B47" s="604"/>
      <c r="C47" s="604"/>
      <c r="D47" s="137" t="s">
        <v>1516</v>
      </c>
      <c r="E47" s="137" t="s">
        <v>1521</v>
      </c>
      <c r="F47" s="618">
        <v>97</v>
      </c>
      <c r="G47" s="604"/>
      <c r="H47" s="618">
        <v>35</v>
      </c>
      <c r="I47" s="604"/>
      <c r="J47" s="137">
        <v>98</v>
      </c>
      <c r="K47" s="137">
        <v>100</v>
      </c>
      <c r="L47" s="149">
        <v>99</v>
      </c>
      <c r="M47" s="147"/>
      <c r="N47" s="147"/>
      <c r="O47" s="147"/>
      <c r="P47" s="147"/>
      <c r="Q47" s="147"/>
      <c r="R47" s="147"/>
      <c r="S47" s="147"/>
      <c r="T47" s="147"/>
      <c r="U47" s="147"/>
      <c r="V47" s="147"/>
      <c r="W47" s="147"/>
    </row>
    <row r="48" spans="1:23" ht="14.5">
      <c r="A48" s="620" t="s">
        <v>1522</v>
      </c>
      <c r="B48" s="604"/>
      <c r="C48" s="618" t="s">
        <v>1523</v>
      </c>
      <c r="D48" s="137" t="s">
        <v>1509</v>
      </c>
      <c r="E48" s="137" t="s">
        <v>1515</v>
      </c>
      <c r="F48" s="618">
        <v>0.13</v>
      </c>
      <c r="G48" s="604"/>
      <c r="H48" s="618">
        <v>0.14000000000000001</v>
      </c>
      <c r="I48" s="604"/>
      <c r="J48" s="137">
        <v>0.14000000000000001</v>
      </c>
      <c r="K48" s="137">
        <v>0.09</v>
      </c>
      <c r="L48" s="149">
        <v>0.1</v>
      </c>
      <c r="M48" s="147"/>
      <c r="N48" s="147"/>
      <c r="O48" s="147"/>
      <c r="P48" s="147"/>
      <c r="Q48" s="147"/>
      <c r="R48" s="147"/>
      <c r="S48" s="147"/>
      <c r="T48" s="147"/>
      <c r="U48" s="147"/>
      <c r="V48" s="147"/>
      <c r="W48" s="147"/>
    </row>
    <row r="49" spans="1:23" ht="14.5">
      <c r="A49" s="621"/>
      <c r="B49" s="604"/>
      <c r="C49" s="604"/>
      <c r="D49" s="137" t="s">
        <v>1516</v>
      </c>
      <c r="E49" s="137" t="s">
        <v>1517</v>
      </c>
      <c r="F49" s="618">
        <v>0.08</v>
      </c>
      <c r="G49" s="604"/>
      <c r="H49" s="618">
        <v>7.0000000000000007E-2</v>
      </c>
      <c r="I49" s="604"/>
      <c r="J49" s="137">
        <v>0.06</v>
      </c>
      <c r="K49" s="137">
        <v>0.06</v>
      </c>
      <c r="L49" s="149">
        <v>0.05</v>
      </c>
      <c r="M49" s="147"/>
      <c r="N49" s="147"/>
      <c r="O49" s="147"/>
      <c r="P49" s="147"/>
      <c r="Q49" s="147"/>
      <c r="R49" s="147"/>
      <c r="S49" s="147"/>
      <c r="T49" s="147"/>
      <c r="U49" s="147"/>
      <c r="V49" s="147"/>
      <c r="W49" s="147"/>
    </row>
    <row r="50" spans="1:23" ht="15.5">
      <c r="A50" s="620" t="s">
        <v>713</v>
      </c>
      <c r="B50" s="604"/>
      <c r="C50" s="618" t="s">
        <v>1499</v>
      </c>
      <c r="D50" s="137" t="s">
        <v>1509</v>
      </c>
      <c r="E50" s="137" t="s">
        <v>1515</v>
      </c>
      <c r="F50" s="618">
        <v>1.34</v>
      </c>
      <c r="G50" s="604"/>
      <c r="H50" s="618">
        <v>0</v>
      </c>
      <c r="I50" s="604"/>
      <c r="J50" s="137">
        <v>3.58</v>
      </c>
      <c r="K50" s="137">
        <v>3.89</v>
      </c>
      <c r="L50" s="149">
        <v>1.05</v>
      </c>
      <c r="M50" s="150"/>
      <c r="N50" s="150"/>
      <c r="O50" s="150"/>
      <c r="P50" s="150"/>
      <c r="Q50" s="150"/>
      <c r="R50" s="150"/>
      <c r="S50" s="150"/>
      <c r="T50" s="74"/>
      <c r="U50" s="74"/>
      <c r="V50" s="74"/>
      <c r="W50" s="74"/>
    </row>
    <row r="51" spans="1:23" ht="15.5">
      <c r="A51" s="621"/>
      <c r="B51" s="604"/>
      <c r="C51" s="604"/>
      <c r="D51" s="137" t="s">
        <v>1516</v>
      </c>
      <c r="E51" s="137" t="s">
        <v>1517</v>
      </c>
      <c r="F51" s="618">
        <v>0</v>
      </c>
      <c r="G51" s="604"/>
      <c r="H51" s="618">
        <v>0</v>
      </c>
      <c r="I51" s="604"/>
      <c r="J51" s="137">
        <v>0</v>
      </c>
      <c r="K51" s="137">
        <v>0.13</v>
      </c>
      <c r="L51" s="149">
        <v>0</v>
      </c>
      <c r="M51" s="150"/>
      <c r="N51" s="150"/>
      <c r="O51" s="150"/>
      <c r="P51" s="150"/>
      <c r="Q51" s="150"/>
      <c r="R51" s="150"/>
      <c r="S51" s="150"/>
      <c r="T51" s="74"/>
      <c r="U51" s="74"/>
      <c r="V51" s="74"/>
      <c r="W51" s="74"/>
    </row>
    <row r="52" spans="1:23" ht="15.5">
      <c r="A52" s="620" t="s">
        <v>1536</v>
      </c>
      <c r="B52" s="604"/>
      <c r="C52" s="618" t="s">
        <v>1519</v>
      </c>
      <c r="D52" s="137" t="s">
        <v>1509</v>
      </c>
      <c r="E52" s="137" t="s">
        <v>1520</v>
      </c>
      <c r="F52" s="618">
        <v>0.22</v>
      </c>
      <c r="G52" s="604"/>
      <c r="H52" s="618">
        <v>0.22</v>
      </c>
      <c r="I52" s="604"/>
      <c r="J52" s="137">
        <v>0.22</v>
      </c>
      <c r="K52" s="137">
        <v>0.22</v>
      </c>
      <c r="L52" s="149">
        <v>0.22</v>
      </c>
      <c r="M52" s="150"/>
      <c r="N52" s="150"/>
      <c r="O52" s="150"/>
      <c r="P52" s="150"/>
      <c r="Q52" s="150"/>
      <c r="R52" s="150"/>
      <c r="S52" s="150"/>
      <c r="T52" s="74"/>
      <c r="U52" s="74"/>
      <c r="V52" s="74"/>
      <c r="W52" s="74"/>
    </row>
    <row r="53" spans="1:23" ht="15.5">
      <c r="A53" s="624"/>
      <c r="B53" s="619"/>
      <c r="C53" s="619"/>
      <c r="D53" s="129" t="s">
        <v>1516</v>
      </c>
      <c r="E53" s="129" t="s">
        <v>1521</v>
      </c>
      <c r="F53" s="628">
        <v>0.4</v>
      </c>
      <c r="G53" s="619"/>
      <c r="H53" s="628">
        <v>0.4</v>
      </c>
      <c r="I53" s="619"/>
      <c r="J53" s="129">
        <v>0.4</v>
      </c>
      <c r="K53" s="129">
        <v>0.4</v>
      </c>
      <c r="L53" s="151">
        <v>0.4</v>
      </c>
      <c r="M53" s="150"/>
      <c r="N53" s="150"/>
      <c r="O53" s="150"/>
      <c r="P53" s="150"/>
      <c r="Q53" s="150"/>
      <c r="R53" s="150"/>
      <c r="S53" s="150"/>
      <c r="T53" s="74"/>
      <c r="U53" s="74"/>
      <c r="V53" s="74"/>
      <c r="W53" s="74"/>
    </row>
    <row r="54" spans="1:23" ht="15.5">
      <c r="A54" s="649" t="s">
        <v>1537</v>
      </c>
      <c r="B54" s="604"/>
      <c r="C54" s="604"/>
      <c r="D54" s="60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8" t="s">
        <v>1538</v>
      </c>
      <c r="B56" s="626"/>
      <c r="C56" s="626"/>
      <c r="D56" s="626"/>
      <c r="E56" s="626"/>
      <c r="F56" s="626"/>
      <c r="G56" s="626"/>
      <c r="H56" s="626"/>
      <c r="I56" s="626"/>
      <c r="J56" s="626"/>
      <c r="K56" s="626"/>
      <c r="L56" s="627"/>
      <c r="M56" s="74"/>
      <c r="N56" s="74"/>
      <c r="O56" s="74"/>
      <c r="P56" s="74"/>
      <c r="Q56" s="152"/>
      <c r="R56" s="74"/>
      <c r="S56" s="74"/>
      <c r="T56" s="74"/>
      <c r="U56" s="74"/>
      <c r="V56" s="74"/>
      <c r="W56" s="74"/>
    </row>
    <row r="57" spans="1:23" ht="14.5">
      <c r="A57" s="645" t="s">
        <v>1539</v>
      </c>
      <c r="B57" s="604"/>
      <c r="C57" s="604"/>
      <c r="D57" s="604"/>
      <c r="E57" s="604"/>
      <c r="F57" s="604"/>
      <c r="G57" s="604"/>
      <c r="H57" s="604"/>
      <c r="I57" s="604"/>
      <c r="J57" s="604"/>
      <c r="K57" s="604"/>
      <c r="L57" s="641"/>
      <c r="M57" s="74"/>
      <c r="N57" s="74"/>
      <c r="O57" s="74"/>
      <c r="P57" s="74"/>
      <c r="Q57" s="152"/>
      <c r="R57" s="152"/>
      <c r="S57" s="152"/>
      <c r="T57" s="152"/>
      <c r="U57" s="152"/>
      <c r="V57" s="152"/>
      <c r="W57" s="152"/>
    </row>
    <row r="58" spans="1:23" ht="14.5">
      <c r="A58" s="646" t="s">
        <v>1540</v>
      </c>
      <c r="B58" s="604"/>
      <c r="C58" s="604"/>
      <c r="D58" s="604"/>
      <c r="E58" s="604"/>
      <c r="F58" s="604"/>
      <c r="G58" s="604"/>
      <c r="H58" s="604"/>
      <c r="I58" s="604"/>
      <c r="J58" s="604"/>
      <c r="K58" s="604"/>
      <c r="L58" s="641"/>
      <c r="M58" s="74"/>
      <c r="N58" s="74"/>
      <c r="O58" s="74"/>
      <c r="P58" s="74"/>
      <c r="Q58" s="74"/>
      <c r="R58" s="74"/>
      <c r="S58" s="74"/>
      <c r="T58" s="74"/>
      <c r="U58" s="74"/>
      <c r="V58" s="74"/>
      <c r="W58" s="74"/>
    </row>
    <row r="59" spans="1:23" ht="14.5">
      <c r="A59" s="645" t="s">
        <v>1541</v>
      </c>
      <c r="B59" s="604"/>
      <c r="C59" s="604"/>
      <c r="D59" s="604"/>
      <c r="E59" s="604"/>
      <c r="F59" s="604"/>
      <c r="G59" s="604"/>
      <c r="H59" s="604"/>
      <c r="I59" s="604"/>
      <c r="J59" s="604"/>
      <c r="K59" s="604"/>
      <c r="L59" s="641"/>
      <c r="M59" s="152"/>
      <c r="N59" s="152"/>
      <c r="O59" s="152"/>
      <c r="P59" s="152"/>
      <c r="Q59" s="152"/>
      <c r="R59" s="74"/>
      <c r="S59" s="74"/>
      <c r="T59" s="74"/>
      <c r="U59" s="74"/>
      <c r="V59" s="74"/>
      <c r="W59" s="74"/>
    </row>
    <row r="60" spans="1:23" ht="14.5">
      <c r="A60" s="645" t="s">
        <v>1542</v>
      </c>
      <c r="B60" s="604"/>
      <c r="C60" s="604"/>
      <c r="D60" s="604"/>
      <c r="E60" s="604"/>
      <c r="F60" s="604"/>
      <c r="G60" s="604"/>
      <c r="H60" s="604"/>
      <c r="I60" s="604"/>
      <c r="J60" s="604"/>
      <c r="K60" s="604"/>
      <c r="L60" s="641"/>
      <c r="M60" s="152"/>
      <c r="N60" s="152"/>
      <c r="O60" s="152"/>
      <c r="P60" s="152"/>
      <c r="Q60" s="74"/>
      <c r="R60" s="74"/>
      <c r="S60" s="74"/>
      <c r="T60" s="74"/>
      <c r="U60" s="74"/>
      <c r="V60" s="74"/>
      <c r="W60" s="74"/>
    </row>
    <row r="61" spans="1:23" ht="14.5">
      <c r="A61" s="646" t="s">
        <v>1543</v>
      </c>
      <c r="B61" s="604"/>
      <c r="C61" s="604"/>
      <c r="D61" s="604"/>
      <c r="E61" s="604"/>
      <c r="F61" s="604"/>
      <c r="G61" s="604"/>
      <c r="H61" s="604"/>
      <c r="I61" s="604"/>
      <c r="J61" s="604"/>
      <c r="K61" s="604"/>
      <c r="L61" s="641"/>
      <c r="M61" s="74"/>
      <c r="N61" s="74"/>
      <c r="O61" s="74"/>
      <c r="P61" s="74"/>
      <c r="Q61" s="74"/>
      <c r="R61" s="74"/>
      <c r="S61" s="74"/>
      <c r="T61" s="74"/>
      <c r="U61" s="74"/>
      <c r="V61" s="74"/>
      <c r="W61" s="74"/>
    </row>
    <row r="62" spans="1:23" ht="14.5">
      <c r="A62" s="647" t="s">
        <v>1544</v>
      </c>
      <c r="B62" s="619"/>
      <c r="C62" s="619"/>
      <c r="D62" s="619"/>
      <c r="E62" s="619"/>
      <c r="F62" s="619"/>
      <c r="G62" s="619"/>
      <c r="H62" s="619"/>
      <c r="I62" s="619"/>
      <c r="J62" s="619"/>
      <c r="K62" s="619"/>
      <c r="L62" s="634"/>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6"/>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zoomScale="70" zoomScaleNormal="70" workbookViewId="0">
      <pane xSplit="3" topLeftCell="D1" activePane="topRight" state="frozen"/>
      <selection pane="topRight" activeCell="I2" sqref="I2"/>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bestFit="1" customWidth="1"/>
    <col min="18" max="18" width="29.7265625" style="306" bestFit="1" customWidth="1"/>
    <col min="19" max="19" width="32.453125" style="290" bestFit="1" customWidth="1"/>
    <col min="20" max="20" width="35.453125" style="442" bestFit="1" customWidth="1"/>
    <col min="21" max="21" width="31.08984375" style="442" bestFit="1" customWidth="1"/>
    <col min="22" max="22" width="34.6328125" style="159" customWidth="1"/>
    <col min="23" max="23" width="28.90625" style="159" bestFit="1" customWidth="1"/>
    <col min="24" max="24" width="34.1796875" style="159" bestFit="1" customWidth="1"/>
    <col min="25" max="25" width="33.81640625" style="165" customWidth="1"/>
    <col min="26" max="26" width="34.1796875" style="211" bestFit="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34.36328125" style="159"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5.6328125" style="159" bestFit="1" customWidth="1"/>
    <col min="59" max="59" width="27.54296875" style="193" bestFit="1" customWidth="1"/>
    <col min="60" max="60" width="51.1796875" style="306" customWidth="1"/>
    <col min="61" max="61" width="67.90625" style="306" customWidth="1"/>
    <col min="62" max="62" width="23.7265625" style="159" bestFit="1" customWidth="1"/>
    <col min="63" max="63" width="28.1796875" style="159" bestFit="1" customWidth="1"/>
    <col min="64" max="64" width="26.453125" style="159" bestFit="1" customWidth="1"/>
    <col min="65" max="65" width="29.7265625" style="159" bestFit="1" customWidth="1"/>
    <col min="66" max="66" width="32.26953125" style="159" bestFit="1" customWidth="1"/>
    <col min="67" max="67" width="28.6328125" style="159" customWidth="1"/>
    <col min="68" max="68" width="22.26953125" style="159" customWidth="1"/>
    <col min="69" max="69" width="22.1796875" style="211"/>
    <col min="70" max="16384" width="22.1796875" style="159"/>
  </cols>
  <sheetData>
    <row r="1" spans="1:69" s="218" customFormat="1" ht="28">
      <c r="A1" s="421" t="s">
        <v>2423</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2422</v>
      </c>
      <c r="P1" s="424" t="s">
        <v>2501</v>
      </c>
      <c r="Q1" s="343" t="s">
        <v>1995</v>
      </c>
      <c r="R1" s="343" t="s">
        <v>1555</v>
      </c>
      <c r="S1" s="343" t="s">
        <v>2019</v>
      </c>
      <c r="T1" s="343" t="s">
        <v>1914</v>
      </c>
      <c r="U1" s="343" t="s">
        <v>1907</v>
      </c>
      <c r="V1" s="343" t="s">
        <v>2500</v>
      </c>
      <c r="W1" s="343" t="s">
        <v>2009</v>
      </c>
      <c r="X1" s="343" t="s">
        <v>2499</v>
      </c>
      <c r="Y1" s="343" t="s">
        <v>2485</v>
      </c>
      <c r="Z1" s="443" t="s">
        <v>2455</v>
      </c>
      <c r="AA1" s="425" t="s">
        <v>2489</v>
      </c>
      <c r="AB1" s="344" t="s">
        <v>2438</v>
      </c>
      <c r="AC1" s="344" t="s">
        <v>2456</v>
      </c>
      <c r="AD1" s="344" t="s">
        <v>2457</v>
      </c>
      <c r="AE1" s="344" t="s">
        <v>2458</v>
      </c>
      <c r="AF1" s="345" t="s">
        <v>59</v>
      </c>
      <c r="AG1" s="345" t="s">
        <v>2459</v>
      </c>
      <c r="AH1" s="345" t="s">
        <v>60</v>
      </c>
      <c r="AI1" s="345" t="s">
        <v>61</v>
      </c>
      <c r="AJ1" s="345" t="s">
        <v>2460</v>
      </c>
      <c r="AK1" s="345" t="s">
        <v>2461</v>
      </c>
      <c r="AL1" s="345" t="s">
        <v>2490</v>
      </c>
      <c r="AM1" s="345" t="s">
        <v>2462</v>
      </c>
      <c r="AN1" s="345" t="s">
        <v>2491</v>
      </c>
      <c r="AO1" s="345" t="s">
        <v>2486</v>
      </c>
      <c r="AP1" s="470" t="s">
        <v>2492</v>
      </c>
      <c r="AQ1" s="596" t="s">
        <v>2452</v>
      </c>
      <c r="AR1" s="346" t="s">
        <v>2343</v>
      </c>
      <c r="AS1" s="426" t="s">
        <v>2344</v>
      </c>
      <c r="AT1" s="346" t="s">
        <v>2463</v>
      </c>
      <c r="AU1" s="346" t="s">
        <v>2464</v>
      </c>
      <c r="AV1" s="346" t="s">
        <v>63</v>
      </c>
      <c r="AW1" s="346" t="s">
        <v>64</v>
      </c>
      <c r="AX1" s="346" t="s">
        <v>2465</v>
      </c>
      <c r="AY1" s="346" t="s">
        <v>2466</v>
      </c>
      <c r="AZ1" s="346" t="s">
        <v>65</v>
      </c>
      <c r="BA1" s="346" t="s">
        <v>2493</v>
      </c>
      <c r="BB1" s="346" t="s">
        <v>2467</v>
      </c>
      <c r="BC1" s="346" t="s">
        <v>2494</v>
      </c>
      <c r="BD1" s="346" t="s">
        <v>2487</v>
      </c>
      <c r="BE1" s="347" t="s">
        <v>66</v>
      </c>
      <c r="BF1" s="427" t="s">
        <v>2495</v>
      </c>
      <c r="BG1" s="348" t="s">
        <v>1999</v>
      </c>
      <c r="BH1" s="348" t="s">
        <v>1927</v>
      </c>
      <c r="BI1" s="347" t="s">
        <v>2496</v>
      </c>
      <c r="BJ1" s="347" t="s">
        <v>1547</v>
      </c>
      <c r="BK1" s="347" t="s">
        <v>2497</v>
      </c>
      <c r="BL1" s="347" t="s">
        <v>2012</v>
      </c>
      <c r="BM1" s="347" t="s">
        <v>2498</v>
      </c>
      <c r="BN1" s="347" t="s">
        <v>2488</v>
      </c>
      <c r="BO1" s="428" t="s">
        <v>1559</v>
      </c>
      <c r="BP1" s="349" t="s">
        <v>2428</v>
      </c>
      <c r="BQ1" s="492" t="s">
        <v>2429</v>
      </c>
    </row>
    <row r="2" spans="1:69" s="218" customFormat="1" ht="56">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2451</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c r="A12" s="289"/>
      <c r="B12" s="332">
        <v>1</v>
      </c>
      <c r="C12" s="332" t="s">
        <v>2345</v>
      </c>
      <c r="D12" s="332"/>
      <c r="E12" s="332"/>
      <c r="F12" s="289"/>
      <c r="G12" s="289"/>
      <c r="H12" s="501"/>
      <c r="I12" s="289" t="s">
        <v>2430</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204" t="s">
        <v>2394</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2451</v>
      </c>
      <c r="M14" s="219"/>
      <c r="N14" s="219"/>
      <c r="O14" s="204" t="s">
        <v>2008</v>
      </c>
      <c r="P14" s="374" t="s">
        <v>2502</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2450</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2450</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2394</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20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204" t="s">
        <v>2450</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204" t="s">
        <v>2450</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204" t="s">
        <v>2394</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20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c r="A24" s="14">
        <v>12</v>
      </c>
      <c r="B24" s="14">
        <v>2</v>
      </c>
      <c r="C24" s="14" t="s">
        <v>172</v>
      </c>
      <c r="D24" s="14"/>
      <c r="E24" s="14"/>
      <c r="F24" s="14"/>
      <c r="G24" s="14"/>
      <c r="H24" s="14"/>
      <c r="I24" s="14" t="s">
        <v>202</v>
      </c>
      <c r="J24" s="204"/>
      <c r="K24" s="204"/>
      <c r="L24" s="20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c r="A25" s="14">
        <v>13</v>
      </c>
      <c r="B25" s="14">
        <v>2</v>
      </c>
      <c r="C25" s="14" t="s">
        <v>172</v>
      </c>
      <c r="D25" s="14"/>
      <c r="E25" s="14"/>
      <c r="F25" s="14"/>
      <c r="G25" s="14"/>
      <c r="H25" s="14"/>
      <c r="I25" s="14" t="s">
        <v>208</v>
      </c>
      <c r="J25" s="204"/>
      <c r="K25" s="204"/>
      <c r="L25" s="20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c r="A34" s="14">
        <v>21</v>
      </c>
      <c r="B34" s="14">
        <v>2</v>
      </c>
      <c r="C34" s="14" t="s">
        <v>172</v>
      </c>
      <c r="D34" s="14"/>
      <c r="E34" s="14"/>
      <c r="F34" s="14"/>
      <c r="G34" s="14"/>
      <c r="H34" s="14"/>
      <c r="I34" s="14" t="s">
        <v>1840</v>
      </c>
      <c r="J34" s="204"/>
      <c r="K34" s="204" t="s">
        <v>1868</v>
      </c>
      <c r="L34" s="20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c r="A61" s="7">
        <v>12</v>
      </c>
      <c r="B61" s="7">
        <v>3</v>
      </c>
      <c r="C61" s="7" t="s">
        <v>2357</v>
      </c>
      <c r="D61" s="7"/>
      <c r="E61" s="7"/>
      <c r="F61" s="7" t="s">
        <v>1622</v>
      </c>
      <c r="G61" s="7"/>
      <c r="H61" s="506" t="s">
        <v>1622</v>
      </c>
      <c r="I61" s="7"/>
      <c r="J61" s="240"/>
      <c r="K61" s="506" t="s">
        <v>2365</v>
      </c>
      <c r="L61" s="506" t="s">
        <v>2394</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c r="A62" s="587">
        <v>1</v>
      </c>
      <c r="B62" s="588">
        <v>4</v>
      </c>
      <c r="C62" s="587" t="s">
        <v>2395</v>
      </c>
      <c r="D62" s="589"/>
      <c r="E62" s="589"/>
      <c r="F62" s="587" t="s">
        <v>1622</v>
      </c>
      <c r="G62" s="587"/>
      <c r="H62" s="590" t="s">
        <v>1622</v>
      </c>
      <c r="I62" s="587"/>
      <c r="J62" s="591"/>
      <c r="K62" s="587" t="s">
        <v>2405</v>
      </c>
      <c r="L62" s="587" t="s">
        <v>2381</v>
      </c>
      <c r="M62" s="587"/>
      <c r="N62" s="587"/>
      <c r="O62" s="592" t="s">
        <v>2396</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c r="A63" s="587">
        <v>2</v>
      </c>
      <c r="B63" s="588">
        <v>4</v>
      </c>
      <c r="C63" s="587" t="s">
        <v>2395</v>
      </c>
      <c r="D63" s="589"/>
      <c r="E63" s="589"/>
      <c r="F63" s="587" t="s">
        <v>1622</v>
      </c>
      <c r="G63" s="587"/>
      <c r="H63" s="590" t="s">
        <v>1622</v>
      </c>
      <c r="I63" s="587"/>
      <c r="J63" s="591"/>
      <c r="K63" s="587" t="s">
        <v>2406</v>
      </c>
      <c r="L63" s="587" t="s">
        <v>2381</v>
      </c>
      <c r="M63" s="587" t="s">
        <v>2414</v>
      </c>
      <c r="N63" s="587"/>
      <c r="O63" s="592" t="s">
        <v>2397</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c r="A64" s="587">
        <v>3</v>
      </c>
      <c r="B64" s="588">
        <v>4</v>
      </c>
      <c r="C64" s="587" t="s">
        <v>2395</v>
      </c>
      <c r="D64" s="589"/>
      <c r="E64" s="589"/>
      <c r="F64" s="587" t="s">
        <v>1622</v>
      </c>
      <c r="G64" s="587"/>
      <c r="H64" s="590" t="s">
        <v>1622</v>
      </c>
      <c r="I64" s="587"/>
      <c r="J64" s="591"/>
      <c r="K64" s="587" t="s">
        <v>2407</v>
      </c>
      <c r="L64" s="587"/>
      <c r="M64" s="587" t="s">
        <v>2415</v>
      </c>
      <c r="N64" s="587"/>
      <c r="O64" s="592" t="s">
        <v>2398</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c r="A65" s="587">
        <v>4</v>
      </c>
      <c r="B65" s="588">
        <v>4</v>
      </c>
      <c r="C65" s="587" t="s">
        <v>2395</v>
      </c>
      <c r="D65" s="589"/>
      <c r="E65" s="589"/>
      <c r="F65" s="587" t="s">
        <v>1622</v>
      </c>
      <c r="G65" s="587"/>
      <c r="H65" s="590" t="s">
        <v>1622</v>
      </c>
      <c r="I65" s="587"/>
      <c r="J65" s="591"/>
      <c r="K65" s="587" t="s">
        <v>2408</v>
      </c>
      <c r="L65" s="587" t="s">
        <v>2381</v>
      </c>
      <c r="M65" s="587" t="s">
        <v>2416</v>
      </c>
      <c r="N65" s="587"/>
      <c r="O65" s="592" t="s">
        <v>2399</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c r="A66" s="587">
        <v>5</v>
      </c>
      <c r="B66" s="588">
        <v>4</v>
      </c>
      <c r="C66" s="587" t="s">
        <v>2395</v>
      </c>
      <c r="D66" s="589"/>
      <c r="E66" s="589"/>
      <c r="F66" s="587" t="s">
        <v>1622</v>
      </c>
      <c r="G66" s="587"/>
      <c r="H66" s="590" t="s">
        <v>1622</v>
      </c>
      <c r="I66" s="587"/>
      <c r="J66" s="591"/>
      <c r="K66" s="587" t="s">
        <v>2409</v>
      </c>
      <c r="L66" s="587" t="s">
        <v>2381</v>
      </c>
      <c r="M66" s="587" t="s">
        <v>2417</v>
      </c>
      <c r="N66" s="587"/>
      <c r="O66" s="592" t="s">
        <v>2400</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c r="A67" s="587">
        <v>6</v>
      </c>
      <c r="B67" s="588">
        <v>4</v>
      </c>
      <c r="C67" s="587" t="s">
        <v>2395</v>
      </c>
      <c r="D67" s="589"/>
      <c r="E67" s="589"/>
      <c r="F67" s="587" t="s">
        <v>1622</v>
      </c>
      <c r="G67" s="587"/>
      <c r="H67" s="590" t="s">
        <v>1622</v>
      </c>
      <c r="I67" s="587"/>
      <c r="J67" s="591"/>
      <c r="K67" s="587" t="s">
        <v>2410</v>
      </c>
      <c r="L67" s="587" t="s">
        <v>2381</v>
      </c>
      <c r="M67" s="587" t="s">
        <v>2418</v>
      </c>
      <c r="N67" s="587"/>
      <c r="O67" s="592" t="s">
        <v>2401</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c r="A68" s="587">
        <v>7</v>
      </c>
      <c r="B68" s="588">
        <v>4</v>
      </c>
      <c r="C68" s="587" t="s">
        <v>2395</v>
      </c>
      <c r="D68" s="589"/>
      <c r="E68" s="589"/>
      <c r="F68" s="587" t="s">
        <v>1622</v>
      </c>
      <c r="G68" s="587"/>
      <c r="H68" s="590" t="s">
        <v>1622</v>
      </c>
      <c r="I68" s="587"/>
      <c r="J68" s="591"/>
      <c r="K68" s="587" t="s">
        <v>2411</v>
      </c>
      <c r="L68" s="587" t="s">
        <v>2381</v>
      </c>
      <c r="M68" s="587" t="s">
        <v>2419</v>
      </c>
      <c r="N68" s="587"/>
      <c r="O68" s="592" t="s">
        <v>2402</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c r="A69" s="587">
        <v>8</v>
      </c>
      <c r="B69" s="588">
        <v>4</v>
      </c>
      <c r="C69" s="587" t="s">
        <v>2395</v>
      </c>
      <c r="D69" s="589"/>
      <c r="E69" s="589"/>
      <c r="F69" s="587" t="s">
        <v>1622</v>
      </c>
      <c r="G69" s="587"/>
      <c r="H69" s="590" t="s">
        <v>1622</v>
      </c>
      <c r="I69" s="587"/>
      <c r="J69" s="591"/>
      <c r="K69" s="587" t="s">
        <v>2412</v>
      </c>
      <c r="L69" s="587" t="s">
        <v>2381</v>
      </c>
      <c r="M69" s="587" t="s">
        <v>2420</v>
      </c>
      <c r="N69" s="587"/>
      <c r="O69" s="592" t="s">
        <v>2403</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c r="A70" s="587">
        <v>9</v>
      </c>
      <c r="B70" s="588">
        <v>4</v>
      </c>
      <c r="C70" s="587" t="s">
        <v>2395</v>
      </c>
      <c r="D70" s="589"/>
      <c r="E70" s="589"/>
      <c r="F70" s="587" t="s">
        <v>1622</v>
      </c>
      <c r="G70" s="587"/>
      <c r="H70" s="590" t="s">
        <v>1622</v>
      </c>
      <c r="I70" s="587"/>
      <c r="J70" s="591"/>
      <c r="K70" s="587" t="s">
        <v>2413</v>
      </c>
      <c r="L70" s="587" t="s">
        <v>2381</v>
      </c>
      <c r="M70" s="587" t="s">
        <v>2421</v>
      </c>
      <c r="N70" s="587"/>
      <c r="O70" s="592" t="s">
        <v>2404</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2450</v>
      </c>
      <c r="M71" s="205"/>
      <c r="N71" s="205" t="s">
        <v>248</v>
      </c>
      <c r="O71" s="205" t="s">
        <v>262</v>
      </c>
      <c r="P71" s="280" t="s">
        <v>1745</v>
      </c>
      <c r="Q71" s="374"/>
      <c r="R71" s="9"/>
      <c r="S71" s="9"/>
      <c r="T71" s="9"/>
      <c r="U71" s="9" t="s">
        <v>248</v>
      </c>
      <c r="V71" s="9" t="s">
        <v>2468</v>
      </c>
      <c r="W71" s="9"/>
      <c r="X71" s="166"/>
      <c r="Y71" s="9"/>
      <c r="Z71" s="13" t="s">
        <v>265</v>
      </c>
      <c r="AA71" s="13" t="s">
        <v>1566</v>
      </c>
      <c r="AB71" s="191" t="s">
        <v>2440</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2478</v>
      </c>
      <c r="BB71" s="498"/>
      <c r="BC71" s="166"/>
      <c r="BD71" s="9"/>
      <c r="BE71" s="12" t="s">
        <v>261</v>
      </c>
      <c r="BF71" s="236" t="s">
        <v>270</v>
      </c>
      <c r="BG71" s="236"/>
      <c r="BH71" s="236"/>
      <c r="BI71" s="13" t="s">
        <v>271</v>
      </c>
      <c r="BJ71" s="13" t="s">
        <v>248</v>
      </c>
      <c r="BK71" s="13" t="s">
        <v>2481</v>
      </c>
      <c r="BL71" s="13"/>
      <c r="BM71" s="13"/>
      <c r="BN71" s="13"/>
      <c r="BO71" s="5">
        <f t="shared" si="2"/>
        <v>4</v>
      </c>
      <c r="BP71" s="211"/>
      <c r="BQ71" s="159"/>
    </row>
    <row r="72" spans="1:69" ht="56">
      <c r="A72" s="16">
        <v>2</v>
      </c>
      <c r="B72" s="16">
        <v>5</v>
      </c>
      <c r="C72" s="16" t="s">
        <v>2392</v>
      </c>
      <c r="D72" s="16">
        <v>1</v>
      </c>
      <c r="E72" s="16" t="s">
        <v>260</v>
      </c>
      <c r="F72" s="16"/>
      <c r="G72" s="16" t="s">
        <v>1622</v>
      </c>
      <c r="H72" s="16" t="s">
        <v>1622</v>
      </c>
      <c r="I72" s="16" t="s">
        <v>272</v>
      </c>
      <c r="J72" s="205" t="str">
        <f t="shared" si="3"/>
        <v>'&lt;br&gt;','&lt;b&gt;','Gradient of stream reach: ','&lt;/b&gt;',Grad,'&lt;/br&gt;',</v>
      </c>
      <c r="K72" s="205" t="s">
        <v>2262</v>
      </c>
      <c r="L72" s="16" t="s">
        <v>2450</v>
      </c>
      <c r="M72" s="16" t="s">
        <v>2242</v>
      </c>
      <c r="N72" s="205" t="s">
        <v>277</v>
      </c>
      <c r="O72" s="205" t="s">
        <v>273</v>
      </c>
      <c r="P72" s="269" t="s">
        <v>274</v>
      </c>
      <c r="Q72" s="236"/>
      <c r="R72" s="13"/>
      <c r="S72" s="13"/>
      <c r="T72" s="13"/>
      <c r="U72" s="13" t="s">
        <v>2219</v>
      </c>
      <c r="V72" s="13" t="s">
        <v>2469</v>
      </c>
      <c r="W72" s="13"/>
      <c r="X72" s="167"/>
      <c r="Y72" s="13"/>
      <c r="Z72" s="13" t="s">
        <v>275</v>
      </c>
      <c r="AA72" s="311" t="s">
        <v>1565</v>
      </c>
      <c r="AB72" s="311" t="s">
        <v>2439</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t="s">
        <v>2469</v>
      </c>
      <c r="BB72" s="498" t="s">
        <v>1264</v>
      </c>
      <c r="BC72" s="167"/>
      <c r="BD72" s="13"/>
      <c r="BE72" s="12" t="s">
        <v>272</v>
      </c>
      <c r="BF72" s="236" t="s">
        <v>273</v>
      </c>
      <c r="BG72" s="236"/>
      <c r="BH72" s="236"/>
      <c r="BI72" s="13" t="s">
        <v>282</v>
      </c>
      <c r="BJ72" s="13" t="s">
        <v>277</v>
      </c>
      <c r="BK72" s="13" t="s">
        <v>2482</v>
      </c>
      <c r="BL72" s="13"/>
      <c r="BM72" s="13"/>
      <c r="BN72" s="13"/>
      <c r="BO72" s="5">
        <f t="shared" si="2"/>
        <v>4</v>
      </c>
      <c r="BP72" s="211" t="s">
        <v>1756</v>
      </c>
      <c r="BQ72" s="159"/>
    </row>
    <row r="73" spans="1:69" ht="98">
      <c r="A73" s="16">
        <v>3</v>
      </c>
      <c r="B73" s="16">
        <v>5</v>
      </c>
      <c r="C73" s="16" t="s">
        <v>2392</v>
      </c>
      <c r="D73" s="16">
        <v>1</v>
      </c>
      <c r="E73" s="16" t="s">
        <v>260</v>
      </c>
      <c r="F73" s="16"/>
      <c r="G73" s="16" t="s">
        <v>1622</v>
      </c>
      <c r="H73" s="16" t="s">
        <v>1622</v>
      </c>
      <c r="I73" s="16" t="s">
        <v>284</v>
      </c>
      <c r="J73" s="205" t="str">
        <f t="shared" si="3"/>
        <v>'&lt;br&gt;','&lt;b&gt;','Length of sampling reach: ','&lt;/b&gt;',RchLen,'&lt;/br&gt;',</v>
      </c>
      <c r="K73" s="205" t="s">
        <v>292</v>
      </c>
      <c r="L73" s="16" t="s">
        <v>2450</v>
      </c>
      <c r="M73" s="205"/>
      <c r="N73" s="205" t="s">
        <v>248</v>
      </c>
      <c r="O73" s="205" t="s">
        <v>285</v>
      </c>
      <c r="P73" s="269" t="s">
        <v>1748</v>
      </c>
      <c r="Q73" s="236"/>
      <c r="R73" s="13" t="s">
        <v>286</v>
      </c>
      <c r="S73" s="13"/>
      <c r="T73" s="13"/>
      <c r="U73" s="13" t="s">
        <v>248</v>
      </c>
      <c r="V73" s="13"/>
      <c r="W73" s="13"/>
      <c r="X73" s="167"/>
      <c r="Y73" s="13"/>
      <c r="Z73" s="13" t="s">
        <v>287</v>
      </c>
      <c r="AA73" s="311" t="s">
        <v>1564</v>
      </c>
      <c r="AB73" s="311" t="s">
        <v>2443</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2392</v>
      </c>
      <c r="D74" s="16">
        <v>1</v>
      </c>
      <c r="E74" s="16" t="s">
        <v>260</v>
      </c>
      <c r="F74" s="16"/>
      <c r="G74" s="16" t="s">
        <v>1622</v>
      </c>
      <c r="H74" s="16" t="s">
        <v>1622</v>
      </c>
      <c r="I74" s="16" t="s">
        <v>2336</v>
      </c>
      <c r="J74" s="205" t="str">
        <f t="shared" si="3"/>
        <v>'&lt;br&gt;','&lt;b&gt;','Bankfull width to depth ratio at transects: ','&lt;/b&gt;',BFWDRatio,'&lt;/br&gt;',</v>
      </c>
      <c r="K74" s="205" t="s">
        <v>1816</v>
      </c>
      <c r="L74" s="16" t="s">
        <v>2450</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2392</v>
      </c>
      <c r="D75" s="16">
        <v>1</v>
      </c>
      <c r="E75" s="16" t="s">
        <v>260</v>
      </c>
      <c r="F75" s="16"/>
      <c r="G75" s="16"/>
      <c r="H75" s="16"/>
      <c r="I75" s="16" t="s">
        <v>302</v>
      </c>
      <c r="J75" s="205" t="str">
        <f t="shared" si="3"/>
        <v>'&lt;br&gt;','&lt;b&gt;','Bankfull Height: ','&lt;/b&gt;',BFHeight,'&lt;/br&gt;',</v>
      </c>
      <c r="K75" s="205" t="s">
        <v>1814</v>
      </c>
      <c r="L75" s="16" t="s">
        <v>2450</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2441</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2392</v>
      </c>
      <c r="D76" s="16">
        <v>1</v>
      </c>
      <c r="E76" s="16" t="s">
        <v>260</v>
      </c>
      <c r="F76" s="16"/>
      <c r="G76" s="16" t="s">
        <v>1622</v>
      </c>
      <c r="H76" s="16" t="s">
        <v>1622</v>
      </c>
      <c r="I76" s="16" t="s">
        <v>310</v>
      </c>
      <c r="J76" s="205" t="str">
        <f t="shared" si="3"/>
        <v>'&lt;br&gt;','&lt;b&gt;','Average wetted width from transects: ','&lt;/b&gt;',WetWidth,'&lt;/br&gt;',</v>
      </c>
      <c r="K76" s="205" t="s">
        <v>1817</v>
      </c>
      <c r="L76" s="16" t="s">
        <v>2450</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2442</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2392</v>
      </c>
      <c r="D77" s="16">
        <v>1</v>
      </c>
      <c r="E77" s="16" t="s">
        <v>260</v>
      </c>
      <c r="F77" s="16"/>
      <c r="G77" s="16" t="s">
        <v>1622</v>
      </c>
      <c r="H77" s="16" t="s">
        <v>1622</v>
      </c>
      <c r="I77" s="16" t="s">
        <v>2337</v>
      </c>
      <c r="J77" s="205" t="str">
        <f t="shared" si="3"/>
        <v>'&lt;br&gt;','&lt;b&gt;','Wetted width to depth ratio at transects: ','&lt;/b&gt;',WetWidthToDepth,'&lt;/br&gt;',</v>
      </c>
      <c r="K77" s="205" t="s">
        <v>319</v>
      </c>
      <c r="L77" s="16" t="s">
        <v>2450</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c r="A78" s="223">
        <v>8</v>
      </c>
      <c r="B78" s="16">
        <v>5</v>
      </c>
      <c r="C78" s="16" t="s">
        <v>2392</v>
      </c>
      <c r="D78" s="16">
        <v>1</v>
      </c>
      <c r="E78" s="223" t="s">
        <v>260</v>
      </c>
      <c r="F78" s="223"/>
      <c r="G78" s="223"/>
      <c r="H78" s="223"/>
      <c r="I78" s="223" t="s">
        <v>322</v>
      </c>
      <c r="J78" s="205"/>
      <c r="K78" s="267"/>
      <c r="L78" s="16" t="s">
        <v>2450</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c r="A79" s="481">
        <v>9</v>
      </c>
      <c r="B79" s="16">
        <v>5</v>
      </c>
      <c r="C79" s="16" t="s">
        <v>2392</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c r="A80" s="488">
        <v>10</v>
      </c>
      <c r="B80" s="16">
        <v>5</v>
      </c>
      <c r="C80" s="16" t="s">
        <v>2392</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c r="A81" s="488">
        <v>11</v>
      </c>
      <c r="B81" s="16">
        <v>5</v>
      </c>
      <c r="C81" s="16" t="s">
        <v>2392</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c r="A82" s="488">
        <v>12</v>
      </c>
      <c r="B82" s="16">
        <v>5</v>
      </c>
      <c r="C82" s="16" t="s">
        <v>2392</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c r="A83" s="488">
        <v>13</v>
      </c>
      <c r="B83" s="16">
        <v>5</v>
      </c>
      <c r="C83" s="16" t="s">
        <v>2392</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c r="A84" s="488">
        <v>14</v>
      </c>
      <c r="B84" s="16">
        <v>5</v>
      </c>
      <c r="C84" s="488" t="s">
        <v>2392</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c r="A85" s="488">
        <v>15</v>
      </c>
      <c r="B85" s="16">
        <v>5</v>
      </c>
      <c r="C85" s="488" t="s">
        <v>2392</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c r="A86" s="405">
        <v>16</v>
      </c>
      <c r="B86" s="16">
        <v>5</v>
      </c>
      <c r="C86" s="488" t="s">
        <v>2392</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c r="A87" s="16">
        <v>17</v>
      </c>
      <c r="B87" s="16">
        <v>5</v>
      </c>
      <c r="C87" s="488" t="s">
        <v>2392</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c r="A88" s="16">
        <v>18</v>
      </c>
      <c r="B88" s="16">
        <v>5</v>
      </c>
      <c r="C88" s="488" t="s">
        <v>2392</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c r="A89" s="16">
        <v>19</v>
      </c>
      <c r="B89" s="16">
        <v>5</v>
      </c>
      <c r="C89" s="488" t="s">
        <v>2392</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20</v>
      </c>
      <c r="B90" s="16">
        <v>5</v>
      </c>
      <c r="C90" s="488" t="s">
        <v>2392</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c r="A91" s="16">
        <v>21</v>
      </c>
      <c r="B91" s="16">
        <v>5</v>
      </c>
      <c r="C91" s="488" t="s">
        <v>2392</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c r="A92" s="16">
        <v>22</v>
      </c>
      <c r="B92" s="16">
        <v>5</v>
      </c>
      <c r="C92" s="488" t="s">
        <v>2392</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c r="A93" s="16">
        <v>23</v>
      </c>
      <c r="B93" s="16">
        <v>5</v>
      </c>
      <c r="C93" s="488" t="s">
        <v>2392</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c r="A94" s="16">
        <v>24</v>
      </c>
      <c r="B94" s="16">
        <v>5</v>
      </c>
      <c r="C94" s="488" t="s">
        <v>2392</v>
      </c>
      <c r="D94" s="488">
        <v>1</v>
      </c>
      <c r="E94" s="488" t="s">
        <v>260</v>
      </c>
      <c r="F94" s="488"/>
      <c r="G94" s="488"/>
      <c r="H94" s="488"/>
      <c r="I94" s="488" t="s">
        <v>365</v>
      </c>
      <c r="J94" s="547"/>
      <c r="K94" s="488"/>
      <c r="L94" s="488" t="s">
        <v>2450</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c r="A95" s="16">
        <v>25</v>
      </c>
      <c r="B95" s="16">
        <v>5</v>
      </c>
      <c r="C95" s="488" t="s">
        <v>2392</v>
      </c>
      <c r="D95" s="488">
        <v>1</v>
      </c>
      <c r="E95" s="488" t="s">
        <v>260</v>
      </c>
      <c r="F95" s="488"/>
      <c r="G95" s="488"/>
      <c r="H95" s="488"/>
      <c r="I95" s="488" t="s">
        <v>372</v>
      </c>
      <c r="J95" s="547"/>
      <c r="K95" s="488"/>
      <c r="L95" s="488" t="s">
        <v>2450</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c r="A96" s="16">
        <v>26</v>
      </c>
      <c r="B96" s="16">
        <v>5</v>
      </c>
      <c r="C96" s="488" t="s">
        <v>2392</v>
      </c>
      <c r="D96" s="488">
        <v>1</v>
      </c>
      <c r="E96" s="488" t="s">
        <v>260</v>
      </c>
      <c r="F96" s="488"/>
      <c r="G96" s="488" t="s">
        <v>1622</v>
      </c>
      <c r="H96" s="488" t="s">
        <v>1622</v>
      </c>
      <c r="I96" s="488" t="s">
        <v>2435</v>
      </c>
      <c r="J96" s="547"/>
      <c r="K96" s="488" t="s">
        <v>2436</v>
      </c>
      <c r="L96" s="488"/>
      <c r="M96" s="488"/>
      <c r="N96" s="488"/>
      <c r="O96" s="205" t="s">
        <v>2437</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c r="A97" s="22">
        <v>1</v>
      </c>
      <c r="B97" s="16">
        <v>5</v>
      </c>
      <c r="C97" s="487" t="s">
        <v>2392</v>
      </c>
      <c r="D97" s="487">
        <v>2</v>
      </c>
      <c r="E97" s="487" t="s">
        <v>1594</v>
      </c>
      <c r="F97" s="487"/>
      <c r="G97" s="487"/>
      <c r="H97" s="487"/>
      <c r="I97" s="487" t="s">
        <v>426</v>
      </c>
      <c r="J97" s="487" t="str">
        <f>_xlfn.CONCAT("'&lt;br&gt;','&lt;b&gt;','",I97, ": ','&lt;/b&gt;',",O97, ",'&lt;/br&gt;',")</f>
        <v>'&lt;br&gt;','&lt;b&gt;','Sinuosity of Local Stream Reach: ','&lt;/b&gt;',Sin ,'&lt;/br&gt;',</v>
      </c>
      <c r="K97" s="487" t="s">
        <v>1976</v>
      </c>
      <c r="L97" s="487" t="s">
        <v>2450</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2392</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2450</v>
      </c>
      <c r="M98" s="487" t="s">
        <v>2242</v>
      </c>
      <c r="N98" s="487" t="s">
        <v>277</v>
      </c>
      <c r="O98" s="207" t="s">
        <v>435</v>
      </c>
      <c r="P98" s="269"/>
      <c r="Q98" s="236"/>
      <c r="R98" s="192"/>
      <c r="S98" s="9"/>
      <c r="T98" s="9"/>
      <c r="U98" s="9"/>
      <c r="V98" s="9"/>
      <c r="W98" s="9"/>
      <c r="X98" s="166"/>
      <c r="Y98" s="9" t="s">
        <v>2225</v>
      </c>
      <c r="Z98" s="13" t="s">
        <v>435</v>
      </c>
      <c r="AA98" s="13" t="s">
        <v>1576</v>
      </c>
      <c r="AB98" s="13" t="s">
        <v>2445</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2392</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2349</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2392</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2450</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c r="A101" s="22">
        <v>5</v>
      </c>
      <c r="B101" s="16">
        <v>5</v>
      </c>
      <c r="C101" s="487" t="s">
        <v>2392</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c r="A102" s="22">
        <v>6</v>
      </c>
      <c r="B102" s="16">
        <v>5</v>
      </c>
      <c r="C102" s="487" t="s">
        <v>2392</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c r="A103" s="22">
        <v>7</v>
      </c>
      <c r="B103" s="16">
        <v>5</v>
      </c>
      <c r="C103" s="487" t="s">
        <v>2392</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c r="A104" s="392">
        <v>8</v>
      </c>
      <c r="B104" s="16">
        <v>5</v>
      </c>
      <c r="C104" s="487" t="s">
        <v>2392</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c r="A105" s="485">
        <v>9</v>
      </c>
      <c r="B105" s="16">
        <v>5</v>
      </c>
      <c r="C105" s="487" t="s">
        <v>2392</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c r="A106" s="413">
        <v>10</v>
      </c>
      <c r="B106" s="16">
        <v>5</v>
      </c>
      <c r="C106" s="487" t="s">
        <v>2392</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c r="A107" s="392">
        <v>11</v>
      </c>
      <c r="B107" s="16">
        <v>5</v>
      </c>
      <c r="C107" s="487" t="s">
        <v>2392</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c r="A108" s="485">
        <v>12</v>
      </c>
      <c r="B108" s="16">
        <v>5</v>
      </c>
      <c r="C108" s="487" t="s">
        <v>2392</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c r="A109" s="413">
        <v>13</v>
      </c>
      <c r="B109" s="16">
        <v>5</v>
      </c>
      <c r="C109" s="487" t="s">
        <v>2392</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c r="A110" s="22">
        <v>14</v>
      </c>
      <c r="B110" s="16">
        <v>5</v>
      </c>
      <c r="C110" s="487" t="s">
        <v>2392</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c r="A111" s="22">
        <v>15</v>
      </c>
      <c r="B111" s="16">
        <v>5</v>
      </c>
      <c r="C111" s="487" t="s">
        <v>2392</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c r="A112" s="22">
        <v>16</v>
      </c>
      <c r="B112" s="16">
        <v>5</v>
      </c>
      <c r="C112" s="487" t="s">
        <v>2392</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c r="A113" s="392">
        <v>17</v>
      </c>
      <c r="B113" s="16">
        <v>5</v>
      </c>
      <c r="C113" s="487" t="s">
        <v>2392</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c r="A114" s="485">
        <v>18</v>
      </c>
      <c r="B114" s="16">
        <v>5</v>
      </c>
      <c r="C114" s="487" t="s">
        <v>2392</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c r="A115" s="409">
        <v>19</v>
      </c>
      <c r="B115" s="16">
        <v>5</v>
      </c>
      <c r="C115" s="487" t="s">
        <v>2392</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c r="A116" s="485">
        <v>20</v>
      </c>
      <c r="B116" s="16">
        <v>5</v>
      </c>
      <c r="C116" s="487" t="s">
        <v>2392</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c r="A117" s="413">
        <v>21</v>
      </c>
      <c r="B117" s="16">
        <v>5</v>
      </c>
      <c r="C117" s="487" t="s">
        <v>2392</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c r="A118" s="22">
        <v>22</v>
      </c>
      <c r="B118" s="16">
        <v>5</v>
      </c>
      <c r="C118" s="487" t="s">
        <v>2392</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c r="A119" s="22">
        <v>23</v>
      </c>
      <c r="B119" s="16">
        <v>5</v>
      </c>
      <c r="C119" s="487" t="s">
        <v>2392</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c r="A120" s="22">
        <v>24</v>
      </c>
      <c r="B120" s="16">
        <v>5</v>
      </c>
      <c r="C120" s="487" t="s">
        <v>2392</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c r="A121" s="22">
        <v>25</v>
      </c>
      <c r="B121" s="16">
        <v>5</v>
      </c>
      <c r="C121" s="487" t="s">
        <v>2392</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c r="A122" s="22">
        <v>26</v>
      </c>
      <c r="B122" s="16">
        <v>5</v>
      </c>
      <c r="C122" s="487" t="s">
        <v>2392</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c r="A123" s="22">
        <v>27</v>
      </c>
      <c r="B123" s="16">
        <v>5</v>
      </c>
      <c r="C123" s="487" t="s">
        <v>2392</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c r="A124" s="22">
        <v>28</v>
      </c>
      <c r="B124" s="16">
        <v>5</v>
      </c>
      <c r="C124" s="487" t="s">
        <v>2392</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c r="A125" s="26">
        <v>1</v>
      </c>
      <c r="B125" s="16">
        <v>5</v>
      </c>
      <c r="C125" s="548" t="s">
        <v>2392</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c r="A126" s="26">
        <v>2</v>
      </c>
      <c r="B126" s="16">
        <v>5</v>
      </c>
      <c r="C126" s="548" t="s">
        <v>2392</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c r="A127" s="26">
        <v>3</v>
      </c>
      <c r="B127" s="16">
        <v>5</v>
      </c>
      <c r="C127" s="548" t="s">
        <v>2392</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c r="A128" s="26">
        <v>4</v>
      </c>
      <c r="B128" s="16">
        <v>5</v>
      </c>
      <c r="C128" s="548" t="s">
        <v>2392</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c r="A129" s="26">
        <v>5</v>
      </c>
      <c r="B129" s="16">
        <v>5</v>
      </c>
      <c r="C129" s="548" t="s">
        <v>2392</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c r="A130" s="26">
        <v>6</v>
      </c>
      <c r="B130" s="16">
        <v>5</v>
      </c>
      <c r="C130" s="548" t="s">
        <v>2392</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c r="A131" s="26">
        <v>7</v>
      </c>
      <c r="B131" s="16">
        <v>5</v>
      </c>
      <c r="C131" s="548" t="s">
        <v>2392</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c r="A132" s="26">
        <v>8</v>
      </c>
      <c r="B132" s="16">
        <v>5</v>
      </c>
      <c r="C132" s="548" t="s">
        <v>2392</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c r="A133" s="26">
        <v>9</v>
      </c>
      <c r="B133" s="16">
        <v>5</v>
      </c>
      <c r="C133" s="548" t="s">
        <v>2392</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c r="A134" s="26">
        <v>10</v>
      </c>
      <c r="B134" s="16">
        <v>5</v>
      </c>
      <c r="C134" s="548" t="s">
        <v>2392</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c r="A135" s="26">
        <v>11</v>
      </c>
      <c r="B135" s="16">
        <v>5</v>
      </c>
      <c r="C135" s="548" t="s">
        <v>2392</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c r="A136" s="26">
        <v>12</v>
      </c>
      <c r="B136" s="16">
        <v>5</v>
      </c>
      <c r="C136" s="548" t="s">
        <v>2392</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c r="A137" s="26">
        <v>13</v>
      </c>
      <c r="B137" s="16">
        <v>5</v>
      </c>
      <c r="C137" s="548" t="s">
        <v>2392</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2392</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2450</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2444</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c r="A139" s="19">
        <v>2</v>
      </c>
      <c r="B139" s="16">
        <v>5</v>
      </c>
      <c r="C139" s="19" t="s">
        <v>2392</v>
      </c>
      <c r="D139" s="19">
        <v>4</v>
      </c>
      <c r="E139" s="19" t="s">
        <v>380</v>
      </c>
      <c r="F139" s="19"/>
      <c r="G139" s="19"/>
      <c r="H139" s="499"/>
      <c r="I139" s="19" t="s">
        <v>2431</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c r="A140" s="19">
        <v>3</v>
      </c>
      <c r="B140" s="16">
        <v>5</v>
      </c>
      <c r="C140" s="19" t="s">
        <v>2392</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2392</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2450</v>
      </c>
      <c r="M141" s="19" t="s">
        <v>2242</v>
      </c>
      <c r="N141" s="206" t="s">
        <v>277</v>
      </c>
      <c r="O141" s="206" t="s">
        <v>1584</v>
      </c>
      <c r="P141" s="558" t="s">
        <v>2252</v>
      </c>
      <c r="Q141" s="309"/>
      <c r="R141" s="13"/>
      <c r="S141" s="13"/>
      <c r="T141" s="13"/>
      <c r="U141" s="13" t="s">
        <v>277</v>
      </c>
      <c r="V141" s="13" t="s">
        <v>2470</v>
      </c>
      <c r="W141" s="13"/>
      <c r="X141" s="167" t="s">
        <v>2471</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t="s">
        <v>2474</v>
      </c>
      <c r="AM141" s="498"/>
      <c r="AN141" s="167"/>
      <c r="AO141" s="13"/>
      <c r="AP141" s="537"/>
      <c r="AQ141" s="537"/>
      <c r="AR141" s="540"/>
      <c r="AS141" s="540"/>
      <c r="AT141" s="540"/>
      <c r="AU141" s="540"/>
      <c r="AV141" s="21" t="s">
        <v>403</v>
      </c>
      <c r="AW141" s="21" t="s">
        <v>404</v>
      </c>
      <c r="AX141" s="498" t="s">
        <v>404</v>
      </c>
      <c r="AY141" s="21" t="s">
        <v>2253</v>
      </c>
      <c r="AZ141" s="21"/>
      <c r="BA141" s="21" t="s">
        <v>2479</v>
      </c>
      <c r="BB141" s="21"/>
      <c r="BC141" s="167">
        <v>88</v>
      </c>
      <c r="BD141" s="13" t="s">
        <v>2255</v>
      </c>
      <c r="BE141" s="12" t="s">
        <v>399</v>
      </c>
      <c r="BF141" s="236" t="s">
        <v>406</v>
      </c>
      <c r="BG141" s="236"/>
      <c r="BH141" s="236"/>
      <c r="BI141" s="13" t="s">
        <v>407</v>
      </c>
      <c r="BJ141" s="13" t="s">
        <v>283</v>
      </c>
      <c r="BK141" s="13" t="s">
        <v>2483</v>
      </c>
      <c r="BL141" s="13"/>
      <c r="BM141" s="13" t="s">
        <v>2484</v>
      </c>
      <c r="BN141" s="13"/>
      <c r="BO141" s="5">
        <f t="shared" si="7"/>
        <v>3</v>
      </c>
    </row>
    <row r="142" spans="1:67" s="211" customFormat="1" ht="28">
      <c r="A142" s="19">
        <v>5</v>
      </c>
      <c r="B142" s="16">
        <v>5</v>
      </c>
      <c r="C142" s="19" t="s">
        <v>2392</v>
      </c>
      <c r="D142" s="19">
        <v>4</v>
      </c>
      <c r="E142" s="19" t="s">
        <v>380</v>
      </c>
      <c r="F142" s="19"/>
      <c r="G142" s="19"/>
      <c r="H142" s="19"/>
      <c r="I142" s="19" t="s">
        <v>408</v>
      </c>
      <c r="J142" s="206"/>
      <c r="K142" s="19"/>
      <c r="L142" s="19" t="s">
        <v>2450</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c r="A143" s="19">
        <v>6</v>
      </c>
      <c r="B143" s="16">
        <v>5</v>
      </c>
      <c r="C143" s="19" t="s">
        <v>2392</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c r="A144" s="19">
        <v>7</v>
      </c>
      <c r="B144" s="16">
        <v>5</v>
      </c>
      <c r="C144" s="19" t="s">
        <v>2392</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c r="A145" s="19">
        <v>8</v>
      </c>
      <c r="B145" s="16">
        <v>5</v>
      </c>
      <c r="C145" s="19" t="s">
        <v>2392</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2392</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2450</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c r="A148" s="24">
        <v>2</v>
      </c>
      <c r="B148" s="16">
        <v>5</v>
      </c>
      <c r="C148" s="24" t="s">
        <v>2392</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2450</v>
      </c>
      <c r="M148" s="24" t="s">
        <v>2244</v>
      </c>
      <c r="N148" s="24" t="s">
        <v>277</v>
      </c>
      <c r="O148" s="291" t="s">
        <v>528</v>
      </c>
      <c r="P148" s="197"/>
      <c r="Q148" s="309"/>
      <c r="R148" s="13"/>
      <c r="S148" s="13"/>
      <c r="T148" s="13"/>
      <c r="U148" s="13"/>
      <c r="V148" s="13"/>
      <c r="W148" s="13"/>
      <c r="X148" s="167"/>
      <c r="Y148" s="13"/>
      <c r="Z148" s="13" t="s">
        <v>529</v>
      </c>
      <c r="AA148" s="13" t="s">
        <v>2454</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c r="A149" s="24">
        <v>3</v>
      </c>
      <c r="B149" s="16">
        <v>5</v>
      </c>
      <c r="C149" s="24" t="s">
        <v>2392</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c r="A150" s="24">
        <v>4</v>
      </c>
      <c r="B150" s="16">
        <v>5</v>
      </c>
      <c r="C150" s="24" t="s">
        <v>2392</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c r="A151" s="24">
        <v>5</v>
      </c>
      <c r="B151" s="16">
        <v>5</v>
      </c>
      <c r="C151" s="24" t="s">
        <v>2392</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c r="A152" s="24">
        <v>6</v>
      </c>
      <c r="B152" s="16">
        <v>5</v>
      </c>
      <c r="C152" s="24" t="s">
        <v>2392</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c r="A153" s="24">
        <v>7</v>
      </c>
      <c r="B153" s="16">
        <v>5</v>
      </c>
      <c r="C153" s="24" t="s">
        <v>2392</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c r="A154" s="24">
        <v>8</v>
      </c>
      <c r="B154" s="16">
        <v>5</v>
      </c>
      <c r="C154" s="24" t="s">
        <v>2392</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c r="A155" s="24">
        <v>9</v>
      </c>
      <c r="B155" s="16">
        <v>5</v>
      </c>
      <c r="C155" s="24" t="s">
        <v>2392</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c r="A156" s="24">
        <v>10</v>
      </c>
      <c r="B156" s="16">
        <v>5</v>
      </c>
      <c r="C156" s="24" t="s">
        <v>2392</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c r="A157" s="24">
        <v>11</v>
      </c>
      <c r="B157" s="16">
        <v>5</v>
      </c>
      <c r="C157" s="24" t="s">
        <v>2392</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c r="A158" s="24">
        <v>12</v>
      </c>
      <c r="B158" s="16">
        <v>5</v>
      </c>
      <c r="C158" s="24" t="s">
        <v>2392</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c r="A159" s="24">
        <v>13</v>
      </c>
      <c r="B159" s="16">
        <v>5</v>
      </c>
      <c r="C159" s="24" t="s">
        <v>2392</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2392</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2434</v>
      </c>
      <c r="L160" s="1" t="s">
        <v>2450</v>
      </c>
      <c r="M160" s="208" t="s">
        <v>2243</v>
      </c>
      <c r="N160" s="1" t="s">
        <v>570</v>
      </c>
      <c r="O160" s="1" t="s">
        <v>568</v>
      </c>
      <c r="P160" s="355" t="s">
        <v>568</v>
      </c>
      <c r="Q160" s="281"/>
      <c r="R160" s="192" t="s">
        <v>568</v>
      </c>
      <c r="S160" s="9"/>
      <c r="T160" s="9"/>
      <c r="U160" s="9" t="s">
        <v>570</v>
      </c>
      <c r="V160" s="9" t="s">
        <v>2472</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t="s">
        <v>2475</v>
      </c>
      <c r="AM160" s="498"/>
      <c r="AN160" s="166"/>
      <c r="AO160" s="336"/>
      <c r="AP160" s="528" t="s">
        <v>2339</v>
      </c>
      <c r="AQ160" s="528" t="s">
        <v>2339</v>
      </c>
      <c r="AR160" s="309"/>
      <c r="AS160" s="309"/>
      <c r="AT160" s="309"/>
      <c r="AU160" s="309"/>
      <c r="AV160" s="13"/>
      <c r="AW160" s="13"/>
      <c r="AX160" s="13"/>
      <c r="AY160" s="13"/>
      <c r="AZ160" s="13"/>
      <c r="BA160" s="13" t="s">
        <v>2480</v>
      </c>
      <c r="BB160" s="13"/>
      <c r="BC160" s="167"/>
      <c r="BD160" s="13" t="s">
        <v>2251</v>
      </c>
      <c r="BE160" s="12" t="s">
        <v>567</v>
      </c>
      <c r="BF160" s="309" t="s">
        <v>568</v>
      </c>
      <c r="BG160" s="309"/>
      <c r="BH160" s="309"/>
      <c r="BI160" s="13" t="s">
        <v>571</v>
      </c>
      <c r="BJ160" s="13" t="s">
        <v>248</v>
      </c>
      <c r="BK160" s="13" t="s">
        <v>2472</v>
      </c>
      <c r="BL160" s="13" t="s">
        <v>2005</v>
      </c>
      <c r="BM160" s="13"/>
      <c r="BN160" s="13"/>
      <c r="BO160" s="5">
        <f>COUNTIF(R160,"*")+COUNTIF(Z160,"*")+COUNTIF(AP160,"*")+COUNTIF(BE160,"*")</f>
        <v>4</v>
      </c>
    </row>
    <row r="161" spans="1:67" s="211" customFormat="1" ht="42">
      <c r="A161" s="1">
        <v>4</v>
      </c>
      <c r="B161" s="16">
        <v>5</v>
      </c>
      <c r="C161" s="1" t="s">
        <v>2392</v>
      </c>
      <c r="D161" s="1">
        <v>6</v>
      </c>
      <c r="E161" s="1" t="s">
        <v>566</v>
      </c>
      <c r="F161" s="1"/>
      <c r="G161" s="1" t="s">
        <v>1622</v>
      </c>
      <c r="H161" s="1" t="s">
        <v>1622</v>
      </c>
      <c r="I161" s="1" t="s">
        <v>578</v>
      </c>
      <c r="J161" s="208" t="str">
        <f>_xlfn.CONCAT("'&lt;br&gt;','&lt;b&gt;','",I161, ": ','&lt;/b&gt;',",O161, ",'&lt;/br&gt;',")</f>
        <v>'&lt;br&gt;','&lt;b&gt;','Percent of streambed particles &lt;2mm: ','&lt;/b&gt;',PctFines2,'&lt;/br&gt;',</v>
      </c>
      <c r="K161" s="1" t="s">
        <v>2424</v>
      </c>
      <c r="L161" s="1" t="s">
        <v>2450</v>
      </c>
      <c r="M161" s="208" t="s">
        <v>2242</v>
      </c>
      <c r="N161" s="1" t="s">
        <v>277</v>
      </c>
      <c r="O161" s="1" t="s">
        <v>579</v>
      </c>
      <c r="P161" s="355" t="s">
        <v>580</v>
      </c>
      <c r="Q161" s="281"/>
      <c r="R161" s="13" t="s">
        <v>580</v>
      </c>
      <c r="S161" s="13"/>
      <c r="T161" s="13"/>
      <c r="U161" s="13" t="s">
        <v>277</v>
      </c>
      <c r="V161" s="9" t="s">
        <v>2472</v>
      </c>
      <c r="W161" s="9"/>
      <c r="X161" s="167"/>
      <c r="Y161" s="9" t="s">
        <v>2223</v>
      </c>
      <c r="Z161" s="13" t="s">
        <v>581</v>
      </c>
      <c r="AA161" s="36" t="s">
        <v>591</v>
      </c>
      <c r="AB161" s="191" t="s">
        <v>2446</v>
      </c>
      <c r="AC161" s="36"/>
      <c r="AD161" s="36"/>
      <c r="AE161" s="13" t="s">
        <v>582</v>
      </c>
      <c r="AF161" s="498" t="s">
        <v>307</v>
      </c>
      <c r="AG161" s="498" t="s">
        <v>277</v>
      </c>
      <c r="AH161" s="498">
        <v>0</v>
      </c>
      <c r="AI161" s="498">
        <v>100</v>
      </c>
      <c r="AJ161" s="498" t="s">
        <v>583</v>
      </c>
      <c r="AK161" s="498"/>
      <c r="AL161" s="498" t="s">
        <v>2476</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t="s">
        <v>2480</v>
      </c>
      <c r="BB161" s="13"/>
      <c r="BC161" s="167"/>
      <c r="BD161" s="13"/>
      <c r="BE161" s="12"/>
      <c r="BF161" s="281"/>
      <c r="BG161" s="281"/>
      <c r="BH161" s="281"/>
      <c r="BI161" s="13"/>
      <c r="BJ161" s="13"/>
      <c r="BK161" s="13" t="s">
        <v>2472</v>
      </c>
      <c r="BL161" s="13" t="s">
        <v>2005</v>
      </c>
      <c r="BM161" s="13"/>
      <c r="BN161" s="13"/>
      <c r="BO161" s="5">
        <f>COUNTIF(R161,"*")+COUNTIF(Z161,"*")+COUNTIF(AP161,"*")+COUNTIF(BE161,"*")</f>
        <v>3</v>
      </c>
    </row>
    <row r="162" spans="1:67" s="211" customFormat="1" ht="42">
      <c r="A162" s="1">
        <v>5</v>
      </c>
      <c r="B162" s="16">
        <v>5</v>
      </c>
      <c r="C162" s="1" t="s">
        <v>2392</v>
      </c>
      <c r="D162" s="1">
        <v>6</v>
      </c>
      <c r="E162" s="1" t="s">
        <v>566</v>
      </c>
      <c r="F162" s="1"/>
      <c r="G162" s="1" t="s">
        <v>1622</v>
      </c>
      <c r="H162" s="1" t="s">
        <v>1622</v>
      </c>
      <c r="I162" s="1" t="s">
        <v>587</v>
      </c>
      <c r="J162" s="208" t="str">
        <f>_xlfn.CONCAT("'&lt;br&gt;','&lt;b&gt;','",I162, ": ','&lt;/b&gt;',",O162, ",'&lt;/br&gt;',")</f>
        <v>'&lt;br&gt;','&lt;b&gt;','Percent of streambed particles &lt;6mm: ','&lt;/b&gt;',PctFines6,'&lt;/br&gt;',</v>
      </c>
      <c r="K162" s="1" t="s">
        <v>2425</v>
      </c>
      <c r="L162" s="1" t="s">
        <v>2450</v>
      </c>
      <c r="M162" s="208" t="s">
        <v>2242</v>
      </c>
      <c r="N162" s="1" t="s">
        <v>277</v>
      </c>
      <c r="O162" s="1" t="s">
        <v>588</v>
      </c>
      <c r="P162" s="355" t="s">
        <v>2218</v>
      </c>
      <c r="Q162" s="281"/>
      <c r="R162" s="13" t="s">
        <v>589</v>
      </c>
      <c r="S162" s="13"/>
      <c r="T162" s="13"/>
      <c r="U162" s="13" t="s">
        <v>277</v>
      </c>
      <c r="V162" s="13" t="s">
        <v>2472</v>
      </c>
      <c r="W162" s="9"/>
      <c r="X162" s="167"/>
      <c r="Y162" s="9" t="s">
        <v>2223</v>
      </c>
      <c r="Z162" s="13" t="s">
        <v>588</v>
      </c>
      <c r="AA162" s="278" t="s">
        <v>1580</v>
      </c>
      <c r="AB162" s="191" t="s">
        <v>2447</v>
      </c>
      <c r="AC162" s="153"/>
      <c r="AD162" s="153"/>
      <c r="AE162" s="13" t="s">
        <v>590</v>
      </c>
      <c r="AF162" s="498" t="s">
        <v>307</v>
      </c>
      <c r="AG162" s="498" t="s">
        <v>277</v>
      </c>
      <c r="AH162" s="498">
        <v>0</v>
      </c>
      <c r="AI162" s="498">
        <v>100</v>
      </c>
      <c r="AJ162" s="498" t="s">
        <v>583</v>
      </c>
      <c r="AK162" s="498"/>
      <c r="AL162" s="498" t="s">
        <v>2475</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t="s">
        <v>2480</v>
      </c>
      <c r="BB162" s="498"/>
      <c r="BC162" s="167"/>
      <c r="BD162" s="13"/>
      <c r="BE162" s="12"/>
      <c r="BF162" s="201"/>
      <c r="BG162" s="310"/>
      <c r="BH162" s="310"/>
      <c r="BI162" s="13"/>
      <c r="BJ162" s="13"/>
      <c r="BK162" s="13" t="s">
        <v>2472</v>
      </c>
      <c r="BL162" s="13" t="s">
        <v>2005</v>
      </c>
      <c r="BM162" s="13"/>
      <c r="BN162" s="13"/>
      <c r="BO162" s="5">
        <f>COUNTIF(R162,"*")+COUNTIF(Z162,"*")+COUNTIF(AP162,"*")+COUNTIF(BE162,"*")</f>
        <v>3</v>
      </c>
    </row>
    <row r="163" spans="1:67" s="211" customFormat="1" ht="84">
      <c r="A163" s="1">
        <v>6</v>
      </c>
      <c r="B163" s="16">
        <v>5</v>
      </c>
      <c r="C163" s="1" t="s">
        <v>2392</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2450</v>
      </c>
      <c r="M163" s="232" t="s">
        <v>2241</v>
      </c>
      <c r="N163" s="232" t="s">
        <v>570</v>
      </c>
      <c r="O163" s="208" t="s">
        <v>594</v>
      </c>
      <c r="P163" s="528"/>
      <c r="Q163" s="309"/>
      <c r="R163" s="13"/>
      <c r="S163" s="13"/>
      <c r="T163" s="13"/>
      <c r="U163" s="13"/>
      <c r="V163" s="13" t="s">
        <v>2472</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t="s">
        <v>2477</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c r="A164" s="1">
        <v>7</v>
      </c>
      <c r="B164" s="16">
        <v>5</v>
      </c>
      <c r="C164" s="1" t="s">
        <v>2392</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2426</v>
      </c>
      <c r="L164" s="1" t="s">
        <v>2450</v>
      </c>
      <c r="M164" s="1" t="s">
        <v>2241</v>
      </c>
      <c r="N164" s="1" t="s">
        <v>570</v>
      </c>
      <c r="O164" s="208" t="s">
        <v>597</v>
      </c>
      <c r="P164" s="269"/>
      <c r="Q164" s="236"/>
      <c r="R164" s="13"/>
      <c r="S164" s="13"/>
      <c r="T164" s="13"/>
      <c r="U164" s="13" t="s">
        <v>277</v>
      </c>
      <c r="V164" s="9" t="s">
        <v>2472</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t="s">
        <v>2477</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c r="A165" s="1">
        <v>9</v>
      </c>
      <c r="B165" s="16">
        <v>5</v>
      </c>
      <c r="C165" s="1" t="s">
        <v>2392</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c r="A166" s="1">
        <v>10</v>
      </c>
      <c r="B166" s="16">
        <v>5</v>
      </c>
      <c r="C166" s="1" t="s">
        <v>2392</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c r="A167" s="1">
        <v>11</v>
      </c>
      <c r="B167" s="16">
        <v>5</v>
      </c>
      <c r="C167" s="1" t="s">
        <v>2392</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c r="A168" s="1">
        <v>12</v>
      </c>
      <c r="B168" s="16">
        <v>5</v>
      </c>
      <c r="C168" s="1" t="s">
        <v>2392</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c r="A169" s="1">
        <v>13</v>
      </c>
      <c r="B169" s="16">
        <v>5</v>
      </c>
      <c r="C169" s="1" t="s">
        <v>2392</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2392</v>
      </c>
      <c r="D170" s="1">
        <v>6</v>
      </c>
      <c r="E170" s="1" t="s">
        <v>566</v>
      </c>
      <c r="F170" s="1"/>
      <c r="G170" s="1" t="s">
        <v>1622</v>
      </c>
      <c r="H170" s="1" t="s">
        <v>1622</v>
      </c>
      <c r="I170" s="1" t="s">
        <v>616</v>
      </c>
      <c r="J170" s="208" t="str">
        <f>_xlfn.CONCAT("'&lt;br&gt;','&lt;b&gt;','",I170, ": ','&lt;/b&gt;',",O170, ",'&lt;/br&gt;',")</f>
        <v>'&lt;br&gt;','&lt;b&gt;','Percent Bed Surface Bedrock: ','&lt;/b&gt;',PctBdrk,'&lt;/br&gt;',</v>
      </c>
      <c r="K170" s="1" t="s">
        <v>2427</v>
      </c>
      <c r="L170" s="1" t="s">
        <v>2450</v>
      </c>
      <c r="M170" s="208" t="s">
        <v>2242</v>
      </c>
      <c r="N170" s="1" t="s">
        <v>277</v>
      </c>
      <c r="O170" s="208" t="s">
        <v>617</v>
      </c>
      <c r="P170" s="8" t="s">
        <v>618</v>
      </c>
      <c r="Q170" s="192"/>
      <c r="R170" s="9"/>
      <c r="S170" s="9"/>
      <c r="T170" s="9"/>
      <c r="U170" s="9" t="s">
        <v>277</v>
      </c>
      <c r="V170" s="9" t="s">
        <v>2472</v>
      </c>
      <c r="W170" s="9"/>
      <c r="X170" s="166"/>
      <c r="Y170" s="13" t="s">
        <v>2229</v>
      </c>
      <c r="Z170" s="13"/>
      <c r="AA170" s="13"/>
      <c r="AB170" s="13"/>
      <c r="AC170" s="13"/>
      <c r="AD170" s="13"/>
      <c r="AE170" s="13"/>
      <c r="AF170" s="498"/>
      <c r="AG170" s="498"/>
      <c r="AH170" s="498"/>
      <c r="AI170" s="498"/>
      <c r="AJ170" s="498"/>
      <c r="AK170" s="498"/>
      <c r="AL170" s="498" t="s">
        <v>2477</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c r="A171" s="1">
        <v>15</v>
      </c>
      <c r="B171" s="16">
        <v>5</v>
      </c>
      <c r="C171" s="1" t="s">
        <v>2392</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c r="A172" s="1">
        <v>16</v>
      </c>
      <c r="B172" s="16">
        <v>5</v>
      </c>
      <c r="C172" s="1" t="s">
        <v>2392</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c r="A173" s="1">
        <v>17</v>
      </c>
      <c r="B173" s="16">
        <v>5</v>
      </c>
      <c r="C173" s="1" t="s">
        <v>2392</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c r="A174" s="1">
        <v>18</v>
      </c>
      <c r="B174" s="16">
        <v>5</v>
      </c>
      <c r="C174" s="1" t="s">
        <v>2392</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c r="A175" s="1">
        <v>19</v>
      </c>
      <c r="B175" s="16">
        <v>5</v>
      </c>
      <c r="C175" s="1" t="s">
        <v>2392</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c r="A176" s="1">
        <v>20</v>
      </c>
      <c r="B176" s="16">
        <v>5</v>
      </c>
      <c r="C176" s="1" t="s">
        <v>2392</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c r="A177" s="1">
        <v>21</v>
      </c>
      <c r="B177" s="16">
        <v>5</v>
      </c>
      <c r="C177" s="1" t="s">
        <v>2392</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c r="A178" s="1">
        <v>22</v>
      </c>
      <c r="B178" s="16">
        <v>5</v>
      </c>
      <c r="C178" s="1" t="s">
        <v>2392</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c r="A179" s="1">
        <v>23</v>
      </c>
      <c r="B179" s="16">
        <v>5</v>
      </c>
      <c r="C179" s="1" t="s">
        <v>2392</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c r="A180" s="1">
        <v>24</v>
      </c>
      <c r="B180" s="16">
        <v>5</v>
      </c>
      <c r="C180" s="1" t="s">
        <v>2392</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c r="A181" s="1">
        <v>25</v>
      </c>
      <c r="B181" s="16">
        <v>5</v>
      </c>
      <c r="C181" s="1" t="s">
        <v>2392</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c r="A182" s="1">
        <v>26</v>
      </c>
      <c r="B182" s="16">
        <v>5</v>
      </c>
      <c r="C182" s="1" t="s">
        <v>2392</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c r="A183" s="1">
        <v>27</v>
      </c>
      <c r="B183" s="16">
        <v>5</v>
      </c>
      <c r="C183" s="1" t="s">
        <v>2392</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c r="A184" s="1">
        <v>28</v>
      </c>
      <c r="B184" s="16">
        <v>5</v>
      </c>
      <c r="C184" s="1" t="s">
        <v>2392</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c r="A185" s="1">
        <v>29</v>
      </c>
      <c r="B185" s="16">
        <v>5</v>
      </c>
      <c r="C185" s="1" t="s">
        <v>2392</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c r="A186" s="1">
        <v>30</v>
      </c>
      <c r="B186" s="16">
        <v>5</v>
      </c>
      <c r="C186" s="1" t="s">
        <v>2392</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c r="A187" s="1">
        <v>31</v>
      </c>
      <c r="B187" s="16">
        <v>5</v>
      </c>
      <c r="C187" s="1" t="s">
        <v>2392</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2392</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2450</v>
      </c>
      <c r="M188" s="208" t="s">
        <v>2242</v>
      </c>
      <c r="N188" s="1" t="s">
        <v>277</v>
      </c>
      <c r="O188" s="208" t="s">
        <v>1582</v>
      </c>
      <c r="P188" s="269" t="s">
        <v>1889</v>
      </c>
      <c r="Q188" s="236"/>
      <c r="R188" s="192" t="s">
        <v>574</v>
      </c>
      <c r="S188" s="9"/>
      <c r="T188" s="9"/>
      <c r="U188" s="9"/>
      <c r="V188" s="9" t="s">
        <v>2473</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t="s">
        <v>2476</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t="s">
        <v>2476</v>
      </c>
      <c r="BL188" s="13"/>
      <c r="BM188" s="13"/>
      <c r="BN188" s="13"/>
      <c r="BO188" s="5">
        <f>COUNTIF(R188,"*")+COUNTIF(Z188,"*")+COUNTIF(AP188,"*")+COUNTIF(BE188,"*")</f>
        <v>3</v>
      </c>
    </row>
    <row r="189" spans="1:67" s="211" customFormat="1" ht="28">
      <c r="A189" s="1">
        <v>33</v>
      </c>
      <c r="B189" s="16">
        <v>5</v>
      </c>
      <c r="C189" s="1" t="s">
        <v>2392</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2450</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t="s">
        <v>2476</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14">
      <c r="A190" s="1">
        <v>34</v>
      </c>
      <c r="B190" s="16">
        <v>5</v>
      </c>
      <c r="C190" s="1" t="s">
        <v>2392</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c r="A191" s="27">
        <v>1</v>
      </c>
      <c r="B191" s="16">
        <v>5</v>
      </c>
      <c r="C191" s="27" t="s">
        <v>2392</v>
      </c>
      <c r="D191" s="27">
        <v>7</v>
      </c>
      <c r="E191" s="27" t="s">
        <v>711</v>
      </c>
      <c r="F191" s="27"/>
      <c r="G191" s="27"/>
      <c r="H191" s="27"/>
      <c r="I191" s="27" t="s">
        <v>712</v>
      </c>
      <c r="J191" s="209" t="str">
        <f>_xlfn.CONCAT("'&lt;br&gt;','&lt;b&gt;','",I191, ": ','&lt;/b&gt;',",O191, ",'&lt;/br&gt;',")</f>
        <v>'&lt;br&gt;','&lt;b&gt;','Large wood frequency: ','&lt;/b&gt;',LWDFreq,'&lt;/br&gt;',</v>
      </c>
      <c r="K191" s="209" t="s">
        <v>1876</v>
      </c>
      <c r="L191" s="27" t="s">
        <v>2450</v>
      </c>
      <c r="M191" s="209"/>
      <c r="N191" s="209"/>
      <c r="O191" s="209" t="s">
        <v>1874</v>
      </c>
      <c r="P191" s="269"/>
      <c r="Q191" s="236"/>
      <c r="R191" s="13"/>
      <c r="S191" s="13"/>
      <c r="T191" s="13"/>
      <c r="U191" s="13"/>
      <c r="V191" s="13">
        <v>6846</v>
      </c>
      <c r="W191" s="13"/>
      <c r="X191" s="167">
        <v>6846</v>
      </c>
      <c r="Y191" s="13" t="s">
        <v>2227</v>
      </c>
      <c r="Z191" s="13" t="s">
        <v>713</v>
      </c>
      <c r="AA191" s="13" t="s">
        <v>1578</v>
      </c>
      <c r="AB191" s="191" t="s">
        <v>2448</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c r="A192" s="27">
        <v>2</v>
      </c>
      <c r="B192" s="16">
        <v>5</v>
      </c>
      <c r="C192" s="27" t="s">
        <v>2392</v>
      </c>
      <c r="D192" s="27">
        <v>7</v>
      </c>
      <c r="E192" s="27" t="s">
        <v>711</v>
      </c>
      <c r="F192" s="27"/>
      <c r="G192" s="27"/>
      <c r="H192" s="27"/>
      <c r="I192" s="27" t="s">
        <v>722</v>
      </c>
      <c r="J192" s="209" t="str">
        <f>_xlfn.CONCAT("'&lt;br&gt;','&lt;b&gt;','",I192, ": ','&lt;/b&gt;',",O192, ",'&lt;/br&gt;',")</f>
        <v>'&lt;br&gt;','&lt;b&gt;','Large wood volume: ','&lt;/b&gt;',LWDVol,'&lt;/br&gt;',</v>
      </c>
      <c r="K192" s="209" t="s">
        <v>1877</v>
      </c>
      <c r="L192" s="27" t="s">
        <v>2450</v>
      </c>
      <c r="M192" s="209"/>
      <c r="N192" s="209"/>
      <c r="O192" s="209" t="s">
        <v>1875</v>
      </c>
      <c r="P192" s="269"/>
      <c r="Q192" s="236"/>
      <c r="R192" s="13"/>
      <c r="S192" s="13"/>
      <c r="T192" s="13"/>
      <c r="U192" s="13"/>
      <c r="V192" s="13">
        <v>6846</v>
      </c>
      <c r="W192" s="13"/>
      <c r="X192" s="167">
        <v>6846</v>
      </c>
      <c r="Y192" s="13" t="s">
        <v>2228</v>
      </c>
      <c r="Z192" s="13" t="s">
        <v>723</v>
      </c>
      <c r="AA192" s="13" t="s">
        <v>1579</v>
      </c>
      <c r="AB192" s="191" t="s">
        <v>2449</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c r="A193" s="27">
        <v>3</v>
      </c>
      <c r="B193" s="16">
        <v>5</v>
      </c>
      <c r="C193" s="27" t="s">
        <v>2392</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c r="A194" s="27">
        <v>4</v>
      </c>
      <c r="B194" s="16">
        <v>5</v>
      </c>
      <c r="C194" s="27" t="s">
        <v>2392</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c r="A195" s="27">
        <v>5</v>
      </c>
      <c r="B195" s="16">
        <v>5</v>
      </c>
      <c r="C195" s="27" t="s">
        <v>2392</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c r="A196" s="27">
        <v>6</v>
      </c>
      <c r="B196" s="16">
        <v>5</v>
      </c>
      <c r="C196" s="27" t="s">
        <v>2392</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c r="A197" s="27">
        <v>8</v>
      </c>
      <c r="B197" s="16">
        <v>5</v>
      </c>
      <c r="C197" s="27" t="s">
        <v>2392</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c r="A198" s="552">
        <v>9</v>
      </c>
      <c r="B198" s="16">
        <v>5</v>
      </c>
      <c r="C198" s="27" t="s">
        <v>2392</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c r="A199" s="477">
        <v>10</v>
      </c>
      <c r="B199" s="16">
        <v>5</v>
      </c>
      <c r="C199" s="27" t="s">
        <v>2392</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c r="A200" s="187">
        <v>11</v>
      </c>
      <c r="B200" s="16">
        <v>5</v>
      </c>
      <c r="C200" s="187" t="s">
        <v>2392</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c r="A201" s="187">
        <v>12</v>
      </c>
      <c r="B201" s="16">
        <v>5</v>
      </c>
      <c r="C201" s="187" t="s">
        <v>2392</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c r="A202" s="187">
        <v>14</v>
      </c>
      <c r="B202" s="16">
        <v>5</v>
      </c>
      <c r="C202" s="187" t="s">
        <v>2392</v>
      </c>
      <c r="D202" s="187">
        <v>7</v>
      </c>
      <c r="E202" s="187" t="s">
        <v>711</v>
      </c>
      <c r="F202" s="187"/>
      <c r="G202" s="187"/>
      <c r="H202" s="187"/>
      <c r="I202" s="27" t="s">
        <v>2432</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c r="A203" s="187">
        <v>15</v>
      </c>
      <c r="B203" s="16">
        <v>5</v>
      </c>
      <c r="C203" s="187" t="s">
        <v>2392</v>
      </c>
      <c r="D203" s="187">
        <v>7</v>
      </c>
      <c r="E203" s="187" t="s">
        <v>711</v>
      </c>
      <c r="F203" s="187"/>
      <c r="G203" s="187"/>
      <c r="H203" s="187"/>
      <c r="I203" s="187" t="s">
        <v>2433</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14">
      <c r="A204" s="27">
        <v>16</v>
      </c>
      <c r="B204" s="16">
        <v>5</v>
      </c>
      <c r="C204" s="27" t="s">
        <v>2392</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c r="A205" s="27">
        <v>18</v>
      </c>
      <c r="B205" s="16">
        <v>5</v>
      </c>
      <c r="C205" s="27" t="s">
        <v>2392</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c r="A206" s="27">
        <v>19</v>
      </c>
      <c r="B206" s="16">
        <v>5</v>
      </c>
      <c r="C206" s="27" t="s">
        <v>2392</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14">
      <c r="A207" s="27">
        <v>20</v>
      </c>
      <c r="B207" s="16">
        <v>5</v>
      </c>
      <c r="C207" s="27" t="s">
        <v>2392</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c r="A208" s="27">
        <v>21</v>
      </c>
      <c r="B208" s="16">
        <v>5</v>
      </c>
      <c r="C208" s="27" t="s">
        <v>2392</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c r="A209" s="27">
        <v>22</v>
      </c>
      <c r="B209" s="16">
        <v>5</v>
      </c>
      <c r="C209" s="27" t="s">
        <v>2392</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c r="A210" s="27">
        <v>23</v>
      </c>
      <c r="B210" s="16">
        <v>5</v>
      </c>
      <c r="C210" s="27" t="s">
        <v>2392</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c r="A211" s="27">
        <v>24</v>
      </c>
      <c r="B211" s="16">
        <v>5</v>
      </c>
      <c r="C211" s="27" t="s">
        <v>2392</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c r="A212" s="27">
        <v>7</v>
      </c>
      <c r="B212" s="16">
        <v>5</v>
      </c>
      <c r="C212" s="27" t="s">
        <v>2392</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c r="A213" s="27">
        <v>13</v>
      </c>
      <c r="B213" s="16">
        <v>5</v>
      </c>
      <c r="C213" s="27" t="s">
        <v>2392</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2392</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2392</v>
      </c>
      <c r="D215" s="566">
        <v>8</v>
      </c>
      <c r="E215" s="566" t="s">
        <v>2265</v>
      </c>
      <c r="F215" s="566"/>
      <c r="G215" s="566" t="s">
        <v>1622</v>
      </c>
      <c r="H215" s="566" t="s">
        <v>1622</v>
      </c>
      <c r="I215" s="566" t="s">
        <v>2266</v>
      </c>
      <c r="J215" s="286"/>
      <c r="K215" s="570" t="s">
        <v>2289</v>
      </c>
      <c r="L215" s="571" t="s">
        <v>2450</v>
      </c>
      <c r="M215" s="572"/>
      <c r="N215" s="571" t="s">
        <v>2056</v>
      </c>
      <c r="O215" s="573" t="s">
        <v>2503</v>
      </c>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c r="A216" s="566">
        <v>2</v>
      </c>
      <c r="B216" s="16">
        <v>5</v>
      </c>
      <c r="C216" s="566" t="s">
        <v>2392</v>
      </c>
      <c r="D216" s="566">
        <v>8</v>
      </c>
      <c r="E216" s="566" t="s">
        <v>2265</v>
      </c>
      <c r="F216" s="566"/>
      <c r="G216" s="566" t="s">
        <v>1622</v>
      </c>
      <c r="H216" s="566" t="s">
        <v>1622</v>
      </c>
      <c r="I216" s="566" t="s">
        <v>2267</v>
      </c>
      <c r="J216" s="286"/>
      <c r="K216" s="570" t="s">
        <v>2290</v>
      </c>
      <c r="L216" s="571" t="s">
        <v>2450</v>
      </c>
      <c r="M216" s="572"/>
      <c r="N216" s="571" t="s">
        <v>2056</v>
      </c>
      <c r="O216" s="573" t="s">
        <v>2504</v>
      </c>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c r="A217" s="566">
        <v>3</v>
      </c>
      <c r="B217" s="16">
        <v>5</v>
      </c>
      <c r="C217" s="566" t="s">
        <v>2392</v>
      </c>
      <c r="D217" s="566">
        <v>8</v>
      </c>
      <c r="E217" s="566" t="s">
        <v>2265</v>
      </c>
      <c r="F217" s="566"/>
      <c r="G217" s="566" t="s">
        <v>1622</v>
      </c>
      <c r="H217" s="566" t="s">
        <v>1622</v>
      </c>
      <c r="I217" s="566" t="s">
        <v>2268</v>
      </c>
      <c r="J217" s="286"/>
      <c r="K217" s="570" t="s">
        <v>2291</v>
      </c>
      <c r="L217" s="571" t="s">
        <v>2450</v>
      </c>
      <c r="M217" s="572"/>
      <c r="N217" s="571" t="s">
        <v>2056</v>
      </c>
      <c r="O217" s="573" t="s">
        <v>2505</v>
      </c>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c r="A218" s="566">
        <v>4</v>
      </c>
      <c r="B218" s="16">
        <v>5</v>
      </c>
      <c r="C218" s="566" t="s">
        <v>2392</v>
      </c>
      <c r="D218" s="566">
        <v>8</v>
      </c>
      <c r="E218" s="566" t="s">
        <v>2265</v>
      </c>
      <c r="F218" s="566"/>
      <c r="G218" s="566" t="s">
        <v>1622</v>
      </c>
      <c r="H218" s="566" t="s">
        <v>1622</v>
      </c>
      <c r="I218" s="566" t="s">
        <v>2293</v>
      </c>
      <c r="J218" s="286"/>
      <c r="K218" s="570" t="s">
        <v>2292</v>
      </c>
      <c r="L218" s="571" t="s">
        <v>2450</v>
      </c>
      <c r="M218" s="572"/>
      <c r="N218" s="571" t="s">
        <v>2056</v>
      </c>
      <c r="O218" s="573" t="s">
        <v>2506</v>
      </c>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c r="A219" s="566">
        <v>5</v>
      </c>
      <c r="B219" s="16">
        <v>5</v>
      </c>
      <c r="C219" s="566" t="s">
        <v>2392</v>
      </c>
      <c r="D219" s="566">
        <v>8</v>
      </c>
      <c r="E219" s="566" t="s">
        <v>2265</v>
      </c>
      <c r="F219" s="566"/>
      <c r="G219" s="566" t="s">
        <v>1622</v>
      </c>
      <c r="H219" s="566" t="s">
        <v>1622</v>
      </c>
      <c r="I219" s="566" t="s">
        <v>2294</v>
      </c>
      <c r="J219" s="286"/>
      <c r="K219" s="570" t="s">
        <v>2295</v>
      </c>
      <c r="L219" s="571" t="s">
        <v>2450</v>
      </c>
      <c r="M219" s="572"/>
      <c r="N219" s="571" t="s">
        <v>2056</v>
      </c>
      <c r="O219" s="573" t="s">
        <v>2507</v>
      </c>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c r="A220" s="566">
        <v>6</v>
      </c>
      <c r="B220" s="16">
        <v>5</v>
      </c>
      <c r="C220" s="566" t="s">
        <v>2392</v>
      </c>
      <c r="D220" s="566">
        <v>8</v>
      </c>
      <c r="E220" s="566" t="s">
        <v>2265</v>
      </c>
      <c r="F220" s="566"/>
      <c r="G220" s="566" t="s">
        <v>1622</v>
      </c>
      <c r="H220" s="566" t="s">
        <v>1622</v>
      </c>
      <c r="I220" s="566" t="s">
        <v>2269</v>
      </c>
      <c r="J220" s="286"/>
      <c r="K220" s="570" t="s">
        <v>2296</v>
      </c>
      <c r="L220" s="571" t="s">
        <v>2450</v>
      </c>
      <c r="M220" s="572"/>
      <c r="N220" s="571" t="s">
        <v>2056</v>
      </c>
      <c r="O220" s="573" t="s">
        <v>2508</v>
      </c>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c r="A221" s="566">
        <v>7</v>
      </c>
      <c r="B221" s="16">
        <v>5</v>
      </c>
      <c r="C221" s="566" t="s">
        <v>2392</v>
      </c>
      <c r="D221" s="566">
        <v>8</v>
      </c>
      <c r="E221" s="566" t="s">
        <v>2265</v>
      </c>
      <c r="F221" s="566"/>
      <c r="G221" s="566" t="s">
        <v>1622</v>
      </c>
      <c r="H221" s="566" t="s">
        <v>1622</v>
      </c>
      <c r="I221" s="566" t="s">
        <v>2270</v>
      </c>
      <c r="J221" s="286"/>
      <c r="K221" s="570" t="s">
        <v>2297</v>
      </c>
      <c r="L221" s="571" t="s">
        <v>2450</v>
      </c>
      <c r="M221" s="572"/>
      <c r="N221" s="571" t="s">
        <v>2056</v>
      </c>
      <c r="O221" s="573" t="s">
        <v>2509</v>
      </c>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c r="A222" s="566">
        <v>8</v>
      </c>
      <c r="B222" s="16">
        <v>5</v>
      </c>
      <c r="C222" s="566" t="s">
        <v>2392</v>
      </c>
      <c r="D222" s="566">
        <v>8</v>
      </c>
      <c r="E222" s="566" t="s">
        <v>2265</v>
      </c>
      <c r="F222" s="566"/>
      <c r="G222" s="566" t="s">
        <v>1622</v>
      </c>
      <c r="H222" s="566" t="s">
        <v>1622</v>
      </c>
      <c r="I222" s="566" t="s">
        <v>2271</v>
      </c>
      <c r="J222" s="286"/>
      <c r="K222" s="570" t="s">
        <v>2298</v>
      </c>
      <c r="L222" s="571" t="s">
        <v>2450</v>
      </c>
      <c r="M222" s="572"/>
      <c r="N222" s="571" t="s">
        <v>2056</v>
      </c>
      <c r="O222" s="573" t="s">
        <v>2510</v>
      </c>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c r="A223" s="566">
        <v>9</v>
      </c>
      <c r="B223" s="16">
        <v>5</v>
      </c>
      <c r="C223" s="566" t="s">
        <v>2392</v>
      </c>
      <c r="D223" s="566">
        <v>8</v>
      </c>
      <c r="E223" s="566" t="s">
        <v>2265</v>
      </c>
      <c r="F223" s="566"/>
      <c r="G223" s="566" t="s">
        <v>1622</v>
      </c>
      <c r="H223" s="566" t="s">
        <v>1622</v>
      </c>
      <c r="I223" s="566" t="s">
        <v>2272</v>
      </c>
      <c r="J223" s="286"/>
      <c r="K223" s="570" t="s">
        <v>2299</v>
      </c>
      <c r="L223" s="571" t="s">
        <v>2450</v>
      </c>
      <c r="M223" s="572"/>
      <c r="N223" s="571" t="s">
        <v>2056</v>
      </c>
      <c r="O223" s="573" t="s">
        <v>2511</v>
      </c>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c r="A224" s="566">
        <v>10</v>
      </c>
      <c r="B224" s="16">
        <v>5</v>
      </c>
      <c r="C224" s="566" t="s">
        <v>2392</v>
      </c>
      <c r="D224" s="566">
        <v>8</v>
      </c>
      <c r="E224" s="566" t="s">
        <v>2265</v>
      </c>
      <c r="F224" s="566"/>
      <c r="G224" s="566" t="s">
        <v>1622</v>
      </c>
      <c r="H224" s="566" t="s">
        <v>1622</v>
      </c>
      <c r="I224" s="566" t="s">
        <v>2273</v>
      </c>
      <c r="J224" s="286"/>
      <c r="K224" s="570" t="s">
        <v>2300</v>
      </c>
      <c r="L224" s="571" t="s">
        <v>2450</v>
      </c>
      <c r="M224" s="572"/>
      <c r="N224" s="571" t="s">
        <v>2056</v>
      </c>
      <c r="O224" s="573" t="s">
        <v>2512</v>
      </c>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c r="A225" s="566">
        <v>11</v>
      </c>
      <c r="B225" s="16">
        <v>5</v>
      </c>
      <c r="C225" s="566" t="s">
        <v>2392</v>
      </c>
      <c r="D225" s="566">
        <v>8</v>
      </c>
      <c r="E225" s="566" t="s">
        <v>2265</v>
      </c>
      <c r="F225" s="566"/>
      <c r="G225" s="566" t="s">
        <v>1622</v>
      </c>
      <c r="H225" s="566" t="s">
        <v>1622</v>
      </c>
      <c r="I225" s="566" t="s">
        <v>2274</v>
      </c>
      <c r="J225" s="286"/>
      <c r="K225" s="570" t="s">
        <v>2301</v>
      </c>
      <c r="L225" s="571" t="s">
        <v>2450</v>
      </c>
      <c r="M225" s="572"/>
      <c r="N225" s="571" t="s">
        <v>2334</v>
      </c>
      <c r="O225" s="573" t="s">
        <v>2513</v>
      </c>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c r="A226" s="566">
        <v>12</v>
      </c>
      <c r="B226" s="16">
        <v>5</v>
      </c>
      <c r="C226" s="566" t="s">
        <v>2392</v>
      </c>
      <c r="D226" s="566">
        <v>8</v>
      </c>
      <c r="E226" s="566" t="s">
        <v>2265</v>
      </c>
      <c r="F226" s="566"/>
      <c r="G226" s="566" t="s">
        <v>1622</v>
      </c>
      <c r="H226" s="566" t="s">
        <v>1622</v>
      </c>
      <c r="I226" s="566" t="s">
        <v>2302</v>
      </c>
      <c r="J226" s="286"/>
      <c r="K226" s="570" t="s">
        <v>2303</v>
      </c>
      <c r="L226" s="571" t="s">
        <v>2450</v>
      </c>
      <c r="M226" s="572"/>
      <c r="N226" s="571"/>
      <c r="O226" s="573" t="s">
        <v>2514</v>
      </c>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c r="A227" s="566">
        <v>13</v>
      </c>
      <c r="B227" s="16">
        <v>5</v>
      </c>
      <c r="C227" s="566" t="s">
        <v>2392</v>
      </c>
      <c r="D227" s="566">
        <v>8</v>
      </c>
      <c r="E227" s="566" t="s">
        <v>2265</v>
      </c>
      <c r="F227" s="566"/>
      <c r="G227" s="566" t="s">
        <v>1622</v>
      </c>
      <c r="H227" s="566" t="s">
        <v>1622</v>
      </c>
      <c r="I227" s="566" t="s">
        <v>2306</v>
      </c>
      <c r="J227" s="286"/>
      <c r="K227" s="570" t="s">
        <v>2304</v>
      </c>
      <c r="L227" s="571" t="s">
        <v>2450</v>
      </c>
      <c r="M227" s="572"/>
      <c r="N227" s="571"/>
      <c r="O227" s="573" t="s">
        <v>2514</v>
      </c>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c r="A228" s="566">
        <v>14</v>
      </c>
      <c r="B228" s="16">
        <v>5</v>
      </c>
      <c r="C228" s="566" t="s">
        <v>2392</v>
      </c>
      <c r="D228" s="566">
        <v>8</v>
      </c>
      <c r="E228" s="566" t="s">
        <v>2265</v>
      </c>
      <c r="F228" s="566"/>
      <c r="G228" s="566" t="s">
        <v>1622</v>
      </c>
      <c r="H228" s="566" t="s">
        <v>1622</v>
      </c>
      <c r="I228" s="566" t="s">
        <v>2305</v>
      </c>
      <c r="J228" s="286"/>
      <c r="K228" s="570" t="s">
        <v>2307</v>
      </c>
      <c r="L228" s="571" t="s">
        <v>2450</v>
      </c>
      <c r="M228" s="572"/>
      <c r="N228" s="571"/>
      <c r="O228" s="573" t="s">
        <v>2515</v>
      </c>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c r="A229" s="566">
        <v>15</v>
      </c>
      <c r="B229" s="16">
        <v>5</v>
      </c>
      <c r="C229" s="566" t="s">
        <v>2392</v>
      </c>
      <c r="D229" s="566">
        <v>8</v>
      </c>
      <c r="E229" s="566" t="s">
        <v>2265</v>
      </c>
      <c r="F229" s="566"/>
      <c r="G229" s="566" t="s">
        <v>1622</v>
      </c>
      <c r="H229" s="566" t="s">
        <v>1622</v>
      </c>
      <c r="I229" s="566" t="s">
        <v>2275</v>
      </c>
      <c r="J229" s="286"/>
      <c r="K229" s="570" t="s">
        <v>2308</v>
      </c>
      <c r="L229" s="571" t="s">
        <v>2450</v>
      </c>
      <c r="M229" s="572"/>
      <c r="N229" s="571"/>
      <c r="O229" s="573" t="s">
        <v>2516</v>
      </c>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c r="A230" s="566">
        <v>16</v>
      </c>
      <c r="B230" s="16">
        <v>5</v>
      </c>
      <c r="C230" s="566" t="s">
        <v>2392</v>
      </c>
      <c r="D230" s="566">
        <v>8</v>
      </c>
      <c r="E230" s="566" t="s">
        <v>2265</v>
      </c>
      <c r="F230" s="566"/>
      <c r="G230" s="566" t="s">
        <v>1622</v>
      </c>
      <c r="H230" s="566" t="s">
        <v>1622</v>
      </c>
      <c r="I230" s="566" t="s">
        <v>2276</v>
      </c>
      <c r="J230" s="286"/>
      <c r="K230" s="570" t="s">
        <v>2310</v>
      </c>
      <c r="L230" s="571" t="s">
        <v>2450</v>
      </c>
      <c r="M230" s="572"/>
      <c r="N230" s="571"/>
      <c r="O230" s="573" t="s">
        <v>2517</v>
      </c>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c r="A231" s="566">
        <v>17</v>
      </c>
      <c r="B231" s="16">
        <v>5</v>
      </c>
      <c r="C231" s="566" t="s">
        <v>2392</v>
      </c>
      <c r="D231" s="566">
        <v>8</v>
      </c>
      <c r="E231" s="566" t="s">
        <v>2265</v>
      </c>
      <c r="F231" s="566"/>
      <c r="G231" s="566" t="s">
        <v>1622</v>
      </c>
      <c r="H231" s="566" t="s">
        <v>1622</v>
      </c>
      <c r="I231" s="566" t="s">
        <v>2277</v>
      </c>
      <c r="J231" s="286"/>
      <c r="K231" s="570" t="s">
        <v>2309</v>
      </c>
      <c r="L231" s="571" t="s">
        <v>2450</v>
      </c>
      <c r="M231" s="572"/>
      <c r="N231" s="571"/>
      <c r="O231" s="573" t="s">
        <v>2518</v>
      </c>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c r="A232" s="566">
        <v>18</v>
      </c>
      <c r="B232" s="16">
        <v>5</v>
      </c>
      <c r="C232" s="566" t="s">
        <v>2392</v>
      </c>
      <c r="D232" s="566">
        <v>8</v>
      </c>
      <c r="E232" s="566" t="s">
        <v>2265</v>
      </c>
      <c r="F232" s="566"/>
      <c r="G232" s="566" t="s">
        <v>1622</v>
      </c>
      <c r="H232" s="566" t="s">
        <v>1622</v>
      </c>
      <c r="I232" s="566" t="s">
        <v>2278</v>
      </c>
      <c r="J232" s="286"/>
      <c r="K232" s="570" t="s">
        <v>2311</v>
      </c>
      <c r="L232" s="571" t="s">
        <v>2450</v>
      </c>
      <c r="M232" s="572"/>
      <c r="N232" s="571"/>
      <c r="O232" s="573" t="s">
        <v>2519</v>
      </c>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c r="A233" s="566">
        <v>19</v>
      </c>
      <c r="B233" s="16">
        <v>5</v>
      </c>
      <c r="C233" s="566" t="s">
        <v>2392</v>
      </c>
      <c r="D233" s="566">
        <v>8</v>
      </c>
      <c r="E233" s="566" t="s">
        <v>2265</v>
      </c>
      <c r="F233" s="566"/>
      <c r="G233" s="566" t="s">
        <v>1622</v>
      </c>
      <c r="H233" s="566" t="s">
        <v>1622</v>
      </c>
      <c r="I233" s="566" t="s">
        <v>2279</v>
      </c>
      <c r="J233" s="286"/>
      <c r="K233" s="570" t="s">
        <v>2312</v>
      </c>
      <c r="L233" s="571" t="s">
        <v>2450</v>
      </c>
      <c r="M233" s="572"/>
      <c r="N233" s="571"/>
      <c r="O233" s="573" t="s">
        <v>2520</v>
      </c>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c r="A234" s="566">
        <v>20</v>
      </c>
      <c r="B234" s="16">
        <v>5</v>
      </c>
      <c r="C234" s="566" t="s">
        <v>2392</v>
      </c>
      <c r="D234" s="566">
        <v>8</v>
      </c>
      <c r="E234" s="566" t="s">
        <v>2265</v>
      </c>
      <c r="F234" s="566"/>
      <c r="G234" s="566" t="s">
        <v>1622</v>
      </c>
      <c r="H234" s="566" t="s">
        <v>1622</v>
      </c>
      <c r="I234" s="567" t="s">
        <v>2314</v>
      </c>
      <c r="J234" s="286"/>
      <c r="K234" s="570" t="s">
        <v>2313</v>
      </c>
      <c r="L234" s="571" t="s">
        <v>2450</v>
      </c>
      <c r="M234" s="572"/>
      <c r="N234" s="571"/>
      <c r="O234" s="573" t="s">
        <v>2521</v>
      </c>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c r="A235" s="566">
        <v>21</v>
      </c>
      <c r="B235" s="16">
        <v>5</v>
      </c>
      <c r="C235" s="566" t="s">
        <v>2392</v>
      </c>
      <c r="D235" s="566">
        <v>8</v>
      </c>
      <c r="E235" s="566" t="s">
        <v>2265</v>
      </c>
      <c r="F235" s="566"/>
      <c r="G235" s="566" t="s">
        <v>1622</v>
      </c>
      <c r="H235" s="566" t="s">
        <v>1622</v>
      </c>
      <c r="I235" s="567" t="s">
        <v>2315</v>
      </c>
      <c r="J235" s="286"/>
      <c r="K235" s="570" t="s">
        <v>2316</v>
      </c>
      <c r="L235" s="571" t="s">
        <v>2450</v>
      </c>
      <c r="M235" s="572"/>
      <c r="N235" s="571"/>
      <c r="O235" s="573" t="s">
        <v>2522</v>
      </c>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c r="A236" s="566">
        <v>22</v>
      </c>
      <c r="B236" s="16">
        <v>5</v>
      </c>
      <c r="C236" s="566" t="s">
        <v>2392</v>
      </c>
      <c r="D236" s="566">
        <v>8</v>
      </c>
      <c r="E236" s="566" t="s">
        <v>2265</v>
      </c>
      <c r="F236" s="566"/>
      <c r="G236" s="566" t="s">
        <v>1622</v>
      </c>
      <c r="H236" s="566" t="s">
        <v>1622</v>
      </c>
      <c r="I236" s="568" t="s">
        <v>2317</v>
      </c>
      <c r="J236" s="286"/>
      <c r="K236" s="570" t="s">
        <v>2318</v>
      </c>
      <c r="L236" s="571" t="s">
        <v>2450</v>
      </c>
      <c r="M236" s="572"/>
      <c r="N236" s="571"/>
      <c r="O236" s="573" t="s">
        <v>2523</v>
      </c>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c r="A237" s="566">
        <v>23</v>
      </c>
      <c r="B237" s="16">
        <v>5</v>
      </c>
      <c r="C237" s="566" t="s">
        <v>2392</v>
      </c>
      <c r="D237" s="566">
        <v>8</v>
      </c>
      <c r="E237" s="566" t="s">
        <v>2265</v>
      </c>
      <c r="F237" s="566"/>
      <c r="G237" s="566" t="s">
        <v>1622</v>
      </c>
      <c r="H237" s="566" t="s">
        <v>1622</v>
      </c>
      <c r="I237" s="568" t="s">
        <v>2319</v>
      </c>
      <c r="J237" s="286"/>
      <c r="K237" s="570" t="s">
        <v>2320</v>
      </c>
      <c r="L237" s="571" t="s">
        <v>2450</v>
      </c>
      <c r="M237" s="572"/>
      <c r="N237" s="571"/>
      <c r="O237" s="573" t="s">
        <v>2524</v>
      </c>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c r="A238" s="566">
        <v>24</v>
      </c>
      <c r="B238" s="16">
        <v>5</v>
      </c>
      <c r="C238" s="566" t="s">
        <v>2392</v>
      </c>
      <c r="D238" s="566">
        <v>8</v>
      </c>
      <c r="E238" s="566" t="s">
        <v>2265</v>
      </c>
      <c r="F238" s="566"/>
      <c r="G238" s="566" t="s">
        <v>1622</v>
      </c>
      <c r="H238" s="566" t="s">
        <v>1622</v>
      </c>
      <c r="I238" s="567" t="s">
        <v>2321</v>
      </c>
      <c r="J238" s="286"/>
      <c r="K238" s="570" t="s">
        <v>2322</v>
      </c>
      <c r="L238" s="571" t="s">
        <v>2450</v>
      </c>
      <c r="M238" s="572"/>
      <c r="N238" s="571"/>
      <c r="O238" s="573" t="s">
        <v>2525</v>
      </c>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c r="A239" s="566">
        <v>25</v>
      </c>
      <c r="B239" s="16">
        <v>5</v>
      </c>
      <c r="C239" s="566" t="s">
        <v>2392</v>
      </c>
      <c r="D239" s="566">
        <v>8</v>
      </c>
      <c r="E239" s="566" t="s">
        <v>2265</v>
      </c>
      <c r="F239" s="566"/>
      <c r="G239" s="566" t="s">
        <v>1622</v>
      </c>
      <c r="H239" s="566" t="s">
        <v>1622</v>
      </c>
      <c r="I239" s="569" t="s">
        <v>2280</v>
      </c>
      <c r="J239" s="286"/>
      <c r="K239" s="570" t="s">
        <v>2323</v>
      </c>
      <c r="L239" s="571" t="s">
        <v>2450</v>
      </c>
      <c r="M239" s="572"/>
      <c r="N239" s="571"/>
      <c r="O239" s="573" t="s">
        <v>2526</v>
      </c>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c r="A240" s="566">
        <v>26</v>
      </c>
      <c r="B240" s="16">
        <v>5</v>
      </c>
      <c r="C240" s="566" t="s">
        <v>2392</v>
      </c>
      <c r="D240" s="566">
        <v>8</v>
      </c>
      <c r="E240" s="566" t="s">
        <v>2265</v>
      </c>
      <c r="F240" s="566"/>
      <c r="G240" s="566" t="s">
        <v>1622</v>
      </c>
      <c r="H240" s="566" t="s">
        <v>1622</v>
      </c>
      <c r="I240" s="566" t="s">
        <v>2281</v>
      </c>
      <c r="J240" s="286"/>
      <c r="K240" s="570" t="s">
        <v>2324</v>
      </c>
      <c r="L240" s="571" t="s">
        <v>2450</v>
      </c>
      <c r="M240" s="572"/>
      <c r="N240" s="571"/>
      <c r="O240" s="573" t="s">
        <v>2527</v>
      </c>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c r="A241" s="566">
        <v>27</v>
      </c>
      <c r="B241" s="16">
        <v>5</v>
      </c>
      <c r="C241" s="566" t="s">
        <v>2392</v>
      </c>
      <c r="D241" s="566">
        <v>8</v>
      </c>
      <c r="E241" s="566" t="s">
        <v>2265</v>
      </c>
      <c r="F241" s="566"/>
      <c r="G241" s="566" t="s">
        <v>1622</v>
      </c>
      <c r="H241" s="566" t="s">
        <v>1622</v>
      </c>
      <c r="I241" s="569" t="s">
        <v>2282</v>
      </c>
      <c r="J241" s="286"/>
      <c r="K241" s="570" t="s">
        <v>2325</v>
      </c>
      <c r="L241" s="571" t="s">
        <v>2450</v>
      </c>
      <c r="M241" s="572"/>
      <c r="N241" s="571"/>
      <c r="O241" s="573" t="s">
        <v>2528</v>
      </c>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c r="A242" s="566">
        <v>28</v>
      </c>
      <c r="B242" s="16">
        <v>5</v>
      </c>
      <c r="C242" s="566" t="s">
        <v>2392</v>
      </c>
      <c r="D242" s="566">
        <v>8</v>
      </c>
      <c r="E242" s="566" t="s">
        <v>2265</v>
      </c>
      <c r="F242" s="566"/>
      <c r="G242" s="566" t="s">
        <v>1622</v>
      </c>
      <c r="H242" s="566" t="s">
        <v>1622</v>
      </c>
      <c r="I242" s="566" t="s">
        <v>2283</v>
      </c>
      <c r="J242" s="286"/>
      <c r="K242" s="570" t="s">
        <v>2326</v>
      </c>
      <c r="L242" s="571" t="s">
        <v>2450</v>
      </c>
      <c r="M242" s="572"/>
      <c r="N242" s="571"/>
      <c r="O242" s="573" t="s">
        <v>2529</v>
      </c>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c r="A243" s="566">
        <v>29</v>
      </c>
      <c r="B243" s="16">
        <v>5</v>
      </c>
      <c r="C243" s="566" t="s">
        <v>2392</v>
      </c>
      <c r="D243" s="566">
        <v>8</v>
      </c>
      <c r="E243" s="566" t="s">
        <v>2265</v>
      </c>
      <c r="F243" s="566"/>
      <c r="G243" s="566" t="s">
        <v>1622</v>
      </c>
      <c r="H243" s="566" t="s">
        <v>1622</v>
      </c>
      <c r="I243" s="569" t="s">
        <v>2284</v>
      </c>
      <c r="J243" s="286"/>
      <c r="K243" s="570" t="s">
        <v>2327</v>
      </c>
      <c r="L243" s="571" t="s">
        <v>2450</v>
      </c>
      <c r="M243" s="572"/>
      <c r="N243" s="571"/>
      <c r="O243" s="573" t="s">
        <v>2533</v>
      </c>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c r="A244" s="566">
        <v>30</v>
      </c>
      <c r="B244" s="16">
        <v>5</v>
      </c>
      <c r="C244" s="566" t="s">
        <v>2392</v>
      </c>
      <c r="D244" s="566">
        <v>8</v>
      </c>
      <c r="E244" s="566" t="s">
        <v>2265</v>
      </c>
      <c r="F244" s="566"/>
      <c r="G244" s="566" t="s">
        <v>1622</v>
      </c>
      <c r="H244" s="566" t="s">
        <v>1622</v>
      </c>
      <c r="I244" s="566" t="s">
        <v>2285</v>
      </c>
      <c r="J244" s="286"/>
      <c r="K244" s="570" t="s">
        <v>2330</v>
      </c>
      <c r="L244" s="571" t="s">
        <v>2450</v>
      </c>
      <c r="M244" s="572"/>
      <c r="N244" s="571"/>
      <c r="O244" s="573" t="s">
        <v>2534</v>
      </c>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c r="A245" s="566">
        <v>31</v>
      </c>
      <c r="B245" s="16">
        <v>5</v>
      </c>
      <c r="C245" s="566" t="s">
        <v>2392</v>
      </c>
      <c r="D245" s="566">
        <v>8</v>
      </c>
      <c r="E245" s="566" t="s">
        <v>2265</v>
      </c>
      <c r="F245" s="566"/>
      <c r="G245" s="566" t="s">
        <v>1622</v>
      </c>
      <c r="H245" s="566" t="s">
        <v>1622</v>
      </c>
      <c r="I245" s="569" t="s">
        <v>2286</v>
      </c>
      <c r="J245" s="286"/>
      <c r="K245" s="570" t="s">
        <v>2331</v>
      </c>
      <c r="L245" s="571" t="s">
        <v>2450</v>
      </c>
      <c r="M245" s="572"/>
      <c r="N245" s="571"/>
      <c r="O245" s="573" t="s">
        <v>2535</v>
      </c>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c r="A246" s="566">
        <v>32</v>
      </c>
      <c r="B246" s="16">
        <v>5</v>
      </c>
      <c r="C246" s="566" t="s">
        <v>2392</v>
      </c>
      <c r="D246" s="566">
        <v>8</v>
      </c>
      <c r="E246" s="566" t="s">
        <v>2265</v>
      </c>
      <c r="F246" s="566"/>
      <c r="G246" s="566" t="s">
        <v>1622</v>
      </c>
      <c r="H246" s="566" t="s">
        <v>1622</v>
      </c>
      <c r="I246" s="566" t="s">
        <v>2287</v>
      </c>
      <c r="J246" s="286"/>
      <c r="K246" s="570" t="s">
        <v>2332</v>
      </c>
      <c r="L246" s="571" t="s">
        <v>2450</v>
      </c>
      <c r="M246" s="572"/>
      <c r="N246" s="571"/>
      <c r="O246" s="573" t="s">
        <v>2530</v>
      </c>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c r="A247" s="566">
        <v>33</v>
      </c>
      <c r="B247" s="16">
        <v>5</v>
      </c>
      <c r="C247" s="566" t="s">
        <v>2392</v>
      </c>
      <c r="D247" s="566">
        <v>8</v>
      </c>
      <c r="E247" s="566" t="s">
        <v>2265</v>
      </c>
      <c r="F247" s="566"/>
      <c r="G247" s="566" t="s">
        <v>1622</v>
      </c>
      <c r="H247" s="566" t="s">
        <v>1622</v>
      </c>
      <c r="I247" s="566" t="s">
        <v>2288</v>
      </c>
      <c r="J247" s="286"/>
      <c r="K247" s="570" t="s">
        <v>2333</v>
      </c>
      <c r="L247" s="571" t="s">
        <v>2450</v>
      </c>
      <c r="M247" s="572"/>
      <c r="N247" s="571"/>
      <c r="O247" s="573" t="s">
        <v>2531</v>
      </c>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c r="A248" s="566">
        <v>34</v>
      </c>
      <c r="B248" s="16">
        <v>5</v>
      </c>
      <c r="C248" s="566" t="s">
        <v>2392</v>
      </c>
      <c r="D248" s="566">
        <v>8</v>
      </c>
      <c r="E248" s="566" t="s">
        <v>2265</v>
      </c>
      <c r="F248" s="566"/>
      <c r="G248" s="566" t="s">
        <v>1622</v>
      </c>
      <c r="H248" s="566" t="s">
        <v>1622</v>
      </c>
      <c r="I248" s="566" t="s">
        <v>2328</v>
      </c>
      <c r="J248" s="286"/>
      <c r="K248" s="574" t="s">
        <v>2329</v>
      </c>
      <c r="L248" s="571" t="s">
        <v>2450</v>
      </c>
      <c r="M248" s="575"/>
      <c r="N248" s="576"/>
      <c r="O248" s="573" t="s">
        <v>2532</v>
      </c>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c r="A249" s="32">
        <v>1</v>
      </c>
      <c r="B249" s="16">
        <v>5</v>
      </c>
      <c r="C249" s="32" t="s">
        <v>2392</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c r="A250" s="32">
        <f t="shared" ref="A250:A281" si="14">A249+1</f>
        <v>2</v>
      </c>
      <c r="B250" s="16">
        <v>5</v>
      </c>
      <c r="C250" s="32" t="s">
        <v>2392</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c r="A251" s="32">
        <f t="shared" si="14"/>
        <v>3</v>
      </c>
      <c r="B251" s="16">
        <v>5</v>
      </c>
      <c r="C251" s="32" t="s">
        <v>2392</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c r="A252" s="32">
        <f t="shared" si="14"/>
        <v>4</v>
      </c>
      <c r="B252" s="16">
        <v>5</v>
      </c>
      <c r="C252" s="32" t="s">
        <v>2392</v>
      </c>
      <c r="D252" s="32">
        <v>9</v>
      </c>
      <c r="E252" s="32" t="s">
        <v>856</v>
      </c>
      <c r="F252" s="32"/>
      <c r="G252" s="32"/>
      <c r="H252" s="32"/>
      <c r="I252" s="32" t="s">
        <v>869</v>
      </c>
      <c r="J252" s="210" t="str">
        <f>_xlfn.CONCAT("'&lt;br&gt;','&lt;b&gt;','",I252, ": ','&lt;/b&gt;',",O252, ",'&lt;/br&gt;',")</f>
        <v>'&lt;br&gt;','&lt;b&gt;','O/E Macroinvertebrate Index : ','&lt;/b&gt;',OEratio ,'&lt;/br&gt;',</v>
      </c>
      <c r="K252" s="35" t="s">
        <v>1826</v>
      </c>
      <c r="L252" s="32" t="s">
        <v>2450</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c r="A253" s="32">
        <f t="shared" si="14"/>
        <v>5</v>
      </c>
      <c r="B253" s="16">
        <v>5</v>
      </c>
      <c r="C253" s="32" t="s">
        <v>2392</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c r="A254" s="32">
        <f t="shared" si="14"/>
        <v>6</v>
      </c>
      <c r="B254" s="16">
        <v>5</v>
      </c>
      <c r="C254" s="32" t="s">
        <v>2392</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c r="A255" s="32">
        <f t="shared" si="14"/>
        <v>7</v>
      </c>
      <c r="B255" s="16">
        <v>5</v>
      </c>
      <c r="C255" s="32" t="s">
        <v>2392</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2450</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c r="A256" s="32">
        <f t="shared" si="14"/>
        <v>8</v>
      </c>
      <c r="B256" s="16">
        <v>5</v>
      </c>
      <c r="C256" s="32" t="s">
        <v>2392</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4.5">
      <c r="A257" s="32">
        <f t="shared" si="14"/>
        <v>9</v>
      </c>
      <c r="B257" s="16">
        <v>5</v>
      </c>
      <c r="C257" s="32" t="s">
        <v>2392</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c r="A258" s="32">
        <f t="shared" si="14"/>
        <v>10</v>
      </c>
      <c r="B258" s="16">
        <v>5</v>
      </c>
      <c r="C258" s="32" t="s">
        <v>2392</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c r="A259" s="32">
        <f t="shared" si="14"/>
        <v>11</v>
      </c>
      <c r="B259" s="16">
        <v>5</v>
      </c>
      <c r="C259" s="32" t="s">
        <v>2392</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c r="A260" s="32">
        <f t="shared" si="14"/>
        <v>12</v>
      </c>
      <c r="B260" s="16">
        <v>5</v>
      </c>
      <c r="C260" s="32" t="s">
        <v>2392</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c r="A261" s="32">
        <f t="shared" si="14"/>
        <v>13</v>
      </c>
      <c r="B261" s="16">
        <v>5</v>
      </c>
      <c r="C261" s="32" t="s">
        <v>2392</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29">
      <c r="A262" s="32">
        <f t="shared" si="14"/>
        <v>14</v>
      </c>
      <c r="B262" s="16">
        <v>5</v>
      </c>
      <c r="C262" s="32" t="s">
        <v>2392</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29">
      <c r="A263" s="32">
        <f t="shared" si="14"/>
        <v>15</v>
      </c>
      <c r="B263" s="16">
        <v>5</v>
      </c>
      <c r="C263" s="32" t="s">
        <v>2392</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c r="A264" s="32">
        <f t="shared" si="14"/>
        <v>16</v>
      </c>
      <c r="B264" s="16">
        <v>5</v>
      </c>
      <c r="C264" s="32" t="s">
        <v>2392</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c r="A265" s="32">
        <f t="shared" si="14"/>
        <v>17</v>
      </c>
      <c r="B265" s="16">
        <v>5</v>
      </c>
      <c r="C265" s="32" t="s">
        <v>2392</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c r="A266" s="32">
        <f t="shared" si="14"/>
        <v>18</v>
      </c>
      <c r="B266" s="16">
        <v>5</v>
      </c>
      <c r="C266" s="32" t="s">
        <v>2392</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58">
      <c r="A267" s="32">
        <f t="shared" si="14"/>
        <v>19</v>
      </c>
      <c r="B267" s="16">
        <v>5</v>
      </c>
      <c r="C267" s="32" t="s">
        <v>2392</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c r="A268" s="32">
        <f t="shared" si="14"/>
        <v>20</v>
      </c>
      <c r="B268" s="16">
        <v>5</v>
      </c>
      <c r="C268" s="32" t="s">
        <v>2392</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c r="A269" s="32">
        <f t="shared" si="14"/>
        <v>21</v>
      </c>
      <c r="B269" s="16">
        <v>5</v>
      </c>
      <c r="C269" s="32" t="s">
        <v>2392</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c r="A270" s="32">
        <f t="shared" si="14"/>
        <v>22</v>
      </c>
      <c r="B270" s="16">
        <v>5</v>
      </c>
      <c r="C270" s="32" t="s">
        <v>2392</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c r="A271" s="32">
        <f t="shared" si="14"/>
        <v>23</v>
      </c>
      <c r="B271" s="16">
        <v>5</v>
      </c>
      <c r="C271" s="32" t="s">
        <v>2392</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c r="A272" s="32">
        <f t="shared" si="14"/>
        <v>24</v>
      </c>
      <c r="B272" s="16">
        <v>5</v>
      </c>
      <c r="C272" s="32" t="s">
        <v>2392</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c r="A273" s="32">
        <f t="shared" si="14"/>
        <v>25</v>
      </c>
      <c r="B273" s="16">
        <v>5</v>
      </c>
      <c r="C273" s="32" t="s">
        <v>2392</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c r="A274" s="32">
        <f t="shared" si="14"/>
        <v>26</v>
      </c>
      <c r="B274" s="16">
        <v>5</v>
      </c>
      <c r="C274" s="32" t="s">
        <v>2392</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c r="A275" s="32">
        <f t="shared" si="14"/>
        <v>27</v>
      </c>
      <c r="B275" s="16">
        <v>5</v>
      </c>
      <c r="C275" s="32" t="s">
        <v>2392</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c r="A276" s="32">
        <f t="shared" si="14"/>
        <v>28</v>
      </c>
      <c r="B276" s="16">
        <v>5</v>
      </c>
      <c r="C276" s="32" t="s">
        <v>2392</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14.5">
      <c r="A277" s="32">
        <f t="shared" si="14"/>
        <v>29</v>
      </c>
      <c r="B277" s="16">
        <v>5</v>
      </c>
      <c r="C277" s="32" t="s">
        <v>2392</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14.5">
      <c r="A278" s="32">
        <f t="shared" si="14"/>
        <v>30</v>
      </c>
      <c r="B278" s="16">
        <v>5</v>
      </c>
      <c r="C278" s="32" t="s">
        <v>2392</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c r="A279" s="32">
        <f t="shared" si="14"/>
        <v>31</v>
      </c>
      <c r="B279" s="16">
        <v>5</v>
      </c>
      <c r="C279" s="32" t="s">
        <v>2392</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14.5">
      <c r="A280" s="32">
        <f t="shared" si="14"/>
        <v>32</v>
      </c>
      <c r="B280" s="16">
        <v>5</v>
      </c>
      <c r="C280" s="32" t="s">
        <v>2392</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c r="A281" s="32">
        <f t="shared" si="14"/>
        <v>33</v>
      </c>
      <c r="B281" s="16">
        <v>5</v>
      </c>
      <c r="C281" s="32" t="s">
        <v>2392</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c r="A282" s="32">
        <f t="shared" ref="A282:A313" si="16">A281+1</f>
        <v>34</v>
      </c>
      <c r="B282" s="16">
        <v>5</v>
      </c>
      <c r="C282" s="32" t="s">
        <v>2392</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c r="A283" s="32">
        <f t="shared" si="16"/>
        <v>35</v>
      </c>
      <c r="B283" s="16">
        <v>5</v>
      </c>
      <c r="C283" s="32" t="s">
        <v>2392</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c r="A284" s="32">
        <f t="shared" si="16"/>
        <v>36</v>
      </c>
      <c r="B284" s="16">
        <v>5</v>
      </c>
      <c r="C284" s="32" t="s">
        <v>2392</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14.5">
      <c r="A285" s="32">
        <f t="shared" si="16"/>
        <v>37</v>
      </c>
      <c r="B285" s="16">
        <v>5</v>
      </c>
      <c r="C285" s="32" t="s">
        <v>2392</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14.5">
      <c r="A286" s="32">
        <f t="shared" si="16"/>
        <v>38</v>
      </c>
      <c r="B286" s="16">
        <v>5</v>
      </c>
      <c r="C286" s="32" t="s">
        <v>2392</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14.5">
      <c r="A287" s="32">
        <f t="shared" si="16"/>
        <v>39</v>
      </c>
      <c r="B287" s="16">
        <v>5</v>
      </c>
      <c r="C287" s="32" t="s">
        <v>2392</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84">
      <c r="A288" s="32">
        <f t="shared" si="16"/>
        <v>40</v>
      </c>
      <c r="B288" s="16">
        <v>5</v>
      </c>
      <c r="C288" s="32" t="s">
        <v>2392</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c r="A289" s="32">
        <f t="shared" si="16"/>
        <v>41</v>
      </c>
      <c r="B289" s="16">
        <v>5</v>
      </c>
      <c r="C289" s="32" t="s">
        <v>2392</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c r="A290" s="32">
        <f t="shared" si="16"/>
        <v>42</v>
      </c>
      <c r="B290" s="16">
        <v>5</v>
      </c>
      <c r="C290" s="32" t="s">
        <v>2392</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c r="A291" s="32">
        <f t="shared" si="16"/>
        <v>43</v>
      </c>
      <c r="B291" s="16">
        <v>5</v>
      </c>
      <c r="C291" s="32" t="s">
        <v>2392</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c r="A292" s="32">
        <f t="shared" si="16"/>
        <v>44</v>
      </c>
      <c r="B292" s="16">
        <v>5</v>
      </c>
      <c r="C292" s="32" t="s">
        <v>2392</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c r="A293" s="32">
        <f t="shared" si="16"/>
        <v>45</v>
      </c>
      <c r="B293" s="16">
        <v>5</v>
      </c>
      <c r="C293" s="32" t="s">
        <v>2392</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c r="A294" s="32">
        <f t="shared" si="16"/>
        <v>46</v>
      </c>
      <c r="B294" s="16">
        <v>5</v>
      </c>
      <c r="C294" s="32" t="s">
        <v>2392</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c r="A295" s="32">
        <f t="shared" si="16"/>
        <v>47</v>
      </c>
      <c r="B295" s="16">
        <v>5</v>
      </c>
      <c r="C295" s="32" t="s">
        <v>2392</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c r="A296" s="32">
        <f t="shared" si="16"/>
        <v>48</v>
      </c>
      <c r="B296" s="16">
        <v>5</v>
      </c>
      <c r="C296" s="32" t="s">
        <v>2392</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c r="A297" s="32">
        <f t="shared" si="16"/>
        <v>49</v>
      </c>
      <c r="B297" s="16">
        <v>5</v>
      </c>
      <c r="C297" s="32" t="s">
        <v>2392</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c r="A298" s="32">
        <f t="shared" si="16"/>
        <v>50</v>
      </c>
      <c r="B298" s="16">
        <v>5</v>
      </c>
      <c r="C298" s="32" t="s">
        <v>2392</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c r="A299" s="32">
        <f t="shared" si="16"/>
        <v>51</v>
      </c>
      <c r="B299" s="16">
        <v>5</v>
      </c>
      <c r="C299" s="32" t="s">
        <v>2392</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c r="A300" s="32">
        <f t="shared" si="16"/>
        <v>52</v>
      </c>
      <c r="B300" s="16">
        <v>5</v>
      </c>
      <c r="C300" s="32" t="s">
        <v>2392</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53</v>
      </c>
      <c r="B301" s="16">
        <v>5</v>
      </c>
      <c r="C301" s="32" t="s">
        <v>2392</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c r="A302" s="32">
        <f t="shared" si="16"/>
        <v>54</v>
      </c>
      <c r="B302" s="16">
        <v>5</v>
      </c>
      <c r="C302" s="32" t="s">
        <v>2392</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14.5">
      <c r="A303" s="32">
        <f t="shared" si="16"/>
        <v>55</v>
      </c>
      <c r="B303" s="16">
        <v>5</v>
      </c>
      <c r="C303" s="32" t="s">
        <v>2392</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c r="A304" s="32">
        <f t="shared" si="16"/>
        <v>56</v>
      </c>
      <c r="B304" s="16">
        <v>5</v>
      </c>
      <c r="C304" s="32" t="s">
        <v>2392</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
      <c r="A305" s="32">
        <f t="shared" si="16"/>
        <v>57</v>
      </c>
      <c r="B305" s="16">
        <v>5</v>
      </c>
      <c r="C305" s="32" t="s">
        <v>2392</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c r="A306" s="32">
        <f t="shared" si="16"/>
        <v>58</v>
      </c>
      <c r="B306" s="16">
        <v>5</v>
      </c>
      <c r="C306" s="32" t="s">
        <v>2392</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c r="A307" s="32">
        <f t="shared" si="16"/>
        <v>59</v>
      </c>
      <c r="B307" s="16">
        <v>5</v>
      </c>
      <c r="C307" s="32" t="s">
        <v>2392</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c r="A308" s="32">
        <f t="shared" si="16"/>
        <v>60</v>
      </c>
      <c r="B308" s="16">
        <v>5</v>
      </c>
      <c r="C308" s="32" t="s">
        <v>2392</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c r="A309" s="32">
        <f t="shared" si="16"/>
        <v>61</v>
      </c>
      <c r="B309" s="16">
        <v>5</v>
      </c>
      <c r="C309" s="32" t="s">
        <v>2392</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c r="A310" s="32">
        <f t="shared" si="16"/>
        <v>62</v>
      </c>
      <c r="B310" s="16">
        <v>5</v>
      </c>
      <c r="C310" s="32" t="s">
        <v>2392</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c r="A311" s="32">
        <f t="shared" si="16"/>
        <v>63</v>
      </c>
      <c r="B311" s="16">
        <v>5</v>
      </c>
      <c r="C311" s="32" t="s">
        <v>2392</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14">
      <c r="A312" s="32">
        <f t="shared" si="16"/>
        <v>64</v>
      </c>
      <c r="B312" s="16">
        <v>5</v>
      </c>
      <c r="C312" s="32" t="s">
        <v>2392</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14.5">
      <c r="A313" s="32">
        <f t="shared" si="16"/>
        <v>65</v>
      </c>
      <c r="B313" s="16">
        <v>5</v>
      </c>
      <c r="C313" s="32" t="s">
        <v>2392</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14">
      <c r="A314" s="32">
        <f t="shared" ref="A314:A341" si="18">A313+1</f>
        <v>66</v>
      </c>
      <c r="B314" s="16">
        <v>5</v>
      </c>
      <c r="C314" s="32" t="s">
        <v>2392</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14.5">
      <c r="A315" s="32">
        <f t="shared" si="18"/>
        <v>67</v>
      </c>
      <c r="B315" s="16">
        <v>5</v>
      </c>
      <c r="C315" s="32" t="s">
        <v>2392</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5">
      <c r="A316" s="32">
        <f t="shared" si="18"/>
        <v>68</v>
      </c>
      <c r="B316" s="16">
        <v>5</v>
      </c>
      <c r="C316" s="32" t="s">
        <v>2392</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14.5">
      <c r="A317" s="32">
        <f t="shared" si="18"/>
        <v>69</v>
      </c>
      <c r="B317" s="16">
        <v>5</v>
      </c>
      <c r="C317" s="32" t="s">
        <v>2392</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c r="A318" s="32">
        <f t="shared" si="18"/>
        <v>70</v>
      </c>
      <c r="B318" s="16">
        <v>5</v>
      </c>
      <c r="C318" s="32" t="s">
        <v>2392</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c r="A319" s="32">
        <f t="shared" si="18"/>
        <v>71</v>
      </c>
      <c r="B319" s="16">
        <v>5</v>
      </c>
      <c r="C319" s="32" t="s">
        <v>2392</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c r="A320" s="32">
        <f t="shared" si="18"/>
        <v>72</v>
      </c>
      <c r="B320" s="16">
        <v>5</v>
      </c>
      <c r="C320" s="32" t="s">
        <v>2392</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c r="A321" s="32">
        <f t="shared" si="18"/>
        <v>73</v>
      </c>
      <c r="B321" s="16">
        <v>5</v>
      </c>
      <c r="C321" s="32" t="s">
        <v>2392</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74</v>
      </c>
      <c r="B322" s="16">
        <v>5</v>
      </c>
      <c r="C322" s="32" t="s">
        <v>2392</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75</v>
      </c>
      <c r="B323" s="16">
        <v>5</v>
      </c>
      <c r="C323" s="32" t="s">
        <v>2392</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c r="A324" s="32">
        <f t="shared" si="18"/>
        <v>76</v>
      </c>
      <c r="B324" s="16">
        <v>5</v>
      </c>
      <c r="C324" s="32" t="s">
        <v>2392</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c r="A325" s="32">
        <f t="shared" si="18"/>
        <v>77</v>
      </c>
      <c r="B325" s="16">
        <v>5</v>
      </c>
      <c r="C325" s="32" t="s">
        <v>2392</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14.5">
      <c r="A326" s="32">
        <f t="shared" si="18"/>
        <v>78</v>
      </c>
      <c r="B326" s="16">
        <v>5</v>
      </c>
      <c r="C326" s="32" t="s">
        <v>2392</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c r="A327" s="32">
        <f t="shared" si="18"/>
        <v>79</v>
      </c>
      <c r="B327" s="16">
        <v>5</v>
      </c>
      <c r="C327" s="32" t="s">
        <v>2392</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c r="A328" s="32">
        <f t="shared" si="18"/>
        <v>80</v>
      </c>
      <c r="B328" s="16">
        <v>5</v>
      </c>
      <c r="C328" s="32" t="s">
        <v>2392</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c r="A329" s="32">
        <f t="shared" si="18"/>
        <v>81</v>
      </c>
      <c r="B329" s="16">
        <v>5</v>
      </c>
      <c r="C329" s="32" t="s">
        <v>2392</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c r="A330" s="32">
        <f t="shared" si="18"/>
        <v>82</v>
      </c>
      <c r="B330" s="16">
        <v>5</v>
      </c>
      <c r="C330" s="32" t="s">
        <v>2392</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83</v>
      </c>
      <c r="B331" s="16">
        <v>5</v>
      </c>
      <c r="C331" s="32" t="s">
        <v>2392</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84</v>
      </c>
      <c r="B332" s="16">
        <v>5</v>
      </c>
      <c r="C332" s="32" t="s">
        <v>2392</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85</v>
      </c>
      <c r="B333" s="16">
        <v>5</v>
      </c>
      <c r="C333" s="32" t="s">
        <v>2392</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86</v>
      </c>
      <c r="B334" s="16">
        <v>5</v>
      </c>
      <c r="C334" s="32" t="s">
        <v>2392</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87</v>
      </c>
      <c r="B335" s="16">
        <v>5</v>
      </c>
      <c r="C335" s="32" t="s">
        <v>2392</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c r="A336" s="32">
        <f t="shared" si="18"/>
        <v>88</v>
      </c>
      <c r="B336" s="16">
        <v>5</v>
      </c>
      <c r="C336" s="32" t="s">
        <v>2392</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89</v>
      </c>
      <c r="B337" s="16">
        <v>5</v>
      </c>
      <c r="C337" s="32" t="s">
        <v>2392</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90</v>
      </c>
      <c r="B338" s="16">
        <v>5</v>
      </c>
      <c r="C338" s="32" t="s">
        <v>2392</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c r="A339" s="32">
        <f t="shared" si="18"/>
        <v>91</v>
      </c>
      <c r="B339" s="16">
        <v>5</v>
      </c>
      <c r="C339" s="32" t="s">
        <v>2392</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c r="A340" s="32">
        <f t="shared" si="18"/>
        <v>92</v>
      </c>
      <c r="B340" s="16">
        <v>5</v>
      </c>
      <c r="C340" s="32" t="s">
        <v>2392</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c r="A341" s="32">
        <f t="shared" si="18"/>
        <v>93</v>
      </c>
      <c r="B341" s="16">
        <v>5</v>
      </c>
      <c r="C341" s="32" t="s">
        <v>2392</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c r="A342" s="30">
        <v>1</v>
      </c>
      <c r="B342" s="16">
        <v>5</v>
      </c>
      <c r="C342" s="30" t="s">
        <v>2392</v>
      </c>
      <c r="D342" s="30">
        <v>10</v>
      </c>
      <c r="E342" s="30" t="s">
        <v>813</v>
      </c>
      <c r="F342" s="30"/>
      <c r="G342" s="30"/>
      <c r="H342" s="30"/>
      <c r="I342" s="30" t="s">
        <v>2013</v>
      </c>
      <c r="J342" s="292"/>
      <c r="K342" s="30"/>
      <c r="L342" s="30" t="s">
        <v>2450</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c r="A343" s="30">
        <v>2</v>
      </c>
      <c r="B343" s="16">
        <v>5</v>
      </c>
      <c r="C343" s="30" t="s">
        <v>2392</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2450</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c r="A344" s="30">
        <v>3</v>
      </c>
      <c r="B344" s="16">
        <v>5</v>
      </c>
      <c r="C344" s="30" t="s">
        <v>2392</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2450</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c r="A345" s="30">
        <v>4</v>
      </c>
      <c r="B345" s="16">
        <v>5</v>
      </c>
      <c r="C345" s="30" t="s">
        <v>2392</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c r="A346" s="30">
        <v>5</v>
      </c>
      <c r="B346" s="16">
        <v>5</v>
      </c>
      <c r="C346" s="30" t="s">
        <v>2392</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2450</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c r="A347" s="30">
        <v>6</v>
      </c>
      <c r="B347" s="16">
        <v>5</v>
      </c>
      <c r="C347" s="30" t="s">
        <v>2392</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c r="A348" s="30">
        <v>7</v>
      </c>
      <c r="B348" s="16">
        <v>5</v>
      </c>
      <c r="C348" s="30" t="s">
        <v>2392</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2450</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c r="A349" s="30">
        <v>8</v>
      </c>
      <c r="B349" s="16">
        <v>5</v>
      </c>
      <c r="C349" s="30" t="s">
        <v>2392</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c r="A350" s="30">
        <v>9</v>
      </c>
      <c r="B350" s="16">
        <v>5</v>
      </c>
      <c r="C350" s="30" t="s">
        <v>2392</v>
      </c>
      <c r="D350" s="30">
        <v>10</v>
      </c>
      <c r="E350" s="30" t="s">
        <v>813</v>
      </c>
      <c r="F350" s="30"/>
      <c r="G350" s="30" t="s">
        <v>1622</v>
      </c>
      <c r="H350" s="30" t="s">
        <v>1622</v>
      </c>
      <c r="I350" s="30" t="s">
        <v>847</v>
      </c>
      <c r="J350" s="30" t="str">
        <f>_xlfn.CONCAT("'&lt;br&gt;','&lt;b&gt;','",I350, ": ','&lt;/b&gt;',",O350, ",'&lt;/br&gt;',")</f>
        <v>'&lt;br&gt;','&lt;b&gt;','pH: ','&lt;/b&gt;',pH ,'&lt;/br&gt;',</v>
      </c>
      <c r="K350" s="30" t="s">
        <v>2237</v>
      </c>
      <c r="L350" s="30" t="s">
        <v>2450</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c r="A351" s="30">
        <v>10</v>
      </c>
      <c r="B351" s="16">
        <v>5</v>
      </c>
      <c r="C351" s="30" t="s">
        <v>2392</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c r="A352" s="30">
        <v>11</v>
      </c>
      <c r="B352" s="16">
        <v>5</v>
      </c>
      <c r="C352" s="30" t="s">
        <v>2392</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2450</v>
      </c>
      <c r="M352" s="30"/>
      <c r="N352" s="30" t="s">
        <v>855</v>
      </c>
      <c r="O352" s="292" t="s">
        <v>2085</v>
      </c>
      <c r="P352" s="12"/>
      <c r="Q352" s="13"/>
      <c r="R352" s="11"/>
      <c r="S352" s="11"/>
      <c r="T352" s="11"/>
      <c r="U352" s="11"/>
      <c r="V352" s="11"/>
      <c r="W352" s="11"/>
      <c r="X352" s="169"/>
      <c r="Y352" s="11"/>
      <c r="Z352" s="13" t="s">
        <v>853</v>
      </c>
      <c r="AA352" s="13" t="s">
        <v>2453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c r="A353" s="39">
        <v>1</v>
      </c>
      <c r="B353" s="16">
        <v>5</v>
      </c>
      <c r="C353" s="39" t="s">
        <v>2392</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c r="A354" s="39">
        <v>2</v>
      </c>
      <c r="B354" s="16">
        <v>5</v>
      </c>
      <c r="C354" s="39" t="s">
        <v>2392</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c r="A355" s="39">
        <v>3</v>
      </c>
      <c r="B355" s="16">
        <v>5</v>
      </c>
      <c r="C355" s="39" t="s">
        <v>2392</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c r="A356" s="39">
        <v>4</v>
      </c>
      <c r="B356" s="16">
        <v>5</v>
      </c>
      <c r="C356" s="39" t="s">
        <v>2392</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c r="A357" s="519">
        <v>1</v>
      </c>
      <c r="B357" s="16">
        <v>5</v>
      </c>
      <c r="C357" s="519" t="s">
        <v>2392</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c r="A358" s="519">
        <v>2</v>
      </c>
      <c r="B358" s="16">
        <v>5</v>
      </c>
      <c r="C358" s="519" t="s">
        <v>2392</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c r="A359" s="1">
        <v>1</v>
      </c>
      <c r="B359" s="16">
        <v>5</v>
      </c>
      <c r="C359" s="1" t="s">
        <v>2392</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c r="A360" s="231">
        <v>2</v>
      </c>
      <c r="B360" s="16">
        <v>5</v>
      </c>
      <c r="C360" s="1" t="s">
        <v>2392</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98">
      <c r="A361" s="564">
        <v>1</v>
      </c>
      <c r="B361" s="16">
        <v>5</v>
      </c>
      <c r="C361" s="577" t="s">
        <v>2392</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c r="A362" s="578">
        <v>1</v>
      </c>
      <c r="B362" s="16">
        <v>5</v>
      </c>
      <c r="C362" s="579" t="s">
        <v>2392</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c r="A363" s="560">
        <v>2</v>
      </c>
      <c r="B363" s="16">
        <v>5</v>
      </c>
      <c r="C363" s="522" t="s">
        <v>2392</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c r="A364" s="560">
        <v>3</v>
      </c>
      <c r="B364" s="16">
        <v>5</v>
      </c>
      <c r="C364" s="522" t="s">
        <v>2392</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c r="A365" s="560">
        <v>4</v>
      </c>
      <c r="B365" s="16">
        <v>5</v>
      </c>
      <c r="C365" s="522" t="s">
        <v>2392</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c r="A366" s="560">
        <v>5</v>
      </c>
      <c r="B366" s="16">
        <v>5</v>
      </c>
      <c r="C366" s="522" t="s">
        <v>2392</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c r="A367" s="560">
        <v>6</v>
      </c>
      <c r="B367" s="16">
        <v>5</v>
      </c>
      <c r="C367" s="522" t="s">
        <v>2392</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c r="A368" s="560">
        <v>7</v>
      </c>
      <c r="B368" s="16">
        <v>5</v>
      </c>
      <c r="C368" s="522" t="s">
        <v>2392</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c r="A369" s="560">
        <v>8</v>
      </c>
      <c r="B369" s="16">
        <v>5</v>
      </c>
      <c r="C369" s="522" t="s">
        <v>2392</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c r="A370" s="560">
        <v>9</v>
      </c>
      <c r="B370" s="16">
        <v>5</v>
      </c>
      <c r="C370" s="522" t="s">
        <v>2392</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c r="A371" s="560">
        <v>10</v>
      </c>
      <c r="B371" s="16">
        <v>5</v>
      </c>
      <c r="C371" s="522" t="s">
        <v>2392</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c r="A372" s="560">
        <v>11</v>
      </c>
      <c r="B372" s="16">
        <v>5</v>
      </c>
      <c r="C372" s="522" t="s">
        <v>2392</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c r="A373" s="583">
        <v>12</v>
      </c>
      <c r="B373" s="16">
        <v>5</v>
      </c>
      <c r="C373" s="584" t="s">
        <v>2392</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c r="A374" s="542">
        <v>1</v>
      </c>
      <c r="B374" s="16">
        <v>5</v>
      </c>
      <c r="C374" s="542" t="s">
        <v>2392</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c r="A375" s="542">
        <v>2</v>
      </c>
      <c r="B375" s="16">
        <v>5</v>
      </c>
      <c r="C375" s="542" t="s">
        <v>2392</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c r="A376" s="542">
        <v>3</v>
      </c>
      <c r="B376" s="16">
        <v>5</v>
      </c>
      <c r="C376" s="542" t="s">
        <v>2392</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c r="A377" s="542">
        <v>4</v>
      </c>
      <c r="B377" s="16">
        <v>5</v>
      </c>
      <c r="C377" s="542" t="s">
        <v>2392</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c r="A378" s="542">
        <v>5</v>
      </c>
      <c r="B378" s="16">
        <v>5</v>
      </c>
      <c r="C378" s="542" t="s">
        <v>2392</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c r="A379" s="542">
        <v>6</v>
      </c>
      <c r="B379" s="16">
        <v>5</v>
      </c>
      <c r="C379" s="542" t="s">
        <v>2392</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c r="A380" s="542">
        <v>7</v>
      </c>
      <c r="B380" s="16">
        <v>5</v>
      </c>
      <c r="C380" s="542" t="s">
        <v>2392</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c r="A381" s="542">
        <v>8</v>
      </c>
      <c r="B381" s="16">
        <v>5</v>
      </c>
      <c r="C381" s="542" t="s">
        <v>2392</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c r="A382" s="542">
        <v>9</v>
      </c>
      <c r="B382" s="16">
        <v>5</v>
      </c>
      <c r="C382" s="542" t="s">
        <v>2392</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c r="A383" s="517">
        <v>1</v>
      </c>
      <c r="B383" s="16">
        <v>5</v>
      </c>
      <c r="C383" s="517" t="s">
        <v>2392</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c r="A384" s="517">
        <v>2</v>
      </c>
      <c r="B384" s="16">
        <v>5</v>
      </c>
      <c r="C384" s="517" t="s">
        <v>2392</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c r="A385" s="517">
        <v>3</v>
      </c>
      <c r="B385" s="16">
        <v>5</v>
      </c>
      <c r="C385" s="517" t="s">
        <v>2392</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c r="A386" s="517">
        <v>4</v>
      </c>
      <c r="B386" s="16">
        <v>5</v>
      </c>
      <c r="C386" s="517" t="s">
        <v>2392</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c r="A387" s="517">
        <v>5</v>
      </c>
      <c r="B387" s="16">
        <v>5</v>
      </c>
      <c r="C387" s="517" t="s">
        <v>2392</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c r="A388" s="517">
        <v>6</v>
      </c>
      <c r="B388" s="16">
        <v>5</v>
      </c>
      <c r="C388" s="517" t="s">
        <v>2392</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c r="A389" s="517">
        <v>7</v>
      </c>
      <c r="B389" s="16">
        <v>5</v>
      </c>
      <c r="C389" s="517" t="s">
        <v>2392</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c r="A390" s="517">
        <v>8</v>
      </c>
      <c r="B390" s="16">
        <v>5</v>
      </c>
      <c r="C390" s="517" t="s">
        <v>2392</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c r="A391" s="517">
        <v>9</v>
      </c>
      <c r="B391" s="16">
        <v>5</v>
      </c>
      <c r="C391" s="517" t="s">
        <v>2392</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c r="A392" s="517">
        <v>10</v>
      </c>
      <c r="B392" s="16">
        <v>5</v>
      </c>
      <c r="C392" s="517" t="s">
        <v>2392</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c r="A393" s="517">
        <v>11</v>
      </c>
      <c r="B393" s="16">
        <v>5</v>
      </c>
      <c r="C393" s="517" t="s">
        <v>2392</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c r="A394" s="517">
        <v>12</v>
      </c>
      <c r="B394" s="16">
        <v>5</v>
      </c>
      <c r="C394" s="517" t="s">
        <v>2392</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c r="A395" s="517">
        <v>13</v>
      </c>
      <c r="B395" s="16">
        <v>5</v>
      </c>
      <c r="C395" s="517" t="s">
        <v>2392</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c r="A396" s="517">
        <v>14</v>
      </c>
      <c r="B396" s="16">
        <v>5</v>
      </c>
      <c r="C396" s="517" t="s">
        <v>2392</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2358</v>
      </c>
      <c r="C2" t="s">
        <v>1782</v>
      </c>
      <c r="D2" t="s">
        <v>1992</v>
      </c>
      <c r="E2" t="s">
        <v>1844</v>
      </c>
      <c r="F2" t="s">
        <v>2342</v>
      </c>
      <c r="H2" t="s">
        <v>2341</v>
      </c>
    </row>
    <row r="3" spans="1:13">
      <c r="A3">
        <v>2</v>
      </c>
      <c r="B3" t="s">
        <v>2358</v>
      </c>
      <c r="C3" t="s">
        <v>1783</v>
      </c>
      <c r="D3" t="s">
        <v>1975</v>
      </c>
      <c r="E3" t="s">
        <v>1743</v>
      </c>
      <c r="F3" t="s">
        <v>1843</v>
      </c>
      <c r="H3" t="s">
        <v>1783</v>
      </c>
    </row>
    <row r="4" spans="1:13">
      <c r="A4">
        <v>3</v>
      </c>
      <c r="B4" t="s">
        <v>2358</v>
      </c>
      <c r="C4" t="s">
        <v>1835</v>
      </c>
      <c r="D4" t="s">
        <v>1836</v>
      </c>
      <c r="E4" t="s">
        <v>1829</v>
      </c>
      <c r="F4" t="s">
        <v>1837</v>
      </c>
      <c r="H4" t="s">
        <v>1835</v>
      </c>
    </row>
    <row r="5" spans="1:13">
      <c r="A5">
        <v>4</v>
      </c>
      <c r="B5" t="s">
        <v>2358</v>
      </c>
      <c r="C5" t="s">
        <v>1784</v>
      </c>
      <c r="D5" t="s">
        <v>1785</v>
      </c>
      <c r="E5" t="s">
        <v>1886</v>
      </c>
      <c r="H5" t="s">
        <v>1784</v>
      </c>
    </row>
    <row r="6" spans="1:13">
      <c r="A6">
        <v>5</v>
      </c>
      <c r="B6" t="s">
        <v>2358</v>
      </c>
      <c r="C6" t="s">
        <v>1841</v>
      </c>
      <c r="D6" t="s">
        <v>1842</v>
      </c>
      <c r="E6" t="s">
        <v>1829</v>
      </c>
      <c r="F6" t="s">
        <v>1845</v>
      </c>
      <c r="H6" t="s">
        <v>1841</v>
      </c>
    </row>
    <row r="7" spans="1:13">
      <c r="A7">
        <v>6</v>
      </c>
      <c r="B7" t="s">
        <v>2358</v>
      </c>
      <c r="C7" t="s">
        <v>1786</v>
      </c>
      <c r="D7" t="s">
        <v>1787</v>
      </c>
      <c r="E7" t="s">
        <v>1886</v>
      </c>
      <c r="F7" t="s">
        <v>1846</v>
      </c>
      <c r="H7" t="s">
        <v>1786</v>
      </c>
    </row>
    <row r="8" spans="1:13">
      <c r="A8">
        <v>7</v>
      </c>
      <c r="B8" t="s">
        <v>2358</v>
      </c>
      <c r="C8" t="s">
        <v>1788</v>
      </c>
      <c r="D8" t="s">
        <v>1789</v>
      </c>
      <c r="E8" t="s">
        <v>1972</v>
      </c>
      <c r="F8" t="s">
        <v>1847</v>
      </c>
      <c r="H8" t="s">
        <v>1788</v>
      </c>
    </row>
    <row r="9" spans="1:13">
      <c r="A9">
        <v>8</v>
      </c>
      <c r="B9" t="s">
        <v>2358</v>
      </c>
      <c r="C9" t="s">
        <v>1863</v>
      </c>
      <c r="D9" t="s">
        <v>1848</v>
      </c>
      <c r="E9" t="s">
        <v>1829</v>
      </c>
      <c r="F9" t="s">
        <v>1849</v>
      </c>
      <c r="H9" t="s">
        <v>1862</v>
      </c>
    </row>
    <row r="10" spans="1:13">
      <c r="A10">
        <v>9</v>
      </c>
      <c r="B10" t="s">
        <v>2358</v>
      </c>
      <c r="C10" t="s">
        <v>1861</v>
      </c>
      <c r="D10" t="s">
        <v>1790</v>
      </c>
      <c r="E10" t="s">
        <v>1886</v>
      </c>
      <c r="F10" t="s">
        <v>1878</v>
      </c>
      <c r="H10" t="s">
        <v>1791</v>
      </c>
    </row>
    <row r="11" spans="1:13">
      <c r="A11">
        <v>1</v>
      </c>
      <c r="B11" t="s">
        <v>2357</v>
      </c>
      <c r="C11" t="s">
        <v>1870</v>
      </c>
      <c r="D11" t="s">
        <v>2385</v>
      </c>
      <c r="E11" t="s">
        <v>1885</v>
      </c>
      <c r="F11" t="s">
        <v>2384</v>
      </c>
      <c r="H11" t="s">
        <v>2383</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2386</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2357</v>
      </c>
      <c r="C22" t="s">
        <v>1979</v>
      </c>
      <c r="D22" t="s">
        <v>1793</v>
      </c>
      <c r="E22" t="s">
        <v>2381</v>
      </c>
      <c r="F22" t="s">
        <v>1867</v>
      </c>
      <c r="H22" t="s">
        <v>1792</v>
      </c>
    </row>
    <row r="23" spans="1:13">
      <c r="A23">
        <v>3</v>
      </c>
      <c r="B23" t="s">
        <v>2357</v>
      </c>
      <c r="C23" t="s">
        <v>1869</v>
      </c>
      <c r="D23" t="s">
        <v>2367</v>
      </c>
      <c r="E23" t="s">
        <v>2381</v>
      </c>
      <c r="F23" t="s">
        <v>2372</v>
      </c>
      <c r="H23" t="s">
        <v>1852</v>
      </c>
      <c r="J23" t="s">
        <v>2007</v>
      </c>
    </row>
    <row r="24" spans="1:13">
      <c r="A24">
        <v>4</v>
      </c>
      <c r="B24" t="s">
        <v>2357</v>
      </c>
      <c r="C24" t="s">
        <v>105</v>
      </c>
      <c r="D24" t="s">
        <v>1798</v>
      </c>
      <c r="E24" t="s">
        <v>2381</v>
      </c>
      <c r="F24" t="s">
        <v>2373</v>
      </c>
      <c r="H24" t="s">
        <v>1797</v>
      </c>
      <c r="J24" t="s">
        <v>1573</v>
      </c>
      <c r="K24" t="s">
        <v>111</v>
      </c>
    </row>
    <row r="25" spans="1:13">
      <c r="A25">
        <v>5</v>
      </c>
      <c r="B25" t="s">
        <v>2357</v>
      </c>
      <c r="C25" t="s">
        <v>1980</v>
      </c>
      <c r="D25" t="s">
        <v>2359</v>
      </c>
      <c r="E25" t="s">
        <v>2382</v>
      </c>
      <c r="F25" t="s">
        <v>2374</v>
      </c>
      <c r="H25" t="s">
        <v>2354</v>
      </c>
    </row>
    <row r="26" spans="1:13">
      <c r="A26">
        <v>6</v>
      </c>
      <c r="B26" t="s">
        <v>2357</v>
      </c>
      <c r="C26" t="s">
        <v>1851</v>
      </c>
      <c r="D26" t="s">
        <v>2368</v>
      </c>
      <c r="E26" t="s">
        <v>2381</v>
      </c>
      <c r="F26" t="s">
        <v>2375</v>
      </c>
      <c r="H26" t="s">
        <v>2363</v>
      </c>
    </row>
    <row r="27" spans="1:13">
      <c r="A27">
        <v>7</v>
      </c>
      <c r="B27" t="s">
        <v>2357</v>
      </c>
      <c r="D27" t="s">
        <v>2369</v>
      </c>
      <c r="E27" t="s">
        <v>87</v>
      </c>
      <c r="F27" t="s">
        <v>2376</v>
      </c>
      <c r="H27" t="s">
        <v>2360</v>
      </c>
    </row>
    <row r="28" spans="1:13">
      <c r="A28">
        <v>8</v>
      </c>
      <c r="B28" t="s">
        <v>2357</v>
      </c>
      <c r="D28" t="s">
        <v>2370</v>
      </c>
      <c r="E28" t="s">
        <v>87</v>
      </c>
      <c r="F28" t="s">
        <v>2377</v>
      </c>
      <c r="H28" t="s">
        <v>2361</v>
      </c>
    </row>
    <row r="29" spans="1:13">
      <c r="A29">
        <v>9</v>
      </c>
      <c r="B29" t="s">
        <v>2357</v>
      </c>
      <c r="C29" t="s">
        <v>97</v>
      </c>
      <c r="D29" t="s">
        <v>1796</v>
      </c>
      <c r="E29" t="s">
        <v>87</v>
      </c>
      <c r="F29">
        <v>2008</v>
      </c>
      <c r="H29" t="s">
        <v>2362</v>
      </c>
      <c r="I29" t="s">
        <v>100</v>
      </c>
      <c r="K29" t="s">
        <v>101</v>
      </c>
      <c r="L29" t="s">
        <v>1881</v>
      </c>
      <c r="M29" t="s">
        <v>104</v>
      </c>
    </row>
    <row r="30" spans="1:13">
      <c r="A30">
        <v>10</v>
      </c>
      <c r="B30" t="s">
        <v>2357</v>
      </c>
      <c r="D30" t="s">
        <v>2371</v>
      </c>
      <c r="E30" t="s">
        <v>2381</v>
      </c>
      <c r="F30" t="s">
        <v>2378</v>
      </c>
      <c r="H30" t="s">
        <v>2366</v>
      </c>
    </row>
    <row r="31" spans="1:13">
      <c r="A31">
        <v>11</v>
      </c>
      <c r="B31" t="s">
        <v>2357</v>
      </c>
      <c r="C31" t="s">
        <v>169</v>
      </c>
      <c r="D31" t="s">
        <v>1800</v>
      </c>
      <c r="E31" t="s">
        <v>2381</v>
      </c>
      <c r="F31" t="s">
        <v>2379</v>
      </c>
      <c r="H31" t="s">
        <v>1799</v>
      </c>
    </row>
    <row r="32" spans="1:13">
      <c r="A32">
        <v>12</v>
      </c>
      <c r="B32" t="s">
        <v>2357</v>
      </c>
      <c r="D32" t="s">
        <v>2365</v>
      </c>
      <c r="E32" t="s">
        <v>2381</v>
      </c>
      <c r="F32" t="s">
        <v>2380</v>
      </c>
      <c r="H32" t="s">
        <v>2364</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2021-02-23T21:44:05Z</dcterms:modified>
</cp:coreProperties>
</file>